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6-04-2026\FN25-26-03969\"/>
    </mc:Choice>
  </mc:AlternateContent>
  <xr:revisionPtr revIDLastSave="0" documentId="13_ncr:1_{61255931-F646-4BD5-AF14-D542BDC30AD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<sst xmlns="http://schemas.openxmlformats.org/spreadsheetml/2006/main" count="987" uniqueCount="393">
  <si>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</si>
  <si>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</si>
  <si>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</si>
  <si>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</si>
  <si>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</si>
  <si>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</si>
  <si>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</si>
  <si>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</si>
  <si>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</si>
  <si>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</si>
  <si>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</si>
  <si>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</si>
  <si>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</si>
  <si>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</si>
  <si>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</si>
  <si>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</si>
  <si>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</si>
  <si>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</si>
  <si>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</si>
  <si>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</si>
  <si>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</si>
  <si>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</si>
  <si>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</si>
  <si>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</si>
  <si>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</si>
  <si>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</si>
  <si>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</si>
  <si>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</si>
  <si>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</si>
  <si>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</si>
  <si>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</si>
  <si>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</si>
  <si>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</si>
  <si>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</si>
  <si>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</si>
  <si>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</si>
  <si>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</si>
  <si>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</si>
  <si>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</si>
  <si>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</si>
  <si>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</si>
  <si>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</si>
  <si>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</si>
  <si>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</si>
  <si>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</si>
  <si>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</si>
  <si>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</si>
  <si>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</si>
  <si>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</si>
  <si>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</si>
  <si>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</si>
  <si>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</si>
  <si>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</si>
  <si>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</si>
  <si>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</si>
  <si>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</si>
  <si>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</si>
  <si>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</si>
  <si>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</si>
  <si>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</si>
  <si>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</si>
  <si>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</si>
  <si>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</si>
  <si>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</si>
  <si>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</si>
  <si>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</si>
  <si>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</si>
  <si>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</si>
  <si>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</si>
  <si>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</si>
  <si>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</si>
  <si>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</si>
  <si>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</si>
  <si>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</si>
  <si>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</si>
  <si>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</si>
  <si>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</si>
  <si>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</si>
  <si>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</si>
  <si>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</si>
  <si>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</si>
  <si>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</si>
  <si>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</si>
  <si>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</si>
  <si>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</si>
  <si>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</si>
  <si>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</si>
  <si>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</si>
  <si>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</si>
  <si>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</si>
  <si>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</si>
  <si>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</si>
  <si>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</si>
  <si>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</si>
  <si>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</si>
  <si>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</si>
  <si>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</si>
  <si>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</si>
  <si>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</si>
  <si>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</si>
  <si>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</si>
  <si>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</si>
  <si>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</si>
  <si>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</si>
  <si>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</si>
  <si>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</si>
  <si>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</si>
  <si>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</si>
  <si>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</si>
  <si>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</si>
  <si>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</si>
  <si>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</si>
  <si>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</si>
  <si>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</si>
  <si>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</si>
  <si>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</si>
  <si>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</si>
  <si>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</si>
  <si>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</si>
  <si>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</si>
  <si>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</si>
  <si>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</si>
  <si>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</si>
  <si>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</si>
  <si>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</si>
  <si>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</si>
  <si>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</si>
  <si>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</si>
  <si>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</si>
  <si>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</si>
  <si>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</si>
  <si>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</si>
  <si>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</si>
  <si>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</si>
  <si>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</si>
  <si>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</si>
  <si>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</si>
  <si>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</si>
  <si>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</si>
  <si>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</si>
  <si>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</si>
  <si>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</si>
  <si>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</si>
  <si>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</si>
  <si>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</si>
  <si>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</si>
  <si>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</si>
  <si>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</si>
  <si>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</si>
  <si>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</si>
  <si>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</si>
  <si>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</si>
  <si>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</si>
  <si>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</si>
  <si>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</si>
  <si>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</si>
  <si>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</si>
  <si>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</si>
  <si>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</si>
  <si>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</si>
  <si>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</si>
  <si>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</si>
  <si>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</si>
  <si>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</si>
  <si>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</si>
  <si>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</si>
  <si>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</si>
  <si>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</si>
  <si>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</si>
  <si>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</si>
  <si>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</si>
  <si>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</si>
  <si>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</si>
  <si>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</si>
  <si>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</si>
  <si>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</si>
  <si>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</si>
  <si>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</si>
  <si>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</si>
  <si>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</si>
  <si>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</si>
  <si>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</si>
  <si>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</si>
  <si>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</si>
  <si>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</si>
  <si>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</si>
  <si>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</si>
  <si>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</si>
  <si>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</si>
  <si>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</si>
  <si>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</si>
  <si>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</si>
  <si>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</si>
  <si>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</si>
  <si>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</si>
  <si>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</si>
  <si>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</si>
  <si>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</si>
  <si>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</si>
  <si>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</si>
  <si>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</si>
  <si>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</si>
  <si>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</si>
  <si>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</si>
  <si>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</si>
  <si>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</si>
  <si>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</si>
  <si>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</si>
  <si>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</si>
  <si>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</si>
  <si>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</si>
  <si>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</si>
  <si>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</si>
  <si>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</si>
  <si>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</si>
  <si>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</si>
  <si>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</si>
  <si>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</si>
  <si>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</si>
  <si>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</si>
  <si>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</si>
  <si>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</si>
  <si>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</si>
  <si>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</si>
  <si>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</si>
  <si>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</si>
  <si>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</si>
  <si>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</si>
  <si>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</si>
  <si>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</si>
  <si>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</si>
  <si>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</si>
  <si>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</si>
  <si>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</si>
  <si>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</si>
  <si>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</si>
  <si>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</si>
  <si>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</si>
  <si>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</si>
  <si>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</si>
  <si>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</si>
  <si>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</si>
  <si>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</si>
  <si>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</si>
  <si>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 Action Taken</t>
  </si>
  <si>
    <t>Form Date :</t>
  </si>
  <si>
    <t>To Date :</t>
  </si>
  <si>
    <t xml:space="preserve">Reporting Time : </t>
  </si>
  <si>
    <t>North</t>
  </si>
  <si>
    <t>Uttar Pradesh</t>
  </si>
  <si>
    <t>Ballia</t>
  </si>
  <si>
    <t>Atrauliya</t>
  </si>
  <si>
    <t>UP3449</t>
  </si>
  <si>
    <t>Phoolpur</t>
  </si>
  <si>
    <t>DALPATPUR</t>
  </si>
  <si>
    <t>SF0102968</t>
  </si>
  <si>
    <t>Yogesh Yadav</t>
  </si>
  <si>
    <t>DALPATPUR C1</t>
  </si>
  <si>
    <t>DALPATPUR C1 Dalpatpur1</t>
  </si>
  <si>
    <t>Chetana Weekly</t>
  </si>
  <si>
    <t>SSF4242995</t>
  </si>
  <si>
    <t>OBC</t>
  </si>
  <si>
    <t>HINDU</t>
  </si>
  <si>
    <t>Agriculture &amp; Farming</t>
  </si>
  <si>
    <t>BINU DEVI</t>
  </si>
  <si>
    <t>DALPATPUR G2 MANJU DEVI C1 G2</t>
  </si>
  <si>
    <t>SSF4243032</t>
  </si>
  <si>
    <t>NAGINA</t>
  </si>
  <si>
    <t>DALPATPUR G3 SARITA DEVI C1 G3</t>
  </si>
  <si>
    <t>SSF4242962</t>
  </si>
  <si>
    <t>URMILA DEVI</t>
  </si>
  <si>
    <t>SSF4242981</t>
  </si>
  <si>
    <t>SARITA DEVI</t>
  </si>
  <si>
    <t>SSF4243075</t>
  </si>
  <si>
    <t>MANJU DEVI</t>
  </si>
  <si>
    <t>SSF4243006</t>
  </si>
  <si>
    <t>SANGITA</t>
  </si>
  <si>
    <t>SSF4243037</t>
  </si>
  <si>
    <t>SUNITA DEVI</t>
  </si>
  <si>
    <t>SSF4333542</t>
  </si>
  <si>
    <t>SUMAN DEVI</t>
  </si>
  <si>
    <t>SSF4567220</t>
  </si>
  <si>
    <t>PRABHAVTI</t>
  </si>
  <si>
    <t>SSF4662469</t>
  </si>
  <si>
    <t>SANJANA DEVI</t>
  </si>
  <si>
    <t>SSF4925762</t>
  </si>
  <si>
    <t>ANITA</t>
  </si>
  <si>
    <t>SSF4243052</t>
  </si>
  <si>
    <t>SEEMA</t>
  </si>
  <si>
    <t>SSF4271895</t>
  </si>
  <si>
    <t>MEERA</t>
  </si>
  <si>
    <t>SSF4923828</t>
  </si>
  <si>
    <t>SHEELA DEVI</t>
  </si>
  <si>
    <t>08-Aug-2023</t>
  </si>
  <si>
    <t>1</t>
  </si>
  <si>
    <t>2.62 Yrs</t>
  </si>
  <si>
    <t>08 Aug 2023</t>
  </si>
  <si>
    <t>&gt; 2 to 4 Years</t>
  </si>
  <si>
    <t>16-Aug-2023</t>
  </si>
  <si>
    <t>29-Mar-2024</t>
  </si>
  <si>
    <t>Open</t>
  </si>
  <si>
    <t/>
  </si>
  <si>
    <t>30-Sep-2025</t>
  </si>
  <si>
    <t>31-Jan-2024</t>
  </si>
  <si>
    <t>17-Aug-2023</t>
  </si>
  <si>
    <t>2.60 Yrs</t>
  </si>
  <si>
    <t>17 Aug 2023</t>
  </si>
  <si>
    <t>30-Aug-2023</t>
  </si>
  <si>
    <t>12-Jan-2025</t>
  </si>
  <si>
    <t>20-Sep-2023</t>
  </si>
  <si>
    <t>2.51 Yrs</t>
  </si>
  <si>
    <t>20 Sep 2023</t>
  </si>
  <si>
    <t>27-Sep-2023</t>
  </si>
  <si>
    <t>27-Sep-2024</t>
  </si>
  <si>
    <t>04-Oct-2023</t>
  </si>
  <si>
    <t>2.47 Yrs</t>
  </si>
  <si>
    <t>04 Oct 2023</t>
  </si>
  <si>
    <t>11-Oct-2023</t>
  </si>
  <si>
    <t>07-May-2024</t>
  </si>
  <si>
    <t>2</t>
  </si>
  <si>
    <t>2.33 Yrs</t>
  </si>
  <si>
    <t>23 Nov 2023</t>
  </si>
  <si>
    <t>17-May-2024</t>
  </si>
  <si>
    <t>24-Jun-2024</t>
  </si>
  <si>
    <t>31-Dec-2024</t>
  </si>
  <si>
    <t>25-Jun-2024</t>
  </si>
  <si>
    <t>6389354877</t>
  </si>
  <si>
    <t>7678826652</t>
  </si>
  <si>
    <t>6389738725</t>
  </si>
  <si>
    <t>9628871542</t>
  </si>
  <si>
    <t>7347710593</t>
  </si>
  <si>
    <t>6390062248</t>
  </si>
  <si>
    <t>8858235043</t>
  </si>
  <si>
    <t>7208390802</t>
  </si>
  <si>
    <t>8470958942</t>
  </si>
  <si>
    <t>6388359843</t>
  </si>
  <si>
    <t>8419830235</t>
  </si>
  <si>
    <t>9621344860</t>
  </si>
  <si>
    <t>8052985884</t>
  </si>
  <si>
    <t>9795894689</t>
  </si>
  <si>
    <t>Aman Kumar Pathak/SF075641</t>
  </si>
  <si>
    <t>MAKRA JAUNPUR</t>
  </si>
  <si>
    <t>SF0088865</t>
  </si>
  <si>
    <t>Satyam Tiwari</t>
  </si>
  <si>
    <t>MAKRA JAUNPUR C1</t>
  </si>
  <si>
    <t>MAKRA JAUNPUR G3 Nagina C1 G4</t>
  </si>
  <si>
    <t>SSF4357354</t>
  </si>
  <si>
    <t>ASHA DEVI</t>
  </si>
  <si>
    <t>Unnati weekly</t>
  </si>
  <si>
    <t>22-Aug-2023</t>
  </si>
  <si>
    <t>2.59 Yrs</t>
  </si>
  <si>
    <t>22 Aug 2023</t>
  </si>
  <si>
    <t>04-Sep-2023</t>
  </si>
  <si>
    <t>04-Aug-2025</t>
  </si>
  <si>
    <t>04-Apr-2024</t>
  </si>
  <si>
    <t>0</t>
  </si>
  <si>
    <t>15-Apr-2024</t>
  </si>
  <si>
    <t>08-Jul-2024</t>
  </si>
  <si>
    <t>31-Mar-2025</t>
  </si>
  <si>
    <t>7408201241</t>
  </si>
  <si>
    <t>During verification, borrower is available but the loan card is not available</t>
  </si>
  <si>
    <t>BARAWAN</t>
  </si>
  <si>
    <t>BARAWAN C1</t>
  </si>
  <si>
    <t>BARAWAN C1 Barawan1</t>
  </si>
  <si>
    <t>SSF4896275</t>
  </si>
  <si>
    <t>SC</t>
  </si>
  <si>
    <t>PUSHPA DEVI</t>
  </si>
  <si>
    <t>Consumer Durable Weekly</t>
  </si>
  <si>
    <t>Mobile</t>
  </si>
  <si>
    <t>18-Nov-2023</t>
  </si>
  <si>
    <t>2.35 Yrs</t>
  </si>
  <si>
    <t>18 Nov 2023</t>
  </si>
  <si>
    <t>28-Nov-2023</t>
  </si>
  <si>
    <t>14-Feb-2025</t>
  </si>
  <si>
    <t>30-Jun-2025</t>
  </si>
  <si>
    <t>08-May-2024</t>
  </si>
  <si>
    <t>14-May-2024</t>
  </si>
  <si>
    <t>8853290875</t>
  </si>
  <si>
    <t xml:space="preserve">During verification, borrower not available </t>
  </si>
  <si>
    <t>As per video recording, staff call recording, and the borrower’s written statement, borrower Pushpa Devi (Loan IDs: 353730772 and 356483373) has confirmed that she paid the pre‑closure amount of ₹24,600/‑ in cash to BQM Dinesh Yadav (SF0072874). However, this payment was not updated in FIMO.
Payment Details Provided by Borrower
Pre‑closure amount paid:24,600/‑
Date of payment: 14‑Nov‑2024
Mode of payment: Cash
Collected by: BQM Dinesh Yadav (SF0072874)
 Entries Found Posted in FIMO
Loan ID: 353730772
Amount of Rs. 640/- posted on 31‑Dec‑2024
Amount of Rs. 1,280/- posted on 28‑Jan‑2025
Amount of Rs. 1,280/- posted on 14‑Jan‑2025
 Total posted in FIMO: 3,200/‑
Loan ID: 356483373
Amount of Rs. 350/- posted on 31‑Dec‑2024
Amount of Rs. 1,050/- posted on 28‑Jan‑2025
Amount of Rs. 700/- posted on 14‑Jan‑2025 
Total posted in FIMO: 2,100/‑
Total amount collected: 24,600/‑
Total amount posted in FIMO: 5,300/‑
Pending amount: 19,300/‑
Evidence
Borrower written statement
Video recording
Staff call recording</t>
  </si>
  <si>
    <t>Dinesh Yadav</t>
  </si>
  <si>
    <t>SF0072874</t>
  </si>
  <si>
    <t>FN25-26-03969</t>
  </si>
  <si>
    <t>Branch Quality Manager</t>
  </si>
  <si>
    <t>As per video recording, staff call recording, and the borrower’s written statement, borrower Pushpa Devi
 (Loan IDs: 353730772 and 356483373) has confirmed that she paid the pre‑closure amount of ₹24,600/‑
 in cash to BQM Dinesh Yadav (SF0072874). However, this payment was not updated in FIMO.Payment
 Details Provided by Borrower
Pre‑closure amount paid:24,600/‑
Date of payment: 14‑Nov‑2024
Mode of payment: Cash
Collected by: BQM Dinesh Yadav (SF0072874)
 Entries Found Posted in FIMO
Loan ID: 353730772
Amount of Rs. 640/- posted on 31‑Dec‑2024
Amount of Rs. 1,280/- posted on 28‑Jan‑2025
Amount of Rs. 1,280/- posted on 14‑Jan‑2025
 Total posted in FIMO: 3,200/‑
Loan ID: 356483373
Amount of Rs. 350/- posted on 31‑Dec‑2024
Amount of Rs. 1,050/- posted on 28‑Jan‑2025
Amount of Rs. 700/- posted on 14‑Jan‑2025 
Total posted in FIMO: 2,100/‑
Total amount collected: 24,600/‑
Total amount posted in FIMO: 5,300/‑
Pending amount: 19,300/‑
Evidence
Borrower written statement
Video recording
Staff call recording</t>
  </si>
  <si>
    <t>Deliquent Staff Written Statement</t>
  </si>
  <si>
    <t>Resigned-Exited</t>
  </si>
  <si>
    <t>Akshay Kumar/SF0072374</t>
  </si>
  <si>
    <t>Ranjeet Kumar/SF0071776</t>
  </si>
  <si>
    <t>Vipin Yadav/SF0071928</t>
  </si>
  <si>
    <t>Completed-Report Submitted</t>
  </si>
  <si>
    <t>During verification, the center leader was not present. Other borrowers informed and confirmed that the
 center leader has migrated to another location</t>
  </si>
  <si>
    <t>353730772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</si>
</sst>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P1" zoomScaleNormal="100" workbookViewId="0">
      <pane ySplit="4" topLeftCell="A5" activePane="bottomLeft" state="frozen"/>
      <selection pane="bottomLeft" activeCell="R5" sqref="R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UP3449</v>
      </c>
      <c r="D5" s="63" t="str">
        <f>IF('Physical Cash at Safe'!D28="Yes", 'Physical Cash at Safe'!B4, 'Borrower Wise Details'!C5)</f>
        <v>Phoolpur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Ballia</v>
      </c>
      <c r="G5" s="61">
        <v>46097</v>
      </c>
      <c r="H5" s="107"/>
      <c r="I5" s="61">
        <v>46098</v>
      </c>
      <c r="J5" s="74" t="str">
        <f>IF('Physical Cash at Safe'!D28="Yes",'Physical Cash at Safe'!E28,IF('Borrower Wise Details'!D5&lt;&gt;"",'Borrower Wise Details'!D5,""))</f>
        <v>FN25-26-03969</v>
      </c>
      <c r="K5" s="81">
        <v>1</v>
      </c>
      <c r="L5" s="82">
        <v>24600</v>
      </c>
      <c r="M5" s="82">
        <v>0</v>
      </c>
      <c r="N5" s="82" t="s">
        <v>387</v>
      </c>
      <c r="O5" s="82" t="s">
        <v>243</v>
      </c>
      <c r="P5" s="82" t="s">
        <v>388</v>
      </c>
      <c r="Q5" s="82" t="s">
        <v>389</v>
      </c>
      <c r="R5" s="75" t="str">
        <f>IF('Physical Cash at Safe'!$D$28="Yes", 'Physical Cash at Safe'!$A$28, IF('Borrower Wise Details'!F5&lt;&gt;"", 'Borrower Wise Details'!F5, ""))</f>
        <v>Dinesh Yadav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SF0072874</v>
      </c>
      <c r="U5" s="77" t="s">
        <v>386</v>
      </c>
      <c r="V5" s="61">
        <v>46091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390</v>
      </c>
      <c r="Z5" s="61">
        <v>46104</v>
      </c>
      <c r="AA5" s="61">
        <v>46105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5300</v>
      </c>
      <c r="AE5" s="126">
        <f>IF(AND(AC5="", AD5=""), "", IF(AD5="", AC5, AC5 - IF(ISNUMBER(AD5), AD5, 0)))</f>
        <v>19300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46128</v>
      </c>
      <c r="AH5" s="70" t="s">
        <v>379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UP3449</v>
      </c>
      <c r="C5" s="50" t="str">
        <f>IF('Fraud Investigation Report'!D5="", "", 'Fraud Investigation Report'!D5)</f>
        <v>Phoolpur</v>
      </c>
      <c r="D5" s="68" t="str">
        <f>IF(OR('Fraud Investigation Report'!R5="", 'Fraud Investigation Report'!R5=0), "", 'Fraud Investigation Report'!R5)</f>
        <v>Dinesh Yadav</v>
      </c>
      <c r="E5" s="68" t="str">
        <f>IF(OR('Fraud Investigation Report'!T5="", 'Fraud Investigation Report'!T5=0), "", 'Fraud Investigation Report'!T5)</f>
        <v>SF0072874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FN25-26-03969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24600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24600</v>
      </c>
      <c r="O5" s="69">
        <f>IF('Fraud Investigation Report'!AD5="", "", 'Fraud Investigation Report'!AD5)</f>
        <v>5300</v>
      </c>
      <c r="P5" s="126">
        <f>IF(AND(N5="", O5=""), "", IF(O5="", N5, N5 - IF(ISNUMBER(O5), O5, 0)))</f>
        <v>19300</v>
      </c>
      <c r="Q5" s="49" t="s">
        <v>243</v>
      </c>
      <c r="R5" s="84" t="s">
        <v>244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3" activePane="bottomLeft" state="frozen"/>
      <selection pane="bottomLeft" activeCell="A26" sqref="A26:E2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>B15*A15</f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>B16*A16</f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 t="s">
        <v>200</v>
      </c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/>
      <c r="C33" s="39" t="s">
        <v>84</v>
      </c>
      <c r="D33" s="132"/>
      <c r="E33" s="133"/>
    </row>
    <row r="34" spans="1:5" ht="26" x14ac:dyDescent="0.35">
      <c r="A34" s="39" t="s">
        <v>217</v>
      </c>
      <c r="B34" s="38"/>
      <c r="C34" s="39" t="s">
        <v>218</v>
      </c>
      <c r="D34" s="134"/>
      <c r="E34" s="135"/>
    </row>
    <row r="35" spans="1:5" ht="26" x14ac:dyDescent="0.35">
      <c r="A35" s="39" t="s">
        <v>219</v>
      </c>
      <c r="B35" s="38"/>
      <c r="C35" s="39" t="s">
        <v>221</v>
      </c>
      <c r="D35" s="134"/>
      <c r="E35" s="135"/>
    </row>
    <row r="36" spans="1:5" ht="25.5" customHeight="1" x14ac:dyDescent="0.35">
      <c r="A36" s="39" t="s">
        <v>220</v>
      </c>
      <c r="B36" s="38"/>
      <c r="C36" s="39" t="s">
        <v>222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Normal="90" workbookViewId="0">
      <selection activeCell="R5" sqref="R5:R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UP3449</v>
      </c>
      <c r="C5" s="119" t="str">
        <f>IF('Loan Outstanding Report'!$H$5="", "", 'Loan Outstanding Report'!$H$5)</f>
        <v>Phoolpur</v>
      </c>
      <c r="D5" s="41" t="s">
        <v>382</v>
      </c>
      <c r="E5" s="65">
        <v>46104</v>
      </c>
      <c r="F5" s="38" t="s">
        <v>380</v>
      </c>
      <c r="G5" s="49" t="s">
        <v>381</v>
      </c>
      <c r="H5" s="49" t="s">
        <v>383</v>
      </c>
      <c r="I5" s="120" t="s">
        <v>362</v>
      </c>
      <c r="J5" s="120" t="s">
        <v>364</v>
      </c>
      <c r="K5" s="120" t="s">
        <v>366</v>
      </c>
      <c r="L5" s="11" t="s">
        <v>392</v>
      </c>
      <c r="M5" s="65" t="s">
        <v>369</v>
      </c>
      <c r="N5" s="124">
        <v>40000</v>
      </c>
      <c r="O5" s="124">
        <v>640</v>
      </c>
      <c r="P5" s="121" t="s">
        <v>140</v>
      </c>
      <c r="Q5" s="80">
        <v>45610</v>
      </c>
      <c r="R5" s="124">
        <v>15976</v>
      </c>
      <c r="S5" s="124">
        <v>3200</v>
      </c>
      <c r="T5" s="124">
        <v>0</v>
      </c>
      <c r="U5" s="125">
        <f>IF(AND(ISBLANK(R5),ISBLANK(S5),ISBLANK(T5)),"",R5-(S5+T5))</f>
        <v>12776</v>
      </c>
      <c r="V5" s="117" t="s">
        <v>385</v>
      </c>
      <c r="W5" s="122" t="s">
        <v>379</v>
      </c>
    </row>
    <row r="6" spans="1:23" ht="25" customHeight="1" x14ac:dyDescent="0.3">
      <c r="A6" s="64">
        <v>2</v>
      </c>
      <c r="B6" s="60" t="str">
        <f>IF(J6&lt;&gt;"", $B$5, "")</f>
        <v>UP3449</v>
      </c>
      <c r="C6" s="119" t="str">
        <f>IF(J6&lt;&gt;"", $C$5, "")</f>
        <v>Phoolpur</v>
      </c>
      <c r="D6" s="41" t="s">
        <v>382</v>
      </c>
      <c r="E6" s="65">
        <v>46104</v>
      </c>
      <c r="F6" s="38" t="s">
        <v>380</v>
      </c>
      <c r="G6" s="49" t="s">
        <v>381</v>
      </c>
      <c r="H6" s="49" t="s">
        <v>383</v>
      </c>
      <c r="I6" s="120" t="s">
        <v>362</v>
      </c>
      <c r="J6" s="120" t="s">
        <v>364</v>
      </c>
      <c r="K6" s="120" t="s">
        <v>366</v>
      </c>
      <c r="L6" s="11">
        <v>356483373</v>
      </c>
      <c r="M6" s="65" t="s">
        <v>375</v>
      </c>
      <c r="N6" s="124">
        <v>15499</v>
      </c>
      <c r="O6" s="124">
        <v>350</v>
      </c>
      <c r="P6" s="121" t="s">
        <v>140</v>
      </c>
      <c r="Q6" s="80">
        <v>45610</v>
      </c>
      <c r="R6" s="124">
        <v>8624</v>
      </c>
      <c r="S6" s="124">
        <v>2100</v>
      </c>
      <c r="T6" s="124">
        <v>0</v>
      </c>
      <c r="U6" s="125">
        <f>IF(AND(ISBLANK(R6),ISBLANK(S6),ISBLANK(T6)),"",R6-(S6+T6))</f>
        <v>6524</v>
      </c>
      <c r="V6" s="117" t="s">
        <v>385</v>
      </c>
      <c r="W6" s="122" t="s">
        <v>384</v>
      </c>
    </row>
    <row r="7" spans="1:23" ht="25" customHeight="1" x14ac:dyDescent="0.3">
      <c r="A7" s="64">
        <v>3</v>
      </c>
      <c r="B7" s="60" t="str">
        <f t="shared" ref="B7:B70" si="0">IF(J7&lt;&gt;"", $B$5, "")</f>
        <v/>
      </c>
      <c r="C7" s="119" t="str">
        <f t="shared" ref="C7:C70" si="1">IF(J7&lt;&gt;"", $C$5, "")</f>
        <v/>
      </c>
      <c r="D7" s="41" t="str">
        <f t="shared" ref="D7:D70" si="2">IF(J7&lt;&gt;"", $D$5, "")</f>
        <v/>
      </c>
      <c r="E7" s="65"/>
      <c r="F7" s="38" t="str">
        <f t="shared" ref="F7:F70" si="3">IF(J7&lt;&gt;"", $F$5, "")</f>
        <v/>
      </c>
      <c r="G7" s="49" t="str">
        <f t="shared" ref="G7:G70" si="4">IF(J7&lt;&gt;"", $G$5, "")</f>
        <v/>
      </c>
      <c r="H7" s="49" t="str">
        <f t="shared" ref="H7:H70" si="5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ref="U7:U69" si="6">IF(AND(ISBLANK(R7),ISBLANK(S7),ISBLANK(T7)),"",R7-(S7+T7))</f>
        <v/>
      </c>
      <c r="V7" s="117"/>
      <c r="W7" s="122"/>
    </row>
    <row r="8" spans="1:23" ht="25" customHeight="1" x14ac:dyDescent="0.3">
      <c r="A8" s="64">
        <v>4</v>
      </c>
      <c r="B8" s="60" t="str">
        <f t="shared" si="0"/>
        <v/>
      </c>
      <c r="C8" s="119" t="str">
        <f t="shared" si="1"/>
        <v/>
      </c>
      <c r="D8" s="41" t="str">
        <f t="shared" si="2"/>
        <v/>
      </c>
      <c r="E8" s="65"/>
      <c r="F8" s="38" t="str">
        <f t="shared" si="3"/>
        <v/>
      </c>
      <c r="G8" s="49" t="str">
        <f t="shared" si="4"/>
        <v/>
      </c>
      <c r="H8" s="49" t="str">
        <f t="shared" si="5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6"/>
        <v/>
      </c>
      <c r="V8" s="117"/>
      <c r="W8" s="122"/>
    </row>
    <row r="9" spans="1:23" ht="25" customHeight="1" x14ac:dyDescent="0.3">
      <c r="A9" s="64">
        <v>5</v>
      </c>
      <c r="B9" s="60" t="str">
        <f t="shared" si="0"/>
        <v/>
      </c>
      <c r="C9" s="119" t="str">
        <f t="shared" si="1"/>
        <v/>
      </c>
      <c r="D9" s="41" t="str">
        <f t="shared" si="2"/>
        <v/>
      </c>
      <c r="E9" s="65"/>
      <c r="F9" s="38" t="str">
        <f t="shared" si="3"/>
        <v/>
      </c>
      <c r="G9" s="49" t="str">
        <f t="shared" si="4"/>
        <v/>
      </c>
      <c r="H9" s="49" t="str">
        <f t="shared" si="5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6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0"/>
        <v/>
      </c>
      <c r="C10" s="119" t="str">
        <f t="shared" si="1"/>
        <v/>
      </c>
      <c r="D10" s="41" t="str">
        <f t="shared" si="2"/>
        <v/>
      </c>
      <c r="E10" s="65"/>
      <c r="F10" s="38" t="str">
        <f t="shared" si="3"/>
        <v/>
      </c>
      <c r="G10" s="49" t="str">
        <f t="shared" si="4"/>
        <v/>
      </c>
      <c r="H10" s="49" t="str">
        <f t="shared" si="5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6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0"/>
        <v/>
      </c>
      <c r="C11" s="119" t="str">
        <f t="shared" si="1"/>
        <v/>
      </c>
      <c r="D11" s="41" t="str">
        <f t="shared" si="2"/>
        <v/>
      </c>
      <c r="E11" s="65"/>
      <c r="F11" s="38" t="str">
        <f t="shared" si="3"/>
        <v/>
      </c>
      <c r="G11" s="49" t="str">
        <f t="shared" si="4"/>
        <v/>
      </c>
      <c r="H11" s="49" t="str">
        <f t="shared" si="5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6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0"/>
        <v/>
      </c>
      <c r="C12" s="119" t="str">
        <f t="shared" si="1"/>
        <v/>
      </c>
      <c r="D12" s="41" t="str">
        <f t="shared" si="2"/>
        <v/>
      </c>
      <c r="E12" s="65"/>
      <c r="F12" s="38" t="str">
        <f t="shared" si="3"/>
        <v/>
      </c>
      <c r="G12" s="49" t="str">
        <f t="shared" si="4"/>
        <v/>
      </c>
      <c r="H12" s="49" t="str">
        <f t="shared" si="5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6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0"/>
        <v/>
      </c>
      <c r="C13" s="119" t="str">
        <f t="shared" si="1"/>
        <v/>
      </c>
      <c r="D13" s="41" t="str">
        <f t="shared" si="2"/>
        <v/>
      </c>
      <c r="E13" s="65"/>
      <c r="F13" s="38" t="str">
        <f t="shared" si="3"/>
        <v/>
      </c>
      <c r="G13" s="49" t="str">
        <f t="shared" si="4"/>
        <v/>
      </c>
      <c r="H13" s="49" t="str">
        <f t="shared" si="5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6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0"/>
        <v/>
      </c>
      <c r="C14" s="119" t="str">
        <f t="shared" si="1"/>
        <v/>
      </c>
      <c r="D14" s="41" t="str">
        <f t="shared" si="2"/>
        <v/>
      </c>
      <c r="E14" s="65"/>
      <c r="F14" s="38" t="str">
        <f t="shared" si="3"/>
        <v/>
      </c>
      <c r="G14" s="49" t="str">
        <f t="shared" si="4"/>
        <v/>
      </c>
      <c r="H14" s="49" t="str">
        <f t="shared" si="5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6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0"/>
        <v/>
      </c>
      <c r="C15" s="119" t="str">
        <f t="shared" si="1"/>
        <v/>
      </c>
      <c r="D15" s="41" t="str">
        <f t="shared" si="2"/>
        <v/>
      </c>
      <c r="E15" s="65"/>
      <c r="F15" s="38" t="str">
        <f t="shared" si="3"/>
        <v/>
      </c>
      <c r="G15" s="49" t="str">
        <f t="shared" si="4"/>
        <v/>
      </c>
      <c r="H15" s="49" t="str">
        <f t="shared" si="5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6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0"/>
        <v/>
      </c>
      <c r="C16" s="119" t="str">
        <f t="shared" si="1"/>
        <v/>
      </c>
      <c r="D16" s="41" t="str">
        <f t="shared" si="2"/>
        <v/>
      </c>
      <c r="E16" s="65"/>
      <c r="F16" s="38" t="str">
        <f t="shared" si="3"/>
        <v/>
      </c>
      <c r="G16" s="49" t="str">
        <f t="shared" si="4"/>
        <v/>
      </c>
      <c r="H16" s="49" t="str">
        <f t="shared" si="5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6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0"/>
        <v/>
      </c>
      <c r="C17" s="119" t="str">
        <f t="shared" si="1"/>
        <v/>
      </c>
      <c r="D17" s="41" t="str">
        <f t="shared" si="2"/>
        <v/>
      </c>
      <c r="E17" s="65"/>
      <c r="F17" s="38" t="str">
        <f t="shared" si="3"/>
        <v/>
      </c>
      <c r="G17" s="49" t="str">
        <f t="shared" si="4"/>
        <v/>
      </c>
      <c r="H17" s="49" t="str">
        <f t="shared" si="5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6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0"/>
        <v/>
      </c>
      <c r="C18" s="119" t="str">
        <f t="shared" si="1"/>
        <v/>
      </c>
      <c r="D18" s="41" t="str">
        <f t="shared" si="2"/>
        <v/>
      </c>
      <c r="E18" s="65"/>
      <c r="F18" s="38" t="str">
        <f t="shared" si="3"/>
        <v/>
      </c>
      <c r="G18" s="49" t="str">
        <f t="shared" si="4"/>
        <v/>
      </c>
      <c r="H18" s="49" t="str">
        <f t="shared" si="5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6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0"/>
        <v/>
      </c>
      <c r="C19" s="119" t="str">
        <f t="shared" si="1"/>
        <v/>
      </c>
      <c r="D19" s="41" t="str">
        <f t="shared" si="2"/>
        <v/>
      </c>
      <c r="E19" s="65"/>
      <c r="F19" s="38" t="str">
        <f t="shared" si="3"/>
        <v/>
      </c>
      <c r="G19" s="49" t="str">
        <f t="shared" si="4"/>
        <v/>
      </c>
      <c r="H19" s="49" t="str">
        <f t="shared" si="5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6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0"/>
        <v/>
      </c>
      <c r="C20" s="119" t="str">
        <f t="shared" si="1"/>
        <v/>
      </c>
      <c r="D20" s="41" t="str">
        <f t="shared" si="2"/>
        <v/>
      </c>
      <c r="E20" s="65"/>
      <c r="F20" s="38" t="str">
        <f t="shared" si="3"/>
        <v/>
      </c>
      <c r="G20" s="49" t="str">
        <f t="shared" si="4"/>
        <v/>
      </c>
      <c r="H20" s="49" t="str">
        <f t="shared" si="5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6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0"/>
        <v/>
      </c>
      <c r="C21" s="119" t="str">
        <f t="shared" si="1"/>
        <v/>
      </c>
      <c r="D21" s="41" t="str">
        <f t="shared" si="2"/>
        <v/>
      </c>
      <c r="E21" s="65"/>
      <c r="F21" s="38" t="str">
        <f t="shared" si="3"/>
        <v/>
      </c>
      <c r="G21" s="49" t="str">
        <f t="shared" si="4"/>
        <v/>
      </c>
      <c r="H21" s="49" t="str">
        <f t="shared" si="5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6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0"/>
        <v/>
      </c>
      <c r="C22" s="119" t="str">
        <f t="shared" si="1"/>
        <v/>
      </c>
      <c r="D22" s="41" t="str">
        <f t="shared" si="2"/>
        <v/>
      </c>
      <c r="E22" s="65"/>
      <c r="F22" s="38" t="str">
        <f t="shared" si="3"/>
        <v/>
      </c>
      <c r="G22" s="49" t="str">
        <f t="shared" si="4"/>
        <v/>
      </c>
      <c r="H22" s="49" t="str">
        <f t="shared" si="5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6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0"/>
        <v/>
      </c>
      <c r="C23" s="119" t="str">
        <f t="shared" si="1"/>
        <v/>
      </c>
      <c r="D23" s="41" t="str">
        <f t="shared" si="2"/>
        <v/>
      </c>
      <c r="E23" s="65"/>
      <c r="F23" s="38" t="str">
        <f t="shared" si="3"/>
        <v/>
      </c>
      <c r="G23" s="49" t="str">
        <f t="shared" si="4"/>
        <v/>
      </c>
      <c r="H23" s="49" t="str">
        <f t="shared" si="5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6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0"/>
        <v/>
      </c>
      <c r="C24" s="119" t="str">
        <f t="shared" si="1"/>
        <v/>
      </c>
      <c r="D24" s="41" t="str">
        <f t="shared" si="2"/>
        <v/>
      </c>
      <c r="E24" s="65"/>
      <c r="F24" s="38" t="str">
        <f t="shared" si="3"/>
        <v/>
      </c>
      <c r="G24" s="49" t="str">
        <f t="shared" si="4"/>
        <v/>
      </c>
      <c r="H24" s="49" t="str">
        <f t="shared" si="5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6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0"/>
        <v/>
      </c>
      <c r="C25" s="119" t="str">
        <f t="shared" si="1"/>
        <v/>
      </c>
      <c r="D25" s="41" t="str">
        <f t="shared" si="2"/>
        <v/>
      </c>
      <c r="E25" s="65"/>
      <c r="F25" s="38" t="str">
        <f t="shared" si="3"/>
        <v/>
      </c>
      <c r="G25" s="49" t="str">
        <f t="shared" si="4"/>
        <v/>
      </c>
      <c r="H25" s="49" t="str">
        <f t="shared" si="5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6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0"/>
        <v/>
      </c>
      <c r="C26" s="119" t="str">
        <f t="shared" si="1"/>
        <v/>
      </c>
      <c r="D26" s="41" t="str">
        <f t="shared" si="2"/>
        <v/>
      </c>
      <c r="E26" s="65"/>
      <c r="F26" s="38" t="str">
        <f t="shared" si="3"/>
        <v/>
      </c>
      <c r="G26" s="49" t="str">
        <f t="shared" si="4"/>
        <v/>
      </c>
      <c r="H26" s="49" t="str">
        <f t="shared" si="5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6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0"/>
        <v/>
      </c>
      <c r="C27" s="119" t="str">
        <f t="shared" si="1"/>
        <v/>
      </c>
      <c r="D27" s="41" t="str">
        <f t="shared" si="2"/>
        <v/>
      </c>
      <c r="E27" s="65"/>
      <c r="F27" s="38" t="str">
        <f t="shared" si="3"/>
        <v/>
      </c>
      <c r="G27" s="49" t="str">
        <f t="shared" si="4"/>
        <v/>
      </c>
      <c r="H27" s="49" t="str">
        <f t="shared" si="5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6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0"/>
        <v/>
      </c>
      <c r="C28" s="119" t="str">
        <f t="shared" si="1"/>
        <v/>
      </c>
      <c r="D28" s="41" t="str">
        <f t="shared" si="2"/>
        <v/>
      </c>
      <c r="E28" s="65"/>
      <c r="F28" s="38" t="str">
        <f t="shared" si="3"/>
        <v/>
      </c>
      <c r="G28" s="49" t="str">
        <f t="shared" si="4"/>
        <v/>
      </c>
      <c r="H28" s="49" t="str">
        <f t="shared" si="5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6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0"/>
        <v/>
      </c>
      <c r="C29" s="119" t="str">
        <f t="shared" si="1"/>
        <v/>
      </c>
      <c r="D29" s="41" t="str">
        <f t="shared" si="2"/>
        <v/>
      </c>
      <c r="E29" s="65"/>
      <c r="F29" s="38" t="str">
        <f t="shared" si="3"/>
        <v/>
      </c>
      <c r="G29" s="49" t="str">
        <f t="shared" si="4"/>
        <v/>
      </c>
      <c r="H29" s="49" t="str">
        <f t="shared" si="5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6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0"/>
        <v/>
      </c>
      <c r="C30" s="119" t="str">
        <f t="shared" si="1"/>
        <v/>
      </c>
      <c r="D30" s="41" t="str">
        <f t="shared" si="2"/>
        <v/>
      </c>
      <c r="E30" s="65"/>
      <c r="F30" s="38" t="str">
        <f t="shared" si="3"/>
        <v/>
      </c>
      <c r="G30" s="49" t="str">
        <f t="shared" si="4"/>
        <v/>
      </c>
      <c r="H30" s="49" t="str">
        <f t="shared" si="5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6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0"/>
        <v/>
      </c>
      <c r="C31" s="119" t="str">
        <f t="shared" si="1"/>
        <v/>
      </c>
      <c r="D31" s="41" t="str">
        <f t="shared" si="2"/>
        <v/>
      </c>
      <c r="E31" s="65"/>
      <c r="F31" s="38" t="str">
        <f t="shared" si="3"/>
        <v/>
      </c>
      <c r="G31" s="49" t="str">
        <f t="shared" si="4"/>
        <v/>
      </c>
      <c r="H31" s="49" t="str">
        <f t="shared" si="5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6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0"/>
        <v/>
      </c>
      <c r="C32" s="119" t="str">
        <f t="shared" si="1"/>
        <v/>
      </c>
      <c r="D32" s="41" t="str">
        <f t="shared" si="2"/>
        <v/>
      </c>
      <c r="E32" s="65"/>
      <c r="F32" s="38" t="str">
        <f t="shared" si="3"/>
        <v/>
      </c>
      <c r="G32" s="49" t="str">
        <f t="shared" si="4"/>
        <v/>
      </c>
      <c r="H32" s="49" t="str">
        <f t="shared" si="5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6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0"/>
        <v/>
      </c>
      <c r="C33" s="119" t="str">
        <f t="shared" si="1"/>
        <v/>
      </c>
      <c r="D33" s="41" t="str">
        <f t="shared" si="2"/>
        <v/>
      </c>
      <c r="E33" s="65"/>
      <c r="F33" s="38" t="str">
        <f t="shared" si="3"/>
        <v/>
      </c>
      <c r="G33" s="49" t="str">
        <f t="shared" si="4"/>
        <v/>
      </c>
      <c r="H33" s="49" t="str">
        <f t="shared" si="5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6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0"/>
        <v/>
      </c>
      <c r="C34" s="119" t="str">
        <f t="shared" si="1"/>
        <v/>
      </c>
      <c r="D34" s="41" t="str">
        <f t="shared" si="2"/>
        <v/>
      </c>
      <c r="E34" s="65"/>
      <c r="F34" s="38" t="str">
        <f t="shared" si="3"/>
        <v/>
      </c>
      <c r="G34" s="49" t="str">
        <f t="shared" si="4"/>
        <v/>
      </c>
      <c r="H34" s="49" t="str">
        <f t="shared" si="5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6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0"/>
        <v/>
      </c>
      <c r="C35" s="119" t="str">
        <f t="shared" si="1"/>
        <v/>
      </c>
      <c r="D35" s="41" t="str">
        <f t="shared" si="2"/>
        <v/>
      </c>
      <c r="E35" s="65"/>
      <c r="F35" s="38" t="str">
        <f t="shared" si="3"/>
        <v/>
      </c>
      <c r="G35" s="49" t="str">
        <f t="shared" si="4"/>
        <v/>
      </c>
      <c r="H35" s="49" t="str">
        <f t="shared" si="5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6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0"/>
        <v/>
      </c>
      <c r="C36" s="119" t="str">
        <f t="shared" si="1"/>
        <v/>
      </c>
      <c r="D36" s="41" t="str">
        <f t="shared" si="2"/>
        <v/>
      </c>
      <c r="E36" s="65"/>
      <c r="F36" s="38" t="str">
        <f t="shared" si="3"/>
        <v/>
      </c>
      <c r="G36" s="49" t="str">
        <f t="shared" si="4"/>
        <v/>
      </c>
      <c r="H36" s="49" t="str">
        <f t="shared" si="5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6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0"/>
        <v/>
      </c>
      <c r="C37" s="119" t="str">
        <f t="shared" si="1"/>
        <v/>
      </c>
      <c r="D37" s="41" t="str">
        <f t="shared" si="2"/>
        <v/>
      </c>
      <c r="E37" s="65"/>
      <c r="F37" s="38" t="str">
        <f t="shared" si="3"/>
        <v/>
      </c>
      <c r="G37" s="49" t="str">
        <f t="shared" si="4"/>
        <v/>
      </c>
      <c r="H37" s="49" t="str">
        <f t="shared" si="5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6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0"/>
        <v/>
      </c>
      <c r="C38" s="119" t="str">
        <f t="shared" si="1"/>
        <v/>
      </c>
      <c r="D38" s="41" t="str">
        <f t="shared" si="2"/>
        <v/>
      </c>
      <c r="E38" s="65"/>
      <c r="F38" s="38" t="str">
        <f t="shared" si="3"/>
        <v/>
      </c>
      <c r="G38" s="49" t="str">
        <f t="shared" si="4"/>
        <v/>
      </c>
      <c r="H38" s="49" t="str">
        <f t="shared" si="5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6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0"/>
        <v/>
      </c>
      <c r="C39" s="119" t="str">
        <f t="shared" si="1"/>
        <v/>
      </c>
      <c r="D39" s="41" t="str">
        <f t="shared" si="2"/>
        <v/>
      </c>
      <c r="E39" s="65"/>
      <c r="F39" s="38" t="str">
        <f t="shared" si="3"/>
        <v/>
      </c>
      <c r="G39" s="49" t="str">
        <f t="shared" si="4"/>
        <v/>
      </c>
      <c r="H39" s="49" t="str">
        <f t="shared" si="5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6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0"/>
        <v/>
      </c>
      <c r="C40" s="119" t="str">
        <f t="shared" si="1"/>
        <v/>
      </c>
      <c r="D40" s="41" t="str">
        <f t="shared" si="2"/>
        <v/>
      </c>
      <c r="E40" s="65"/>
      <c r="F40" s="38" t="str">
        <f t="shared" si="3"/>
        <v/>
      </c>
      <c r="G40" s="49" t="str">
        <f t="shared" si="4"/>
        <v/>
      </c>
      <c r="H40" s="49" t="str">
        <f t="shared" si="5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6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0"/>
        <v/>
      </c>
      <c r="C41" s="119" t="str">
        <f t="shared" si="1"/>
        <v/>
      </c>
      <c r="D41" s="41" t="str">
        <f t="shared" si="2"/>
        <v/>
      </c>
      <c r="E41" s="65"/>
      <c r="F41" s="38" t="str">
        <f t="shared" si="3"/>
        <v/>
      </c>
      <c r="G41" s="49" t="str">
        <f t="shared" si="4"/>
        <v/>
      </c>
      <c r="H41" s="49" t="str">
        <f t="shared" si="5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6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0"/>
        <v/>
      </c>
      <c r="C42" s="119" t="str">
        <f t="shared" si="1"/>
        <v/>
      </c>
      <c r="D42" s="41" t="str">
        <f t="shared" si="2"/>
        <v/>
      </c>
      <c r="E42" s="65"/>
      <c r="F42" s="38" t="str">
        <f t="shared" si="3"/>
        <v/>
      </c>
      <c r="G42" s="49" t="str">
        <f t="shared" si="4"/>
        <v/>
      </c>
      <c r="H42" s="49" t="str">
        <f t="shared" si="5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6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0"/>
        <v/>
      </c>
      <c r="C43" s="119" t="str">
        <f t="shared" si="1"/>
        <v/>
      </c>
      <c r="D43" s="41" t="str">
        <f t="shared" si="2"/>
        <v/>
      </c>
      <c r="E43" s="65"/>
      <c r="F43" s="38" t="str">
        <f t="shared" si="3"/>
        <v/>
      </c>
      <c r="G43" s="49" t="str">
        <f t="shared" si="4"/>
        <v/>
      </c>
      <c r="H43" s="49" t="str">
        <f t="shared" si="5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6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0"/>
        <v/>
      </c>
      <c r="C44" s="119" t="str">
        <f t="shared" si="1"/>
        <v/>
      </c>
      <c r="D44" s="41" t="str">
        <f t="shared" si="2"/>
        <v/>
      </c>
      <c r="E44" s="65"/>
      <c r="F44" s="38" t="str">
        <f t="shared" si="3"/>
        <v/>
      </c>
      <c r="G44" s="49" t="str">
        <f t="shared" si="4"/>
        <v/>
      </c>
      <c r="H44" s="49" t="str">
        <f t="shared" si="5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6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0"/>
        <v/>
      </c>
      <c r="C45" s="119" t="str">
        <f t="shared" si="1"/>
        <v/>
      </c>
      <c r="D45" s="41" t="str">
        <f t="shared" si="2"/>
        <v/>
      </c>
      <c r="E45" s="65"/>
      <c r="F45" s="38" t="str">
        <f t="shared" si="3"/>
        <v/>
      </c>
      <c r="G45" s="49" t="str">
        <f t="shared" si="4"/>
        <v/>
      </c>
      <c r="H45" s="49" t="str">
        <f t="shared" si="5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6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0"/>
        <v/>
      </c>
      <c r="C46" s="119" t="str">
        <f t="shared" si="1"/>
        <v/>
      </c>
      <c r="D46" s="41" t="str">
        <f t="shared" si="2"/>
        <v/>
      </c>
      <c r="E46" s="65"/>
      <c r="F46" s="38" t="str">
        <f t="shared" si="3"/>
        <v/>
      </c>
      <c r="G46" s="49" t="str">
        <f t="shared" si="4"/>
        <v/>
      </c>
      <c r="H46" s="49" t="str">
        <f t="shared" si="5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6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0"/>
        <v/>
      </c>
      <c r="C47" s="119" t="str">
        <f t="shared" si="1"/>
        <v/>
      </c>
      <c r="D47" s="41" t="str">
        <f t="shared" si="2"/>
        <v/>
      </c>
      <c r="E47" s="65"/>
      <c r="F47" s="38" t="str">
        <f t="shared" si="3"/>
        <v/>
      </c>
      <c r="G47" s="49" t="str">
        <f t="shared" si="4"/>
        <v/>
      </c>
      <c r="H47" s="49" t="str">
        <f t="shared" si="5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6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0"/>
        <v/>
      </c>
      <c r="C48" s="119" t="str">
        <f t="shared" si="1"/>
        <v/>
      </c>
      <c r="D48" s="41" t="str">
        <f t="shared" si="2"/>
        <v/>
      </c>
      <c r="E48" s="65"/>
      <c r="F48" s="38" t="str">
        <f t="shared" si="3"/>
        <v/>
      </c>
      <c r="G48" s="49" t="str">
        <f t="shared" si="4"/>
        <v/>
      </c>
      <c r="H48" s="49" t="str">
        <f t="shared" si="5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6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0"/>
        <v/>
      </c>
      <c r="C49" s="119" t="str">
        <f t="shared" si="1"/>
        <v/>
      </c>
      <c r="D49" s="41" t="str">
        <f t="shared" si="2"/>
        <v/>
      </c>
      <c r="E49" s="65"/>
      <c r="F49" s="38" t="str">
        <f t="shared" si="3"/>
        <v/>
      </c>
      <c r="G49" s="49" t="str">
        <f t="shared" si="4"/>
        <v/>
      </c>
      <c r="H49" s="49" t="str">
        <f t="shared" si="5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6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0"/>
        <v/>
      </c>
      <c r="C50" s="119" t="str">
        <f t="shared" si="1"/>
        <v/>
      </c>
      <c r="D50" s="41" t="str">
        <f t="shared" si="2"/>
        <v/>
      </c>
      <c r="E50" s="65"/>
      <c r="F50" s="38" t="str">
        <f t="shared" si="3"/>
        <v/>
      </c>
      <c r="G50" s="49" t="str">
        <f t="shared" si="4"/>
        <v/>
      </c>
      <c r="H50" s="49" t="str">
        <f t="shared" si="5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6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0"/>
        <v/>
      </c>
      <c r="C51" s="119" t="str">
        <f t="shared" si="1"/>
        <v/>
      </c>
      <c r="D51" s="41" t="str">
        <f t="shared" si="2"/>
        <v/>
      </c>
      <c r="E51" s="65"/>
      <c r="F51" s="38" t="str">
        <f t="shared" si="3"/>
        <v/>
      </c>
      <c r="G51" s="49" t="str">
        <f t="shared" si="4"/>
        <v/>
      </c>
      <c r="H51" s="49" t="str">
        <f t="shared" si="5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6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0"/>
        <v/>
      </c>
      <c r="C52" s="119" t="str">
        <f t="shared" si="1"/>
        <v/>
      </c>
      <c r="D52" s="41" t="str">
        <f t="shared" si="2"/>
        <v/>
      </c>
      <c r="E52" s="65"/>
      <c r="F52" s="38" t="str">
        <f t="shared" si="3"/>
        <v/>
      </c>
      <c r="G52" s="49" t="str">
        <f t="shared" si="4"/>
        <v/>
      </c>
      <c r="H52" s="49" t="str">
        <f t="shared" si="5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6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0"/>
        <v/>
      </c>
      <c r="C53" s="119" t="str">
        <f t="shared" si="1"/>
        <v/>
      </c>
      <c r="D53" s="41" t="str">
        <f t="shared" si="2"/>
        <v/>
      </c>
      <c r="E53" s="65"/>
      <c r="F53" s="38" t="str">
        <f t="shared" si="3"/>
        <v/>
      </c>
      <c r="G53" s="49" t="str">
        <f t="shared" si="4"/>
        <v/>
      </c>
      <c r="H53" s="49" t="str">
        <f t="shared" si="5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6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0"/>
        <v/>
      </c>
      <c r="C54" s="119" t="str">
        <f t="shared" si="1"/>
        <v/>
      </c>
      <c r="D54" s="41" t="str">
        <f t="shared" si="2"/>
        <v/>
      </c>
      <c r="E54" s="65"/>
      <c r="F54" s="38" t="str">
        <f t="shared" si="3"/>
        <v/>
      </c>
      <c r="G54" s="49" t="str">
        <f t="shared" si="4"/>
        <v/>
      </c>
      <c r="H54" s="49" t="str">
        <f t="shared" si="5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6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0"/>
        <v/>
      </c>
      <c r="C55" s="119" t="str">
        <f t="shared" si="1"/>
        <v/>
      </c>
      <c r="D55" s="41" t="str">
        <f t="shared" si="2"/>
        <v/>
      </c>
      <c r="E55" s="65"/>
      <c r="F55" s="38" t="str">
        <f t="shared" si="3"/>
        <v/>
      </c>
      <c r="G55" s="49" t="str">
        <f t="shared" si="4"/>
        <v/>
      </c>
      <c r="H55" s="49" t="str">
        <f t="shared" si="5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6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0"/>
        <v/>
      </c>
      <c r="C56" s="119" t="str">
        <f t="shared" si="1"/>
        <v/>
      </c>
      <c r="D56" s="41" t="str">
        <f t="shared" si="2"/>
        <v/>
      </c>
      <c r="E56" s="65"/>
      <c r="F56" s="38" t="str">
        <f t="shared" si="3"/>
        <v/>
      </c>
      <c r="G56" s="49" t="str">
        <f t="shared" si="4"/>
        <v/>
      </c>
      <c r="H56" s="49" t="str">
        <f t="shared" si="5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6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0"/>
        <v/>
      </c>
      <c r="C57" s="119" t="str">
        <f t="shared" si="1"/>
        <v/>
      </c>
      <c r="D57" s="41" t="str">
        <f t="shared" si="2"/>
        <v/>
      </c>
      <c r="E57" s="65"/>
      <c r="F57" s="38" t="str">
        <f t="shared" si="3"/>
        <v/>
      </c>
      <c r="G57" s="49" t="str">
        <f t="shared" si="4"/>
        <v/>
      </c>
      <c r="H57" s="49" t="str">
        <f t="shared" si="5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6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0"/>
        <v/>
      </c>
      <c r="C58" s="119" t="str">
        <f t="shared" si="1"/>
        <v/>
      </c>
      <c r="D58" s="41" t="str">
        <f t="shared" si="2"/>
        <v/>
      </c>
      <c r="E58" s="65"/>
      <c r="F58" s="38" t="str">
        <f t="shared" si="3"/>
        <v/>
      </c>
      <c r="G58" s="49" t="str">
        <f t="shared" si="4"/>
        <v/>
      </c>
      <c r="H58" s="49" t="str">
        <f t="shared" si="5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6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0"/>
        <v/>
      </c>
      <c r="C59" s="119" t="str">
        <f t="shared" si="1"/>
        <v/>
      </c>
      <c r="D59" s="41" t="str">
        <f t="shared" si="2"/>
        <v/>
      </c>
      <c r="E59" s="65"/>
      <c r="F59" s="38" t="str">
        <f t="shared" si="3"/>
        <v/>
      </c>
      <c r="G59" s="49" t="str">
        <f t="shared" si="4"/>
        <v/>
      </c>
      <c r="H59" s="49" t="str">
        <f t="shared" si="5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6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0"/>
        <v/>
      </c>
      <c r="C60" s="119" t="str">
        <f t="shared" si="1"/>
        <v/>
      </c>
      <c r="D60" s="41" t="str">
        <f t="shared" si="2"/>
        <v/>
      </c>
      <c r="E60" s="65"/>
      <c r="F60" s="38" t="str">
        <f t="shared" si="3"/>
        <v/>
      </c>
      <c r="G60" s="49" t="str">
        <f t="shared" si="4"/>
        <v/>
      </c>
      <c r="H60" s="49" t="str">
        <f t="shared" si="5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6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0"/>
        <v/>
      </c>
      <c r="C61" s="119" t="str">
        <f t="shared" si="1"/>
        <v/>
      </c>
      <c r="D61" s="41" t="str">
        <f t="shared" si="2"/>
        <v/>
      </c>
      <c r="E61" s="65"/>
      <c r="F61" s="38" t="str">
        <f t="shared" si="3"/>
        <v/>
      </c>
      <c r="G61" s="49" t="str">
        <f t="shared" si="4"/>
        <v/>
      </c>
      <c r="H61" s="49" t="str">
        <f t="shared" si="5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6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0"/>
        <v/>
      </c>
      <c r="C62" s="119" t="str">
        <f t="shared" si="1"/>
        <v/>
      </c>
      <c r="D62" s="41" t="str">
        <f t="shared" si="2"/>
        <v/>
      </c>
      <c r="E62" s="65"/>
      <c r="F62" s="38" t="str">
        <f t="shared" si="3"/>
        <v/>
      </c>
      <c r="G62" s="49" t="str">
        <f t="shared" si="4"/>
        <v/>
      </c>
      <c r="H62" s="49" t="str">
        <f t="shared" si="5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6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0"/>
        <v/>
      </c>
      <c r="C63" s="119" t="str">
        <f t="shared" si="1"/>
        <v/>
      </c>
      <c r="D63" s="41" t="str">
        <f t="shared" si="2"/>
        <v/>
      </c>
      <c r="E63" s="65"/>
      <c r="F63" s="38" t="str">
        <f t="shared" si="3"/>
        <v/>
      </c>
      <c r="G63" s="49" t="str">
        <f t="shared" si="4"/>
        <v/>
      </c>
      <c r="H63" s="49" t="str">
        <f t="shared" si="5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6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0"/>
        <v/>
      </c>
      <c r="C64" s="119" t="str">
        <f t="shared" si="1"/>
        <v/>
      </c>
      <c r="D64" s="41" t="str">
        <f t="shared" si="2"/>
        <v/>
      </c>
      <c r="E64" s="65"/>
      <c r="F64" s="38" t="str">
        <f t="shared" si="3"/>
        <v/>
      </c>
      <c r="G64" s="49" t="str">
        <f t="shared" si="4"/>
        <v/>
      </c>
      <c r="H64" s="49" t="str">
        <f t="shared" si="5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6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0"/>
        <v/>
      </c>
      <c r="C65" s="119" t="str">
        <f t="shared" si="1"/>
        <v/>
      </c>
      <c r="D65" s="41" t="str">
        <f t="shared" si="2"/>
        <v/>
      </c>
      <c r="E65" s="65"/>
      <c r="F65" s="38" t="str">
        <f t="shared" si="3"/>
        <v/>
      </c>
      <c r="G65" s="49" t="str">
        <f t="shared" si="4"/>
        <v/>
      </c>
      <c r="H65" s="49" t="str">
        <f t="shared" si="5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6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0"/>
        <v/>
      </c>
      <c r="C66" s="119" t="str">
        <f t="shared" si="1"/>
        <v/>
      </c>
      <c r="D66" s="41" t="str">
        <f t="shared" si="2"/>
        <v/>
      </c>
      <c r="E66" s="65"/>
      <c r="F66" s="38" t="str">
        <f t="shared" si="3"/>
        <v/>
      </c>
      <c r="G66" s="49" t="str">
        <f t="shared" si="4"/>
        <v/>
      </c>
      <c r="H66" s="49" t="str">
        <f t="shared" si="5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6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0"/>
        <v/>
      </c>
      <c r="C67" s="119" t="str">
        <f t="shared" si="1"/>
        <v/>
      </c>
      <c r="D67" s="41" t="str">
        <f t="shared" si="2"/>
        <v/>
      </c>
      <c r="E67" s="65"/>
      <c r="F67" s="38" t="str">
        <f t="shared" si="3"/>
        <v/>
      </c>
      <c r="G67" s="49" t="str">
        <f t="shared" si="4"/>
        <v/>
      </c>
      <c r="H67" s="49" t="str">
        <f t="shared" si="5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6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0"/>
        <v/>
      </c>
      <c r="C68" s="119" t="str">
        <f t="shared" si="1"/>
        <v/>
      </c>
      <c r="D68" s="41" t="str">
        <f t="shared" si="2"/>
        <v/>
      </c>
      <c r="E68" s="65"/>
      <c r="F68" s="38" t="str">
        <f t="shared" si="3"/>
        <v/>
      </c>
      <c r="G68" s="49" t="str">
        <f t="shared" si="4"/>
        <v/>
      </c>
      <c r="H68" s="49" t="str">
        <f t="shared" si="5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6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0"/>
        <v/>
      </c>
      <c r="C69" s="119" t="str">
        <f t="shared" si="1"/>
        <v/>
      </c>
      <c r="D69" s="41" t="str">
        <f t="shared" si="2"/>
        <v/>
      </c>
      <c r="E69" s="65"/>
      <c r="F69" s="38" t="str">
        <f t="shared" si="3"/>
        <v/>
      </c>
      <c r="G69" s="49" t="str">
        <f t="shared" si="4"/>
        <v/>
      </c>
      <c r="H69" s="49" t="str">
        <f t="shared" si="5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6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0"/>
        <v/>
      </c>
      <c r="C70" s="119" t="str">
        <f t="shared" si="1"/>
        <v/>
      </c>
      <c r="D70" s="41" t="str">
        <f t="shared" si="2"/>
        <v/>
      </c>
      <c r="E70" s="65"/>
      <c r="F70" s="38" t="str">
        <f t="shared" si="3"/>
        <v/>
      </c>
      <c r="G70" s="49" t="str">
        <f t="shared" si="4"/>
        <v/>
      </c>
      <c r="H70" s="49" t="str">
        <f t="shared" si="5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7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8">IF(J71&lt;&gt;"", $B$5, "")</f>
        <v/>
      </c>
      <c r="C71" s="119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7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8"/>
        <v/>
      </c>
      <c r="C72" s="119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7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8"/>
        <v/>
      </c>
      <c r="C73" s="119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7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8"/>
        <v/>
      </c>
      <c r="C74" s="119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7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8"/>
        <v/>
      </c>
      <c r="C75" s="119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7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8"/>
        <v/>
      </c>
      <c r="C76" s="119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7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8"/>
        <v/>
      </c>
      <c r="C77" s="119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7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8"/>
        <v/>
      </c>
      <c r="C78" s="119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7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8"/>
        <v/>
      </c>
      <c r="C79" s="119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7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8"/>
        <v/>
      </c>
      <c r="C80" s="119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7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8"/>
        <v/>
      </c>
      <c r="C81" s="119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7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8"/>
        <v/>
      </c>
      <c r="C82" s="119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7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8"/>
        <v/>
      </c>
      <c r="C83" s="119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7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8"/>
        <v/>
      </c>
      <c r="C84" s="119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7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8"/>
        <v/>
      </c>
      <c r="C85" s="119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7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8"/>
        <v/>
      </c>
      <c r="C86" s="119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7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8"/>
        <v/>
      </c>
      <c r="C87" s="119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7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8"/>
        <v/>
      </c>
      <c r="C88" s="119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7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8"/>
        <v/>
      </c>
      <c r="C89" s="119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7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8"/>
        <v/>
      </c>
      <c r="C90" s="119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7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8"/>
        <v/>
      </c>
      <c r="C91" s="119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7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8"/>
        <v/>
      </c>
      <c r="C92" s="119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7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8"/>
        <v/>
      </c>
      <c r="C93" s="119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7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8"/>
        <v/>
      </c>
      <c r="C94" s="119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7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8"/>
        <v/>
      </c>
      <c r="C95" s="119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7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8"/>
        <v/>
      </c>
      <c r="C96" s="119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7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8"/>
        <v/>
      </c>
      <c r="C97" s="119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7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8"/>
        <v/>
      </c>
      <c r="C98" s="119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7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8"/>
        <v/>
      </c>
      <c r="C99" s="119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7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8"/>
        <v/>
      </c>
      <c r="C100" s="119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7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8"/>
        <v/>
      </c>
      <c r="C101" s="119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7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8"/>
        <v/>
      </c>
      <c r="C102" s="119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7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8"/>
        <v/>
      </c>
      <c r="C103" s="119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7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4">IF(J104&lt;&gt;"", $B$5, "")</f>
        <v/>
      </c>
      <c r="C104" s="119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7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4"/>
        <v/>
      </c>
      <c r="C105" s="119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7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4"/>
        <v/>
      </c>
      <c r="C106" s="119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7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4"/>
        <v/>
      </c>
      <c r="C107" s="119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7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4"/>
        <v/>
      </c>
      <c r="C108" s="119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7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4"/>
        <v/>
      </c>
      <c r="C109" s="119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7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4"/>
        <v/>
      </c>
      <c r="C110" s="119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7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4"/>
        <v/>
      </c>
      <c r="C111" s="119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7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4"/>
        <v/>
      </c>
      <c r="C112" s="119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7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4"/>
        <v/>
      </c>
      <c r="C113" s="119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7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4"/>
        <v/>
      </c>
      <c r="C114" s="119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7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4"/>
        <v/>
      </c>
      <c r="C115" s="119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7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4"/>
        <v/>
      </c>
      <c r="C116" s="119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7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4"/>
        <v/>
      </c>
      <c r="C117" s="119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7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4"/>
        <v/>
      </c>
      <c r="C118" s="119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7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4"/>
        <v/>
      </c>
      <c r="C119" s="119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7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4"/>
        <v/>
      </c>
      <c r="C120" s="119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7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4"/>
        <v/>
      </c>
      <c r="C121" s="119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7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4"/>
        <v/>
      </c>
      <c r="C122" s="119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7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4"/>
        <v/>
      </c>
      <c r="C123" s="119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7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4"/>
        <v/>
      </c>
      <c r="C124" s="119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7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4"/>
        <v/>
      </c>
      <c r="C125" s="119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7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4"/>
        <v/>
      </c>
      <c r="C126" s="119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7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4"/>
        <v/>
      </c>
      <c r="C127" s="119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7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4"/>
        <v/>
      </c>
      <c r="C128" s="119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7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4"/>
        <v/>
      </c>
      <c r="C129" s="119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7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4"/>
        <v/>
      </c>
      <c r="C130" s="119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7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4"/>
        <v/>
      </c>
      <c r="C131" s="119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7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4"/>
        <v/>
      </c>
      <c r="C132" s="119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7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4"/>
        <v/>
      </c>
      <c r="C133" s="119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7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4"/>
        <v/>
      </c>
      <c r="C134" s="119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6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4"/>
        <v/>
      </c>
      <c r="C135" s="119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6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4"/>
        <v/>
      </c>
      <c r="C136" s="119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6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4"/>
        <v/>
      </c>
      <c r="C137" s="119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6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4"/>
        <v/>
      </c>
      <c r="C138" s="119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6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4"/>
        <v/>
      </c>
      <c r="C139" s="119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6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4"/>
        <v/>
      </c>
      <c r="C140" s="119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6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4"/>
        <v/>
      </c>
      <c r="C141" s="119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6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4"/>
        <v/>
      </c>
      <c r="C142" s="119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6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4"/>
        <v/>
      </c>
      <c r="C143" s="119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6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4"/>
        <v/>
      </c>
      <c r="C144" s="119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6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4"/>
        <v/>
      </c>
      <c r="C145" s="119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6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4"/>
        <v/>
      </c>
      <c r="C146" s="119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6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4"/>
        <v/>
      </c>
      <c r="C147" s="119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6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4"/>
        <v/>
      </c>
      <c r="C148" s="119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6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4"/>
        <v/>
      </c>
      <c r="C149" s="119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6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4"/>
        <v/>
      </c>
      <c r="C150" s="119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6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4"/>
        <v/>
      </c>
      <c r="C151" s="119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6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4"/>
        <v/>
      </c>
      <c r="C152" s="119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6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4"/>
        <v/>
      </c>
      <c r="C153" s="119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6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4"/>
        <v/>
      </c>
      <c r="C154" s="119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6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1">IF(J155&lt;&gt;"", $B$5, "")</f>
        <v/>
      </c>
      <c r="C155" s="119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6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1"/>
        <v/>
      </c>
      <c r="C156" s="119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6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1"/>
        <v/>
      </c>
      <c r="C157" s="119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6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1"/>
        <v/>
      </c>
      <c r="C158" s="119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6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1"/>
        <v/>
      </c>
      <c r="C159" s="119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6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1"/>
        <v/>
      </c>
      <c r="C160" s="119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6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1"/>
        <v/>
      </c>
      <c r="C161" s="119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6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1"/>
        <v/>
      </c>
      <c r="C162" s="119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6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1"/>
        <v/>
      </c>
      <c r="C163" s="119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6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1"/>
        <v/>
      </c>
      <c r="C164" s="119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6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1"/>
        <v/>
      </c>
      <c r="C165" s="119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6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1"/>
        <v/>
      </c>
      <c r="C166" s="119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6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1"/>
        <v/>
      </c>
      <c r="C167" s="119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6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1"/>
        <v/>
      </c>
      <c r="C168" s="119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6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1"/>
        <v/>
      </c>
      <c r="C169" s="119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6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1"/>
        <v/>
      </c>
      <c r="C170" s="119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6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1"/>
        <v/>
      </c>
      <c r="C171" s="119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6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1"/>
        <v/>
      </c>
      <c r="C172" s="119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6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1"/>
        <v/>
      </c>
      <c r="C173" s="119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6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1"/>
        <v/>
      </c>
      <c r="C174" s="119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6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1"/>
        <v/>
      </c>
      <c r="C175" s="119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6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1"/>
        <v/>
      </c>
      <c r="C176" s="119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6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1"/>
        <v/>
      </c>
      <c r="C177" s="119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6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1"/>
        <v/>
      </c>
      <c r="C178" s="119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6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1"/>
        <v/>
      </c>
      <c r="C179" s="119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6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1"/>
        <v/>
      </c>
      <c r="C180" s="119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6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1"/>
        <v/>
      </c>
      <c r="C181" s="119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6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1"/>
        <v/>
      </c>
      <c r="C182" s="119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6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1"/>
        <v/>
      </c>
      <c r="C183" s="119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6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1"/>
        <v/>
      </c>
      <c r="C184" s="119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6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1"/>
        <v/>
      </c>
      <c r="C185" s="119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6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1"/>
        <v/>
      </c>
      <c r="C186" s="119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6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1"/>
        <v/>
      </c>
      <c r="C187" s="119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6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1"/>
        <v/>
      </c>
      <c r="C188" s="119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6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1"/>
        <v/>
      </c>
      <c r="C189" s="119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6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1"/>
        <v/>
      </c>
      <c r="C190" s="119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6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1"/>
        <v/>
      </c>
      <c r="C191" s="119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6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1"/>
        <v/>
      </c>
      <c r="C192" s="119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6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1"/>
        <v/>
      </c>
      <c r="C193" s="119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6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1"/>
        <v/>
      </c>
      <c r="C194" s="119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6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1"/>
        <v/>
      </c>
      <c r="C195" s="119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6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1"/>
        <v/>
      </c>
      <c r="C196" s="119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6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1"/>
        <v/>
      </c>
      <c r="C197" s="119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6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1"/>
        <v/>
      </c>
      <c r="C198" s="119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3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1"/>
        <v/>
      </c>
      <c r="C199" s="119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3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1"/>
        <v/>
      </c>
      <c r="C200" s="119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3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1"/>
        <v/>
      </c>
      <c r="C201" s="119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3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1"/>
        <v/>
      </c>
      <c r="C202" s="119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3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1"/>
        <v/>
      </c>
      <c r="C203" s="119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3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1"/>
        <v/>
      </c>
      <c r="C204" s="119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3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1"/>
        <v/>
      </c>
      <c r="C205" s="119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3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1"/>
        <v/>
      </c>
      <c r="C206" s="119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3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1"/>
        <v/>
      </c>
      <c r="C207" s="119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3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1"/>
        <v/>
      </c>
      <c r="C208" s="119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3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1"/>
        <v/>
      </c>
      <c r="C209" s="119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3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1"/>
        <v/>
      </c>
      <c r="C210" s="119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3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1"/>
        <v/>
      </c>
      <c r="C211" s="119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3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1"/>
        <v/>
      </c>
      <c r="C212" s="119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3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1"/>
        <v/>
      </c>
      <c r="C213" s="119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3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1"/>
        <v/>
      </c>
      <c r="C214" s="119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3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1"/>
        <v/>
      </c>
      <c r="C215" s="119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3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1"/>
        <v/>
      </c>
      <c r="C216" s="119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3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1"/>
        <v/>
      </c>
      <c r="C217" s="119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3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1"/>
        <v/>
      </c>
      <c r="C218" s="119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3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8">IF(J219&lt;&gt;"", $B$5, "")</f>
        <v/>
      </c>
      <c r="C219" s="119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3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8"/>
        <v/>
      </c>
      <c r="C220" s="119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3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8"/>
        <v/>
      </c>
      <c r="C221" s="119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3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8"/>
        <v/>
      </c>
      <c r="C222" s="119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3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8"/>
        <v/>
      </c>
      <c r="C223" s="119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3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8"/>
        <v/>
      </c>
      <c r="C224" s="119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3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8"/>
        <v/>
      </c>
      <c r="C225" s="119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3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8"/>
        <v/>
      </c>
      <c r="C226" s="119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3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8"/>
        <v/>
      </c>
      <c r="C227" s="119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3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8"/>
        <v/>
      </c>
      <c r="C228" s="119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3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8"/>
        <v/>
      </c>
      <c r="C229" s="119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3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8"/>
        <v/>
      </c>
      <c r="C230" s="119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3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8"/>
        <v/>
      </c>
      <c r="C231" s="119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3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8"/>
        <v/>
      </c>
      <c r="C232" s="119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3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8"/>
        <v/>
      </c>
      <c r="C233" s="119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3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8"/>
        <v/>
      </c>
      <c r="C234" s="119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3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8"/>
        <v/>
      </c>
      <c r="C235" s="119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3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8"/>
        <v/>
      </c>
      <c r="C236" s="119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3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8"/>
        <v/>
      </c>
      <c r="C237" s="119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3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8"/>
        <v/>
      </c>
      <c r="C238" s="119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3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8"/>
        <v/>
      </c>
      <c r="C239" s="119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3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8"/>
        <v/>
      </c>
      <c r="C240" s="119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3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8"/>
        <v/>
      </c>
      <c r="C241" s="119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3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8"/>
        <v/>
      </c>
      <c r="C242" s="119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3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8"/>
        <v/>
      </c>
      <c r="C243" s="119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3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8"/>
        <v/>
      </c>
      <c r="C244" s="119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3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8"/>
        <v/>
      </c>
      <c r="C245" s="119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3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8"/>
        <v/>
      </c>
      <c r="C246" s="119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3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8"/>
        <v/>
      </c>
      <c r="C247" s="119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3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8"/>
        <v/>
      </c>
      <c r="C248" s="119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3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8"/>
        <v/>
      </c>
      <c r="C249" s="119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3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8"/>
        <v/>
      </c>
      <c r="C250" s="119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3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8"/>
        <v/>
      </c>
      <c r="C251" s="119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3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8"/>
        <v/>
      </c>
      <c r="C252" s="119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3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8"/>
        <v/>
      </c>
      <c r="C253" s="119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3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8"/>
        <v/>
      </c>
      <c r="C254" s="119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3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8"/>
        <v/>
      </c>
      <c r="C255" s="119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3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8"/>
        <v/>
      </c>
      <c r="C256" s="119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3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8"/>
        <v/>
      </c>
      <c r="C257" s="119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3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8"/>
        <v/>
      </c>
      <c r="C258" s="119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3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8"/>
        <v/>
      </c>
      <c r="C259" s="119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3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8"/>
        <v/>
      </c>
      <c r="C260" s="119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3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8"/>
        <v/>
      </c>
      <c r="C261" s="119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3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8"/>
        <v/>
      </c>
      <c r="C262" s="119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0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8"/>
        <v/>
      </c>
      <c r="C263" s="119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0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8"/>
        <v/>
      </c>
      <c r="C264" s="119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0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8"/>
        <v/>
      </c>
      <c r="C265" s="119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0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8"/>
        <v/>
      </c>
      <c r="C266" s="119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0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8"/>
        <v/>
      </c>
      <c r="C267" s="119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0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8"/>
        <v/>
      </c>
      <c r="C268" s="119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0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8"/>
        <v/>
      </c>
      <c r="C269" s="119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0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8"/>
        <v/>
      </c>
      <c r="C270" s="119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0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8"/>
        <v/>
      </c>
      <c r="C271" s="119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0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8"/>
        <v/>
      </c>
      <c r="C272" s="119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0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8"/>
        <v/>
      </c>
      <c r="C273" s="119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0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8"/>
        <v/>
      </c>
      <c r="C274" s="119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0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8"/>
        <v/>
      </c>
      <c r="C275" s="119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0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8"/>
        <v/>
      </c>
      <c r="C276" s="119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0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8"/>
        <v/>
      </c>
      <c r="C277" s="119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0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8"/>
        <v/>
      </c>
      <c r="C278" s="119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0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8"/>
        <v/>
      </c>
      <c r="C279" s="119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0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8"/>
        <v/>
      </c>
      <c r="C280" s="119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0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8"/>
        <v/>
      </c>
      <c r="C281" s="119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0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8"/>
        <v/>
      </c>
      <c r="C282" s="119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0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5">IF(J283&lt;&gt;"", $B$5, "")</f>
        <v/>
      </c>
      <c r="C283" s="119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0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5"/>
        <v/>
      </c>
      <c r="C284" s="119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0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5"/>
        <v/>
      </c>
      <c r="C285" s="119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0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5"/>
        <v/>
      </c>
      <c r="C286" s="119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0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5"/>
        <v/>
      </c>
      <c r="C287" s="119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0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5"/>
        <v/>
      </c>
      <c r="C288" s="119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0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5"/>
        <v/>
      </c>
      <c r="C289" s="119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0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5"/>
        <v/>
      </c>
      <c r="C290" s="119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0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5"/>
        <v/>
      </c>
      <c r="C291" s="119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0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5"/>
        <v/>
      </c>
      <c r="C292" s="119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0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5"/>
        <v/>
      </c>
      <c r="C293" s="119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0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5"/>
        <v/>
      </c>
      <c r="C294" s="119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0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5"/>
        <v/>
      </c>
      <c r="C295" s="119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0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5"/>
        <v/>
      </c>
      <c r="C296" s="119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0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5"/>
        <v/>
      </c>
      <c r="C297" s="119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0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5"/>
        <v/>
      </c>
      <c r="C298" s="119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0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5"/>
        <v/>
      </c>
      <c r="C299" s="119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0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5"/>
        <v/>
      </c>
      <c r="C300" s="119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0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5"/>
        <v/>
      </c>
      <c r="C301" s="119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0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5"/>
        <v/>
      </c>
      <c r="C302" s="119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0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5"/>
        <v/>
      </c>
      <c r="C303" s="119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0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5"/>
        <v/>
      </c>
      <c r="C304" s="119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0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5"/>
        <v/>
      </c>
      <c r="C305" s="119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0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5"/>
        <v/>
      </c>
      <c r="C306" s="119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0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5"/>
        <v/>
      </c>
      <c r="C307" s="119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0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5"/>
        <v/>
      </c>
      <c r="C308" s="119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0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5"/>
        <v/>
      </c>
      <c r="C309" s="119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0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5"/>
        <v/>
      </c>
      <c r="C310" s="119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0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5"/>
        <v/>
      </c>
      <c r="C311" s="119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0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5"/>
        <v/>
      </c>
      <c r="C312" s="119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0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5"/>
        <v/>
      </c>
      <c r="C313" s="119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0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5"/>
        <v/>
      </c>
      <c r="C314" s="119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0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5"/>
        <v/>
      </c>
      <c r="C315" s="119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0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5"/>
        <v/>
      </c>
      <c r="C316" s="119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0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5"/>
        <v/>
      </c>
      <c r="C317" s="119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0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5"/>
        <v/>
      </c>
      <c r="C318" s="119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0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5"/>
        <v/>
      </c>
      <c r="C319" s="119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0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5"/>
        <v/>
      </c>
      <c r="C320" s="119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0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5"/>
        <v/>
      </c>
      <c r="C321" s="119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0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5"/>
        <v/>
      </c>
      <c r="C322" s="119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0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5"/>
        <v/>
      </c>
      <c r="C323" s="119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0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5"/>
        <v/>
      </c>
      <c r="C324" s="119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0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5"/>
        <v/>
      </c>
      <c r="C325" s="119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0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5"/>
        <v/>
      </c>
      <c r="C326" s="119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7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5"/>
        <v/>
      </c>
      <c r="C327" s="119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7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5"/>
        <v/>
      </c>
      <c r="C328" s="119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7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5"/>
        <v/>
      </c>
      <c r="C329" s="119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7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5"/>
        <v/>
      </c>
      <c r="C330" s="119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7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5"/>
        <v/>
      </c>
      <c r="C331" s="119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7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5"/>
        <v/>
      </c>
      <c r="C332" s="119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7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5"/>
        <v/>
      </c>
      <c r="C333" s="119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7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5"/>
        <v/>
      </c>
      <c r="C334" s="119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7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5"/>
        <v/>
      </c>
      <c r="C335" s="119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7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5"/>
        <v/>
      </c>
      <c r="C336" s="119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7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5"/>
        <v/>
      </c>
      <c r="C337" s="119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7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5"/>
        <v/>
      </c>
      <c r="C338" s="119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7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5"/>
        <v/>
      </c>
      <c r="C339" s="119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7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5"/>
        <v/>
      </c>
      <c r="C340" s="119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7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5"/>
        <v/>
      </c>
      <c r="C341" s="119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7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5"/>
        <v/>
      </c>
      <c r="C342" s="119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7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5"/>
        <v/>
      </c>
      <c r="C343" s="119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7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5"/>
        <v/>
      </c>
      <c r="C344" s="119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7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5"/>
        <v/>
      </c>
      <c r="C345" s="119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7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5"/>
        <v/>
      </c>
      <c r="C346" s="119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7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2">IF(J347&lt;&gt;"", $B$5, "")</f>
        <v/>
      </c>
      <c r="C347" s="119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7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2"/>
        <v/>
      </c>
      <c r="C348" s="119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7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2"/>
        <v/>
      </c>
      <c r="C349" s="119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7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2"/>
        <v/>
      </c>
      <c r="C350" s="119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7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2"/>
        <v/>
      </c>
      <c r="C351" s="119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7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2"/>
        <v/>
      </c>
      <c r="C352" s="119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7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2"/>
        <v/>
      </c>
      <c r="C353" s="119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7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2"/>
        <v/>
      </c>
      <c r="C354" s="119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7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2"/>
        <v/>
      </c>
      <c r="C355" s="119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7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2"/>
        <v/>
      </c>
      <c r="C356" s="119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7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2"/>
        <v/>
      </c>
      <c r="C357" s="119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7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2"/>
        <v/>
      </c>
      <c r="C358" s="119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7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2"/>
        <v/>
      </c>
      <c r="C359" s="119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7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2"/>
        <v/>
      </c>
      <c r="C360" s="119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7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2"/>
        <v/>
      </c>
      <c r="C361" s="119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7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2"/>
        <v/>
      </c>
      <c r="C362" s="119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7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2"/>
        <v/>
      </c>
      <c r="C363" s="119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7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2"/>
        <v/>
      </c>
      <c r="C364" s="119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7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2"/>
        <v/>
      </c>
      <c r="C365" s="119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7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2"/>
        <v/>
      </c>
      <c r="C366" s="119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7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2"/>
        <v/>
      </c>
      <c r="C367" s="119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7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2"/>
        <v/>
      </c>
      <c r="C368" s="119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7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2"/>
        <v/>
      </c>
      <c r="C369" s="119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7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2"/>
        <v/>
      </c>
      <c r="C370" s="119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7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2"/>
        <v/>
      </c>
      <c r="C371" s="119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7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2"/>
        <v/>
      </c>
      <c r="C372" s="119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7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2"/>
        <v/>
      </c>
      <c r="C373" s="119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7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2"/>
        <v/>
      </c>
      <c r="C374" s="119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7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2"/>
        <v/>
      </c>
      <c r="C375" s="119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7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2"/>
        <v/>
      </c>
      <c r="C376" s="119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7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2"/>
        <v/>
      </c>
      <c r="C377" s="119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7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2"/>
        <v/>
      </c>
      <c r="C378" s="119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7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2"/>
        <v/>
      </c>
      <c r="C379" s="119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7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2"/>
        <v/>
      </c>
      <c r="C380" s="119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7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2"/>
        <v/>
      </c>
      <c r="C381" s="119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7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2"/>
        <v/>
      </c>
      <c r="C382" s="119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7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2"/>
        <v/>
      </c>
      <c r="C383" s="119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7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2"/>
        <v/>
      </c>
      <c r="C384" s="119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7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2"/>
        <v/>
      </c>
      <c r="C385" s="119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7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2"/>
        <v/>
      </c>
      <c r="C386" s="119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7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2"/>
        <v/>
      </c>
      <c r="C387" s="119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7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2"/>
        <v/>
      </c>
      <c r="C388" s="119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7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2"/>
        <v/>
      </c>
      <c r="C389" s="119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7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2"/>
        <v/>
      </c>
      <c r="C390" s="119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4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2"/>
        <v/>
      </c>
      <c r="C391" s="119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4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2"/>
        <v/>
      </c>
      <c r="C392" s="119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4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2"/>
        <v/>
      </c>
      <c r="C393" s="119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4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2"/>
        <v/>
      </c>
      <c r="C394" s="119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4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2"/>
        <v/>
      </c>
      <c r="C395" s="119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4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2"/>
        <v/>
      </c>
      <c r="C396" s="119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4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2"/>
        <v/>
      </c>
      <c r="C397" s="119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4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2"/>
        <v/>
      </c>
      <c r="C398" s="119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4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2"/>
        <v/>
      </c>
      <c r="C399" s="119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4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2"/>
        <v/>
      </c>
      <c r="C400" s="119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4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2"/>
        <v/>
      </c>
      <c r="C401" s="119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4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2"/>
        <v/>
      </c>
      <c r="C402" s="119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4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2"/>
        <v/>
      </c>
      <c r="C403" s="119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4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2"/>
        <v/>
      </c>
      <c r="C404" s="119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4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2"/>
        <v/>
      </c>
      <c r="C405" s="119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4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2"/>
        <v/>
      </c>
      <c r="C406" s="119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4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2"/>
        <v/>
      </c>
      <c r="C407" s="119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4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2"/>
        <v/>
      </c>
      <c r="C408" s="119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4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2"/>
        <v/>
      </c>
      <c r="C409" s="119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4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2"/>
        <v/>
      </c>
      <c r="C410" s="119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4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49">IF(J411&lt;&gt;"", $B$5, "")</f>
        <v/>
      </c>
      <c r="C411" s="119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4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49"/>
        <v/>
      </c>
      <c r="C412" s="119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4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49"/>
        <v/>
      </c>
      <c r="C413" s="119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4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49"/>
        <v/>
      </c>
      <c r="C414" s="119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4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49"/>
        <v/>
      </c>
      <c r="C415" s="119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4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49"/>
        <v/>
      </c>
      <c r="C416" s="119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4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49"/>
        <v/>
      </c>
      <c r="C417" s="119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4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49"/>
        <v/>
      </c>
      <c r="C418" s="119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4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49"/>
        <v/>
      </c>
      <c r="C419" s="119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4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49"/>
        <v/>
      </c>
      <c r="C420" s="119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4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49"/>
        <v/>
      </c>
      <c r="C421" s="119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4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49"/>
        <v/>
      </c>
      <c r="C422" s="119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4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49"/>
        <v/>
      </c>
      <c r="C423" s="119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4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49"/>
        <v/>
      </c>
      <c r="C424" s="119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4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49"/>
        <v/>
      </c>
      <c r="C425" s="119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4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49"/>
        <v/>
      </c>
      <c r="C426" s="119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4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49"/>
        <v/>
      </c>
      <c r="C427" s="119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4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49"/>
        <v/>
      </c>
      <c r="C428" s="119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4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49"/>
        <v/>
      </c>
      <c r="C429" s="119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4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49"/>
        <v/>
      </c>
      <c r="C430" s="119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4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49"/>
        <v/>
      </c>
      <c r="C431" s="119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4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49"/>
        <v/>
      </c>
      <c r="C432" s="119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4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49"/>
        <v/>
      </c>
      <c r="C433" s="119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4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49"/>
        <v/>
      </c>
      <c r="C434" s="119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4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49"/>
        <v/>
      </c>
      <c r="C435" s="119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4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49"/>
        <v/>
      </c>
      <c r="C436" s="119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4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49"/>
        <v/>
      </c>
      <c r="C437" s="119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4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49"/>
        <v/>
      </c>
      <c r="C438" s="119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4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49"/>
        <v/>
      </c>
      <c r="C439" s="119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4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49"/>
        <v/>
      </c>
      <c r="C440" s="119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4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49"/>
        <v/>
      </c>
      <c r="C441" s="119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4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49"/>
        <v/>
      </c>
      <c r="C442" s="119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4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49"/>
        <v/>
      </c>
      <c r="C443" s="119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4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49"/>
        <v/>
      </c>
      <c r="C444" s="119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4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49"/>
        <v/>
      </c>
      <c r="C445" s="119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4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49"/>
        <v/>
      </c>
      <c r="C446" s="119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4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49"/>
        <v/>
      </c>
      <c r="C447" s="119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4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49"/>
        <v/>
      </c>
      <c r="C448" s="119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4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49"/>
        <v/>
      </c>
      <c r="C449" s="119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4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49"/>
        <v/>
      </c>
      <c r="C450" s="119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4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49"/>
        <v/>
      </c>
      <c r="C451" s="119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4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49"/>
        <v/>
      </c>
      <c r="C452" s="119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4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49"/>
        <v/>
      </c>
      <c r="C453" s="119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4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49"/>
        <v/>
      </c>
      <c r="C454" s="119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1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49"/>
        <v/>
      </c>
      <c r="C455" s="119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1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49"/>
        <v/>
      </c>
      <c r="C456" s="119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1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49"/>
        <v/>
      </c>
      <c r="C457" s="119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1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49"/>
        <v/>
      </c>
      <c r="C458" s="119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1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49"/>
        <v/>
      </c>
      <c r="C459" s="119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1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49"/>
        <v/>
      </c>
      <c r="C460" s="119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1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49"/>
        <v/>
      </c>
      <c r="C461" s="119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1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49"/>
        <v/>
      </c>
      <c r="C462" s="119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1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49"/>
        <v/>
      </c>
      <c r="C463" s="119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1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49"/>
        <v/>
      </c>
      <c r="C464" s="119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1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49"/>
        <v/>
      </c>
      <c r="C465" s="119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1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49"/>
        <v/>
      </c>
      <c r="C466" s="119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1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49"/>
        <v/>
      </c>
      <c r="C467" s="119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1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49"/>
        <v/>
      </c>
      <c r="C468" s="119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1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49"/>
        <v/>
      </c>
      <c r="C469" s="119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1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49"/>
        <v/>
      </c>
      <c r="C470" s="119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1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49"/>
        <v/>
      </c>
      <c r="C471" s="119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1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49"/>
        <v/>
      </c>
      <c r="C472" s="119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1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49"/>
        <v/>
      </c>
      <c r="C473" s="119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1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49"/>
        <v/>
      </c>
      <c r="C474" s="119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1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6">IF(J475&lt;&gt;"", $B$5, "")</f>
        <v/>
      </c>
      <c r="C475" s="119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1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6"/>
        <v/>
      </c>
      <c r="C476" s="119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1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6"/>
        <v/>
      </c>
      <c r="C477" s="119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1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6"/>
        <v/>
      </c>
      <c r="C478" s="119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1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6"/>
        <v/>
      </c>
      <c r="C479" s="119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1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6"/>
        <v/>
      </c>
      <c r="C480" s="119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1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6"/>
        <v/>
      </c>
      <c r="C481" s="119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1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6"/>
        <v/>
      </c>
      <c r="C482" s="119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1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6"/>
        <v/>
      </c>
      <c r="C483" s="119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1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6"/>
        <v/>
      </c>
      <c r="C484" s="119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1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6"/>
        <v/>
      </c>
      <c r="C485" s="119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1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6"/>
        <v/>
      </c>
      <c r="C486" s="119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1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6"/>
        <v/>
      </c>
      <c r="C487" s="119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1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6"/>
        <v/>
      </c>
      <c r="C488" s="119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1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6"/>
        <v/>
      </c>
      <c r="C489" s="119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1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6"/>
        <v/>
      </c>
      <c r="C490" s="119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1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6"/>
        <v/>
      </c>
      <c r="C491" s="119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1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6"/>
        <v/>
      </c>
      <c r="C492" s="119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1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6"/>
        <v/>
      </c>
      <c r="C493" s="119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1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6"/>
        <v/>
      </c>
      <c r="C494" s="119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1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6"/>
        <v/>
      </c>
      <c r="C495" s="119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1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6"/>
        <v/>
      </c>
      <c r="C496" s="119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1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6"/>
        <v/>
      </c>
      <c r="C497" s="119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1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6"/>
        <v/>
      </c>
      <c r="C498" s="119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1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6"/>
        <v/>
      </c>
      <c r="C499" s="119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1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6"/>
        <v/>
      </c>
      <c r="C500" s="119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1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6"/>
        <v/>
      </c>
      <c r="C501" s="119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1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6"/>
        <v/>
      </c>
      <c r="C502" s="119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1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6"/>
        <v/>
      </c>
      <c r="C503" s="119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1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6"/>
        <v/>
      </c>
      <c r="C504" s="119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1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6"/>
        <v/>
      </c>
      <c r="C505" s="119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1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6"/>
        <v/>
      </c>
      <c r="C506" s="119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1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6"/>
        <v/>
      </c>
      <c r="C507" s="119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1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6"/>
        <v/>
      </c>
      <c r="C508" s="119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1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6"/>
        <v/>
      </c>
      <c r="C509" s="119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1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6"/>
        <v/>
      </c>
      <c r="C510" s="119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1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6"/>
        <v/>
      </c>
      <c r="C511" s="119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1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6"/>
        <v/>
      </c>
      <c r="C512" s="119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1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6"/>
        <v/>
      </c>
      <c r="C513" s="119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1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6"/>
        <v/>
      </c>
      <c r="C514" s="119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1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6"/>
        <v/>
      </c>
      <c r="C515" s="119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1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6"/>
        <v/>
      </c>
      <c r="C516" s="119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1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6"/>
        <v/>
      </c>
      <c r="C517" s="119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1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6"/>
        <v/>
      </c>
      <c r="C518" s="119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8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6"/>
        <v/>
      </c>
      <c r="C519" s="119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8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6"/>
        <v/>
      </c>
      <c r="C520" s="119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8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6"/>
        <v/>
      </c>
      <c r="C521" s="119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8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6"/>
        <v/>
      </c>
      <c r="C522" s="119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8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6"/>
        <v/>
      </c>
      <c r="C523" s="119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8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6"/>
        <v/>
      </c>
      <c r="C524" s="119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8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6"/>
        <v/>
      </c>
      <c r="C525" s="119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8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6"/>
        <v/>
      </c>
      <c r="C526" s="119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8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6"/>
        <v/>
      </c>
      <c r="C527" s="119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8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6"/>
        <v/>
      </c>
      <c r="C528" s="119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8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6"/>
        <v/>
      </c>
      <c r="C529" s="119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8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6"/>
        <v/>
      </c>
      <c r="C530" s="119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8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6"/>
        <v/>
      </c>
      <c r="C531" s="119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8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6"/>
        <v/>
      </c>
      <c r="C532" s="119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8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6"/>
        <v/>
      </c>
      <c r="C533" s="119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8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6"/>
        <v/>
      </c>
      <c r="C534" s="119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8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6"/>
        <v/>
      </c>
      <c r="C535" s="119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8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6"/>
        <v/>
      </c>
      <c r="C536" s="119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8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6"/>
        <v/>
      </c>
      <c r="C537" s="119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8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6"/>
        <v/>
      </c>
      <c r="C538" s="119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8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3">IF(J539&lt;&gt;"", $B$5, "")</f>
        <v/>
      </c>
      <c r="C539" s="119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8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3"/>
        <v/>
      </c>
      <c r="C540" s="119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8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3"/>
        <v/>
      </c>
      <c r="C541" s="119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8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3"/>
        <v/>
      </c>
      <c r="C542" s="119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8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3"/>
        <v/>
      </c>
      <c r="C543" s="119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8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3"/>
        <v/>
      </c>
      <c r="C544" s="119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8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3"/>
        <v/>
      </c>
      <c r="C545" s="119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8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3"/>
        <v/>
      </c>
      <c r="C546" s="119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8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3"/>
        <v/>
      </c>
      <c r="C547" s="119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8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3"/>
        <v/>
      </c>
      <c r="C548" s="119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8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3"/>
        <v/>
      </c>
      <c r="C549" s="119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8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3"/>
        <v/>
      </c>
      <c r="C550" s="119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8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3"/>
        <v/>
      </c>
      <c r="C551" s="119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8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3"/>
        <v/>
      </c>
      <c r="C552" s="119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8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3"/>
        <v/>
      </c>
      <c r="C553" s="119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8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3"/>
        <v/>
      </c>
      <c r="C554" s="119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8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3"/>
        <v/>
      </c>
      <c r="C555" s="119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8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3"/>
        <v/>
      </c>
      <c r="C556" s="119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8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3"/>
        <v/>
      </c>
      <c r="C557" s="119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8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3"/>
        <v/>
      </c>
      <c r="C558" s="119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8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3"/>
        <v/>
      </c>
      <c r="C559" s="119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8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3"/>
        <v/>
      </c>
      <c r="C560" s="119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8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3"/>
        <v/>
      </c>
      <c r="C561" s="119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8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3"/>
        <v/>
      </c>
      <c r="C562" s="119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8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3"/>
        <v/>
      </c>
      <c r="C563" s="119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8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3"/>
        <v/>
      </c>
      <c r="C564" s="119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8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3"/>
        <v/>
      </c>
      <c r="C565" s="119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8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3"/>
        <v/>
      </c>
      <c r="C566" s="119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8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3"/>
        <v/>
      </c>
      <c r="C567" s="119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8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3"/>
        <v/>
      </c>
      <c r="C568" s="119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8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3"/>
        <v/>
      </c>
      <c r="C569" s="119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8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3"/>
        <v/>
      </c>
      <c r="C570" s="119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8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3"/>
        <v/>
      </c>
      <c r="C571" s="119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8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3"/>
        <v/>
      </c>
      <c r="C572" s="119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8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3"/>
        <v/>
      </c>
      <c r="C573" s="119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8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3"/>
        <v/>
      </c>
      <c r="C574" s="119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8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3"/>
        <v/>
      </c>
      <c r="C575" s="119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8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3"/>
        <v/>
      </c>
      <c r="C576" s="119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8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3"/>
        <v/>
      </c>
      <c r="C577" s="119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8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3"/>
        <v/>
      </c>
      <c r="C578" s="119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8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3"/>
        <v/>
      </c>
      <c r="C579" s="119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8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3"/>
        <v/>
      </c>
      <c r="C580" s="119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8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3"/>
        <v/>
      </c>
      <c r="C581" s="119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8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3"/>
        <v/>
      </c>
      <c r="C582" s="119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5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3"/>
        <v/>
      </c>
      <c r="C583" s="119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5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3"/>
        <v/>
      </c>
      <c r="C584" s="119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5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3"/>
        <v/>
      </c>
      <c r="C585" s="119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5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3"/>
        <v/>
      </c>
      <c r="C586" s="119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5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3"/>
        <v/>
      </c>
      <c r="C587" s="119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5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3"/>
        <v/>
      </c>
      <c r="C588" s="119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5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3"/>
        <v/>
      </c>
      <c r="C589" s="119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5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3"/>
        <v/>
      </c>
      <c r="C590" s="119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5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3"/>
        <v/>
      </c>
      <c r="C591" s="119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5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3"/>
        <v/>
      </c>
      <c r="C592" s="119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5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3"/>
        <v/>
      </c>
      <c r="C593" s="119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5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3"/>
        <v/>
      </c>
      <c r="C594" s="119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5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3"/>
        <v/>
      </c>
      <c r="C595" s="119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5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3"/>
        <v/>
      </c>
      <c r="C596" s="119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5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3"/>
        <v/>
      </c>
      <c r="C597" s="119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5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3"/>
        <v/>
      </c>
      <c r="C598" s="119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5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3"/>
        <v/>
      </c>
      <c r="C599" s="119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5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3"/>
        <v/>
      </c>
      <c r="C600" s="119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5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3"/>
        <v/>
      </c>
      <c r="C601" s="119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5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3"/>
        <v/>
      </c>
      <c r="C602" s="119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5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0">IF(J603&lt;&gt;"", $B$5, "")</f>
        <v/>
      </c>
      <c r="C603" s="119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5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0"/>
        <v/>
      </c>
      <c r="C604" s="119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5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0"/>
        <v/>
      </c>
      <c r="C605" s="119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5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0"/>
        <v/>
      </c>
      <c r="C606" s="119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5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0"/>
        <v/>
      </c>
      <c r="C607" s="119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5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0"/>
        <v/>
      </c>
      <c r="C608" s="119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5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0"/>
        <v/>
      </c>
      <c r="C609" s="119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5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0"/>
        <v/>
      </c>
      <c r="C610" s="119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5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0"/>
        <v/>
      </c>
      <c r="C611" s="119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5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0"/>
        <v/>
      </c>
      <c r="C612" s="119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5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0"/>
        <v/>
      </c>
      <c r="C613" s="119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5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0"/>
        <v/>
      </c>
      <c r="C614" s="119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5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0"/>
        <v/>
      </c>
      <c r="C615" s="119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5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0"/>
        <v/>
      </c>
      <c r="C616" s="119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5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0"/>
        <v/>
      </c>
      <c r="C617" s="119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5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0"/>
        <v/>
      </c>
      <c r="C618" s="119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5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0"/>
        <v/>
      </c>
      <c r="C619" s="119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5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0"/>
        <v/>
      </c>
      <c r="C620" s="119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5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0"/>
        <v/>
      </c>
      <c r="C621" s="119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5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0"/>
        <v/>
      </c>
      <c r="C622" s="119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5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0"/>
        <v/>
      </c>
      <c r="C623" s="119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5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0"/>
        <v/>
      </c>
      <c r="C624" s="119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5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0"/>
        <v/>
      </c>
      <c r="C625" s="119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5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0"/>
        <v/>
      </c>
      <c r="C626" s="119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5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0"/>
        <v/>
      </c>
      <c r="C627" s="119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5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0"/>
        <v/>
      </c>
      <c r="C628" s="119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5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0"/>
        <v/>
      </c>
      <c r="C629" s="119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5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0"/>
        <v/>
      </c>
      <c r="C630" s="119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5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0"/>
        <v/>
      </c>
      <c r="C631" s="119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5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0"/>
        <v/>
      </c>
      <c r="C632" s="119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5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0"/>
        <v/>
      </c>
      <c r="C633" s="119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5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0"/>
        <v/>
      </c>
      <c r="C634" s="119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5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0"/>
        <v/>
      </c>
      <c r="C635" s="119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5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0"/>
        <v/>
      </c>
      <c r="C636" s="119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5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0"/>
        <v/>
      </c>
      <c r="C637" s="119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5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0"/>
        <v/>
      </c>
      <c r="C638" s="119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5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0"/>
        <v/>
      </c>
      <c r="C639" s="119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5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0"/>
        <v/>
      </c>
      <c r="C640" s="119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5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0"/>
        <v/>
      </c>
      <c r="C641" s="119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5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0"/>
        <v/>
      </c>
      <c r="C642" s="119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5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0"/>
        <v/>
      </c>
      <c r="C643" s="119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5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0"/>
        <v/>
      </c>
      <c r="C644" s="119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5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0"/>
        <v/>
      </c>
      <c r="C645" s="119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5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0"/>
        <v/>
      </c>
      <c r="C646" s="119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2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0"/>
        <v/>
      </c>
      <c r="C647" s="119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2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0"/>
        <v/>
      </c>
      <c r="C648" s="119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2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0"/>
        <v/>
      </c>
      <c r="C649" s="119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2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0"/>
        <v/>
      </c>
      <c r="C650" s="119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2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0"/>
        <v/>
      </c>
      <c r="C651" s="119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2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0"/>
        <v/>
      </c>
      <c r="C652" s="119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2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0"/>
        <v/>
      </c>
      <c r="C653" s="119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2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0"/>
        <v/>
      </c>
      <c r="C654" s="119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2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0"/>
        <v/>
      </c>
      <c r="C655" s="119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2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0"/>
        <v/>
      </c>
      <c r="C656" s="119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2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0"/>
        <v/>
      </c>
      <c r="C657" s="119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2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0"/>
        <v/>
      </c>
      <c r="C658" s="119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2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0"/>
        <v/>
      </c>
      <c r="C659" s="119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2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0"/>
        <v/>
      </c>
      <c r="C660" s="119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2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0"/>
        <v/>
      </c>
      <c r="C661" s="119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2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0"/>
        <v/>
      </c>
      <c r="C662" s="119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2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0"/>
        <v/>
      </c>
      <c r="C663" s="119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2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0"/>
        <v/>
      </c>
      <c r="C664" s="119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2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0"/>
        <v/>
      </c>
      <c r="C665" s="119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2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0"/>
        <v/>
      </c>
      <c r="C666" s="119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2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7">IF(J667&lt;&gt;"", $B$5, "")</f>
        <v/>
      </c>
      <c r="C667" s="119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2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7"/>
        <v/>
      </c>
      <c r="C668" s="119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2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7"/>
        <v/>
      </c>
      <c r="C669" s="119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2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7"/>
        <v/>
      </c>
      <c r="C670" s="119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2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7"/>
        <v/>
      </c>
      <c r="C671" s="119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2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7"/>
        <v/>
      </c>
      <c r="C672" s="119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2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7"/>
        <v/>
      </c>
      <c r="C673" s="119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2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7"/>
        <v/>
      </c>
      <c r="C674" s="119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2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7"/>
        <v/>
      </c>
      <c r="C675" s="119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2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7"/>
        <v/>
      </c>
      <c r="C676" s="119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2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7"/>
        <v/>
      </c>
      <c r="C677" s="119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2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7"/>
        <v/>
      </c>
      <c r="C678" s="119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2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7"/>
        <v/>
      </c>
      <c r="C679" s="119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2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7"/>
        <v/>
      </c>
      <c r="C680" s="119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2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7"/>
        <v/>
      </c>
      <c r="C681" s="119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2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7"/>
        <v/>
      </c>
      <c r="C682" s="119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2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7"/>
        <v/>
      </c>
      <c r="C683" s="119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2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7"/>
        <v/>
      </c>
      <c r="C684" s="119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2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7"/>
        <v/>
      </c>
      <c r="C685" s="119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2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7"/>
        <v/>
      </c>
      <c r="C686" s="119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2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7"/>
        <v/>
      </c>
      <c r="C687" s="119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2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7"/>
        <v/>
      </c>
      <c r="C688" s="119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2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7"/>
        <v/>
      </c>
      <c r="C689" s="119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2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7"/>
        <v/>
      </c>
      <c r="C690" s="119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2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7"/>
        <v/>
      </c>
      <c r="C691" s="119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2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7"/>
        <v/>
      </c>
      <c r="C692" s="119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2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7"/>
        <v/>
      </c>
      <c r="C693" s="119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2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7"/>
        <v/>
      </c>
      <c r="C694" s="119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2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7"/>
        <v/>
      </c>
      <c r="C695" s="119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2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7"/>
        <v/>
      </c>
      <c r="C696" s="119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2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7"/>
        <v/>
      </c>
      <c r="C697" s="119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2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7"/>
        <v/>
      </c>
      <c r="C698" s="119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2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7"/>
        <v/>
      </c>
      <c r="C699" s="119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2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7"/>
        <v/>
      </c>
      <c r="C700" s="119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2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7"/>
        <v/>
      </c>
      <c r="C701" s="119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2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7"/>
        <v/>
      </c>
      <c r="C702" s="119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2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7"/>
        <v/>
      </c>
      <c r="C703" s="119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2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7"/>
        <v/>
      </c>
      <c r="C704" s="119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2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7"/>
        <v/>
      </c>
      <c r="C705" s="119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2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7"/>
        <v/>
      </c>
      <c r="C706" s="119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2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7"/>
        <v/>
      </c>
      <c r="C707" s="119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2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7"/>
        <v/>
      </c>
      <c r="C708" s="119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2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7"/>
        <v/>
      </c>
      <c r="C709" s="119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2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7"/>
        <v/>
      </c>
      <c r="C710" s="119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79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7"/>
        <v/>
      </c>
      <c r="C711" s="119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79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7"/>
        <v/>
      </c>
      <c r="C712" s="119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79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7"/>
        <v/>
      </c>
      <c r="C713" s="119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79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7"/>
        <v/>
      </c>
      <c r="C714" s="119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79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7"/>
        <v/>
      </c>
      <c r="C715" s="119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79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7"/>
        <v/>
      </c>
      <c r="C716" s="119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79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7"/>
        <v/>
      </c>
      <c r="C717" s="119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79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7"/>
        <v/>
      </c>
      <c r="C718" s="119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79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7"/>
        <v/>
      </c>
      <c r="C719" s="119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79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7"/>
        <v/>
      </c>
      <c r="C720" s="119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79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7"/>
        <v/>
      </c>
      <c r="C721" s="119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79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7"/>
        <v/>
      </c>
      <c r="C722" s="119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79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7"/>
        <v/>
      </c>
      <c r="C723" s="119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79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7"/>
        <v/>
      </c>
      <c r="C724" s="119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79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7"/>
        <v/>
      </c>
      <c r="C725" s="119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79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7"/>
        <v/>
      </c>
      <c r="C726" s="119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79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7"/>
        <v/>
      </c>
      <c r="C727" s="119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79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7"/>
        <v/>
      </c>
      <c r="C728" s="119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79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7"/>
        <v/>
      </c>
      <c r="C729" s="119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79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7"/>
        <v/>
      </c>
      <c r="C730" s="119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79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4">IF(J731&lt;&gt;"", $B$5, "")</f>
        <v/>
      </c>
      <c r="C731" s="119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79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4"/>
        <v/>
      </c>
      <c r="C732" s="119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79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4"/>
        <v/>
      </c>
      <c r="C733" s="119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79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4"/>
        <v/>
      </c>
      <c r="C734" s="119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79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4"/>
        <v/>
      </c>
      <c r="C735" s="119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79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4"/>
        <v/>
      </c>
      <c r="C736" s="119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79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4"/>
        <v/>
      </c>
      <c r="C737" s="119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79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4"/>
        <v/>
      </c>
      <c r="C738" s="119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79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4"/>
        <v/>
      </c>
      <c r="C739" s="119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79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4"/>
        <v/>
      </c>
      <c r="C740" s="119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79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4"/>
        <v/>
      </c>
      <c r="C741" s="119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79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4"/>
        <v/>
      </c>
      <c r="C742" s="119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79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4"/>
        <v/>
      </c>
      <c r="C743" s="119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79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4"/>
        <v/>
      </c>
      <c r="C744" s="119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79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4"/>
        <v/>
      </c>
      <c r="C745" s="119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79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4"/>
        <v/>
      </c>
      <c r="C746" s="119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79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4"/>
        <v/>
      </c>
      <c r="C747" s="119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79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4"/>
        <v/>
      </c>
      <c r="C748" s="119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79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4"/>
        <v/>
      </c>
      <c r="C749" s="119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79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4"/>
        <v/>
      </c>
      <c r="C750" s="119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79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4"/>
        <v/>
      </c>
      <c r="C751" s="119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79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4"/>
        <v/>
      </c>
      <c r="C752" s="119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79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4"/>
        <v/>
      </c>
      <c r="C753" s="119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79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4"/>
        <v/>
      </c>
      <c r="C754" s="119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79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4"/>
        <v/>
      </c>
      <c r="C755" s="119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79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4"/>
        <v/>
      </c>
      <c r="C756" s="119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79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4"/>
        <v/>
      </c>
      <c r="C757" s="119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79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4"/>
        <v/>
      </c>
      <c r="C758" s="119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79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4"/>
        <v/>
      </c>
      <c r="C759" s="119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79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4"/>
        <v/>
      </c>
      <c r="C760" s="119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79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4"/>
        <v/>
      </c>
      <c r="C761" s="119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79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4"/>
        <v/>
      </c>
      <c r="C762" s="119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79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4"/>
        <v/>
      </c>
      <c r="C763" s="119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79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4"/>
        <v/>
      </c>
      <c r="C764" s="119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79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4"/>
        <v/>
      </c>
      <c r="C765" s="119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79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4"/>
        <v/>
      </c>
      <c r="C766" s="119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79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4"/>
        <v/>
      </c>
      <c r="C767" s="119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79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4"/>
        <v/>
      </c>
      <c r="C768" s="119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79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4"/>
        <v/>
      </c>
      <c r="C769" s="119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79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4"/>
        <v/>
      </c>
      <c r="C770" s="119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79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4"/>
        <v/>
      </c>
      <c r="C771" s="119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79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4"/>
        <v/>
      </c>
      <c r="C772" s="119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79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4"/>
        <v/>
      </c>
      <c r="C773" s="119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79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4"/>
        <v/>
      </c>
      <c r="C774" s="119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6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4"/>
        <v/>
      </c>
      <c r="C775" s="119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6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4"/>
        <v/>
      </c>
      <c r="C776" s="119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6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4"/>
        <v/>
      </c>
      <c r="C777" s="119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6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4"/>
        <v/>
      </c>
      <c r="C778" s="119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6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4"/>
        <v/>
      </c>
      <c r="C779" s="119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6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4"/>
        <v/>
      </c>
      <c r="C780" s="119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6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4"/>
        <v/>
      </c>
      <c r="C781" s="119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6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4"/>
        <v/>
      </c>
      <c r="C782" s="119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6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4"/>
        <v/>
      </c>
      <c r="C783" s="119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6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4"/>
        <v/>
      </c>
      <c r="C784" s="119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6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4"/>
        <v/>
      </c>
      <c r="C785" s="119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6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4"/>
        <v/>
      </c>
      <c r="C786" s="119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6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4"/>
        <v/>
      </c>
      <c r="C787" s="119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6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4"/>
        <v/>
      </c>
      <c r="C788" s="119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6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4"/>
        <v/>
      </c>
      <c r="C789" s="119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6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4"/>
        <v/>
      </c>
      <c r="C790" s="119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6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4"/>
        <v/>
      </c>
      <c r="C791" s="119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6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4"/>
        <v/>
      </c>
      <c r="C792" s="119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6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4"/>
        <v/>
      </c>
      <c r="C793" s="119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6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4"/>
        <v/>
      </c>
      <c r="C794" s="119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6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1">IF(J795&lt;&gt;"", $B$5, "")</f>
        <v/>
      </c>
      <c r="C795" s="119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6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1"/>
        <v/>
      </c>
      <c r="C796" s="119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6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1"/>
        <v/>
      </c>
      <c r="C797" s="119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6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1"/>
        <v/>
      </c>
      <c r="C798" s="119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6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1"/>
        <v/>
      </c>
      <c r="C799" s="119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6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1"/>
        <v/>
      </c>
      <c r="C800" s="119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6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1"/>
        <v/>
      </c>
      <c r="C801" s="119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6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1"/>
        <v/>
      </c>
      <c r="C802" s="119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6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1"/>
        <v/>
      </c>
      <c r="C803" s="119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6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1"/>
        <v/>
      </c>
      <c r="C804" s="119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6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1"/>
        <v/>
      </c>
      <c r="C805" s="119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6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1"/>
        <v/>
      </c>
      <c r="C806" s="119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6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1"/>
        <v/>
      </c>
      <c r="C807" s="119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6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1"/>
        <v/>
      </c>
      <c r="C808" s="119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6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1"/>
        <v/>
      </c>
      <c r="C809" s="119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6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1"/>
        <v/>
      </c>
      <c r="C810" s="119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6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1"/>
        <v/>
      </c>
      <c r="C811" s="119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6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1"/>
        <v/>
      </c>
      <c r="C812" s="119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6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1"/>
        <v/>
      </c>
      <c r="C813" s="119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6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1"/>
        <v/>
      </c>
      <c r="C814" s="119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6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1"/>
        <v/>
      </c>
      <c r="C815" s="119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6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1"/>
        <v/>
      </c>
      <c r="C816" s="119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6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1"/>
        <v/>
      </c>
      <c r="C817" s="119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6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1"/>
        <v/>
      </c>
      <c r="C818" s="119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6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1"/>
        <v/>
      </c>
      <c r="C819" s="119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6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1"/>
        <v/>
      </c>
      <c r="C820" s="119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6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1"/>
        <v/>
      </c>
      <c r="C821" s="119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6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1"/>
        <v/>
      </c>
      <c r="C822" s="119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6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1"/>
        <v/>
      </c>
      <c r="C823" s="119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6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1"/>
        <v/>
      </c>
      <c r="C824" s="119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6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1"/>
        <v/>
      </c>
      <c r="C825" s="119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6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1"/>
        <v/>
      </c>
      <c r="C826" s="119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6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1"/>
        <v/>
      </c>
      <c r="C827" s="119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6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1"/>
        <v/>
      </c>
      <c r="C828" s="119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6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1"/>
        <v/>
      </c>
      <c r="C829" s="119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6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1"/>
        <v/>
      </c>
      <c r="C830" s="119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6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1"/>
        <v/>
      </c>
      <c r="C831" s="119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6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1"/>
        <v/>
      </c>
      <c r="C832" s="119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6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1"/>
        <v/>
      </c>
      <c r="C833" s="119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6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1"/>
        <v/>
      </c>
      <c r="C834" s="119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6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1"/>
        <v/>
      </c>
      <c r="C835" s="119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6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1"/>
        <v/>
      </c>
      <c r="C836" s="119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6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1"/>
        <v/>
      </c>
      <c r="C837" s="119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6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1"/>
        <v/>
      </c>
      <c r="C838" s="119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3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1"/>
        <v/>
      </c>
      <c r="C839" s="119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3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1"/>
        <v/>
      </c>
      <c r="C840" s="119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3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1"/>
        <v/>
      </c>
      <c r="C841" s="119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3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1"/>
        <v/>
      </c>
      <c r="C842" s="119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3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1"/>
        <v/>
      </c>
      <c r="C843" s="119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3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1"/>
        <v/>
      </c>
      <c r="C844" s="119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3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1"/>
        <v/>
      </c>
      <c r="C845" s="119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3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1"/>
        <v/>
      </c>
      <c r="C846" s="119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3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1"/>
        <v/>
      </c>
      <c r="C847" s="119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3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1"/>
        <v/>
      </c>
      <c r="C848" s="119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3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1"/>
        <v/>
      </c>
      <c r="C849" s="119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3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1"/>
        <v/>
      </c>
      <c r="C850" s="119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3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1"/>
        <v/>
      </c>
      <c r="C851" s="119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3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1"/>
        <v/>
      </c>
      <c r="C852" s="119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3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1"/>
        <v/>
      </c>
      <c r="C853" s="119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3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1"/>
        <v/>
      </c>
      <c r="C854" s="119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3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1"/>
        <v/>
      </c>
      <c r="C855" s="119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3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1"/>
        <v/>
      </c>
      <c r="C856" s="119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3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1"/>
        <v/>
      </c>
      <c r="C857" s="119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3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1"/>
        <v/>
      </c>
      <c r="C858" s="119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3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8">IF(J859&lt;&gt;"", $B$5, "")</f>
        <v/>
      </c>
      <c r="C859" s="119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3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8"/>
        <v/>
      </c>
      <c r="C860" s="119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3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8"/>
        <v/>
      </c>
      <c r="C861" s="119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3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8"/>
        <v/>
      </c>
      <c r="C862" s="119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3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8"/>
        <v/>
      </c>
      <c r="C863" s="119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3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8"/>
        <v/>
      </c>
      <c r="C864" s="119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3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8"/>
        <v/>
      </c>
      <c r="C865" s="119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3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8"/>
        <v/>
      </c>
      <c r="C866" s="119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3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8"/>
        <v/>
      </c>
      <c r="C867" s="119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3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8"/>
        <v/>
      </c>
      <c r="C868" s="119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3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8"/>
        <v/>
      </c>
      <c r="C869" s="119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3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8"/>
        <v/>
      </c>
      <c r="C870" s="119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3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8"/>
        <v/>
      </c>
      <c r="C871" s="119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3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8"/>
        <v/>
      </c>
      <c r="C872" s="119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3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8"/>
        <v/>
      </c>
      <c r="C873" s="119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3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8"/>
        <v/>
      </c>
      <c r="C874" s="119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3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8"/>
        <v/>
      </c>
      <c r="C875" s="119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3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8"/>
        <v/>
      </c>
      <c r="C876" s="119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3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8"/>
        <v/>
      </c>
      <c r="C877" s="119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3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8"/>
        <v/>
      </c>
      <c r="C878" s="119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3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8"/>
        <v/>
      </c>
      <c r="C879" s="119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3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8"/>
        <v/>
      </c>
      <c r="C880" s="119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3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8"/>
        <v/>
      </c>
      <c r="C881" s="119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3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8"/>
        <v/>
      </c>
      <c r="C882" s="119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3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8"/>
        <v/>
      </c>
      <c r="C883" s="119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3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8"/>
        <v/>
      </c>
      <c r="C884" s="119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3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8"/>
        <v/>
      </c>
      <c r="C885" s="119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3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8"/>
        <v/>
      </c>
      <c r="C886" s="119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3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8"/>
        <v/>
      </c>
      <c r="C887" s="119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3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8"/>
        <v/>
      </c>
      <c r="C888" s="119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3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8"/>
        <v/>
      </c>
      <c r="C889" s="119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3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8"/>
        <v/>
      </c>
      <c r="C890" s="119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3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8"/>
        <v/>
      </c>
      <c r="C891" s="119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3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8"/>
        <v/>
      </c>
      <c r="C892" s="119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3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8"/>
        <v/>
      </c>
      <c r="C893" s="119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3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8"/>
        <v/>
      </c>
      <c r="C894" s="119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3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8"/>
        <v/>
      </c>
      <c r="C895" s="119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3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8"/>
        <v/>
      </c>
      <c r="C896" s="119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3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8"/>
        <v/>
      </c>
      <c r="C897" s="119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3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8"/>
        <v/>
      </c>
      <c r="C898" s="119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3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8"/>
        <v/>
      </c>
      <c r="C899" s="119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3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8"/>
        <v/>
      </c>
      <c r="C900" s="119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3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8"/>
        <v/>
      </c>
      <c r="C901" s="119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3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8"/>
        <v/>
      </c>
      <c r="C902" s="119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0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8"/>
        <v/>
      </c>
      <c r="C903" s="119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0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8"/>
        <v/>
      </c>
      <c r="C904" s="119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0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8"/>
        <v/>
      </c>
      <c r="C905" s="119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0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8"/>
        <v/>
      </c>
      <c r="C906" s="119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0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8"/>
        <v/>
      </c>
      <c r="C907" s="119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0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8"/>
        <v/>
      </c>
      <c r="C908" s="119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0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8"/>
        <v/>
      </c>
      <c r="C909" s="119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0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8"/>
        <v/>
      </c>
      <c r="C910" s="119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0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8"/>
        <v/>
      </c>
      <c r="C911" s="119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0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8"/>
        <v/>
      </c>
      <c r="C912" s="119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0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8"/>
        <v/>
      </c>
      <c r="C913" s="119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0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8"/>
        <v/>
      </c>
      <c r="C914" s="119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0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8"/>
        <v/>
      </c>
      <c r="C915" s="119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0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8"/>
        <v/>
      </c>
      <c r="C916" s="119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0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8"/>
        <v/>
      </c>
      <c r="C917" s="119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0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8"/>
        <v/>
      </c>
      <c r="C918" s="119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0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8"/>
        <v/>
      </c>
      <c r="C919" s="119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0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8"/>
        <v/>
      </c>
      <c r="C920" s="119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0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8"/>
        <v/>
      </c>
      <c r="C921" s="119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0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8"/>
        <v/>
      </c>
      <c r="C922" s="119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0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5">IF(J923&lt;&gt;"", $B$5, "")</f>
        <v/>
      </c>
      <c r="C923" s="119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0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5"/>
        <v/>
      </c>
      <c r="C924" s="119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0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5"/>
        <v/>
      </c>
      <c r="C925" s="119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0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5"/>
        <v/>
      </c>
      <c r="C926" s="119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0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5"/>
        <v/>
      </c>
      <c r="C927" s="119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0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5"/>
        <v/>
      </c>
      <c r="C928" s="119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0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5"/>
        <v/>
      </c>
      <c r="C929" s="119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0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5"/>
        <v/>
      </c>
      <c r="C930" s="119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0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5"/>
        <v/>
      </c>
      <c r="C931" s="119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0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5"/>
        <v/>
      </c>
      <c r="C932" s="119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0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5"/>
        <v/>
      </c>
      <c r="C933" s="119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0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5"/>
        <v/>
      </c>
      <c r="C934" s="119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0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5"/>
        <v/>
      </c>
      <c r="C935" s="119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0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5"/>
        <v/>
      </c>
      <c r="C936" s="119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0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5"/>
        <v/>
      </c>
      <c r="C937" s="119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0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5"/>
        <v/>
      </c>
      <c r="C938" s="119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0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5"/>
        <v/>
      </c>
      <c r="C939" s="119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0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5"/>
        <v/>
      </c>
      <c r="C940" s="119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0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5"/>
        <v/>
      </c>
      <c r="C941" s="119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0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5"/>
        <v/>
      </c>
      <c r="C942" s="119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0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5"/>
        <v/>
      </c>
      <c r="C943" s="119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0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5"/>
        <v/>
      </c>
      <c r="C944" s="119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0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5"/>
        <v/>
      </c>
      <c r="C945" s="119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0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5"/>
        <v/>
      </c>
      <c r="C946" s="119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0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5"/>
        <v/>
      </c>
      <c r="C947" s="119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0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5"/>
        <v/>
      </c>
      <c r="C948" s="119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0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5"/>
        <v/>
      </c>
      <c r="C949" s="119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0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5"/>
        <v/>
      </c>
      <c r="C950" s="119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0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5"/>
        <v/>
      </c>
      <c r="C951" s="119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0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5"/>
        <v/>
      </c>
      <c r="C952" s="119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0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5"/>
        <v/>
      </c>
      <c r="C953" s="119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0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5"/>
        <v/>
      </c>
      <c r="C954" s="119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0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5"/>
        <v/>
      </c>
      <c r="C955" s="119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0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5"/>
        <v/>
      </c>
      <c r="C956" s="119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0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5"/>
        <v/>
      </c>
      <c r="C957" s="119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0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5"/>
        <v/>
      </c>
      <c r="C958" s="119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0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5"/>
        <v/>
      </c>
      <c r="C959" s="119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0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5"/>
        <v/>
      </c>
      <c r="C960" s="119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0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5"/>
        <v/>
      </c>
      <c r="C961" s="119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0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5"/>
        <v/>
      </c>
      <c r="C962" s="119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0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5"/>
        <v/>
      </c>
      <c r="C963" s="119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0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5"/>
        <v/>
      </c>
      <c r="C964" s="119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0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5"/>
        <v/>
      </c>
      <c r="C965" s="119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0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5"/>
        <v/>
      </c>
      <c r="C966" s="119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7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5"/>
        <v/>
      </c>
      <c r="C967" s="119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7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5"/>
        <v/>
      </c>
      <c r="C968" s="119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7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5"/>
        <v/>
      </c>
      <c r="C969" s="119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7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5"/>
        <v/>
      </c>
      <c r="C970" s="119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7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5"/>
        <v/>
      </c>
      <c r="C971" s="119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7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5"/>
        <v/>
      </c>
      <c r="C972" s="119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7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5"/>
        <v/>
      </c>
      <c r="C973" s="119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7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5"/>
        <v/>
      </c>
      <c r="C974" s="119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7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5"/>
        <v/>
      </c>
      <c r="C975" s="119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7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5"/>
        <v/>
      </c>
      <c r="C976" s="119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7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5"/>
        <v/>
      </c>
      <c r="C977" s="119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7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5"/>
        <v/>
      </c>
      <c r="C978" s="119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7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5"/>
        <v/>
      </c>
      <c r="C979" s="119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7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5"/>
        <v/>
      </c>
      <c r="C980" s="119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7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5"/>
        <v/>
      </c>
      <c r="C981" s="119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7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5"/>
        <v/>
      </c>
      <c r="C982" s="119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7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5"/>
        <v/>
      </c>
      <c r="C983" s="119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7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5"/>
        <v/>
      </c>
      <c r="C984" s="119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7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5"/>
        <v/>
      </c>
      <c r="C985" s="119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7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5"/>
        <v/>
      </c>
      <c r="C986" s="119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7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2">IF(J987&lt;&gt;"", $B$5, "")</f>
        <v/>
      </c>
      <c r="C987" s="119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7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2"/>
        <v/>
      </c>
      <c r="C988" s="119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7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2"/>
        <v/>
      </c>
      <c r="C989" s="119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7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2"/>
        <v/>
      </c>
      <c r="C990" s="119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7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2"/>
        <v/>
      </c>
      <c r="C991" s="119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7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2"/>
        <v/>
      </c>
      <c r="C992" s="119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7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2"/>
        <v/>
      </c>
      <c r="C993" s="119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7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2"/>
        <v/>
      </c>
      <c r="C994" s="119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7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2"/>
        <v/>
      </c>
      <c r="C995" s="119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7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2"/>
        <v/>
      </c>
      <c r="C996" s="119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7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2"/>
        <v/>
      </c>
      <c r="C997" s="119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7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2"/>
        <v/>
      </c>
      <c r="C998" s="119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7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2"/>
        <v/>
      </c>
      <c r="C999" s="119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7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2"/>
        <v/>
      </c>
      <c r="C1000" s="119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7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4">IF(J1001&lt;&gt;"", $B$5, "")</f>
        <v/>
      </c>
      <c r="C1001" s="119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7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4"/>
        <v/>
      </c>
      <c r="C1002" s="119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7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4"/>
        <v/>
      </c>
      <c r="C1003" s="119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7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4"/>
        <v/>
      </c>
      <c r="C1004" s="119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7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selection activeCell="B21" sqref="B21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1.453125" style="99" customWidth="1"/>
    <col min="14" max="14" width="8.7265625" style="99" customWidth="1"/>
    <col min="15" max="15" width="16.453125" style="99" bestFit="1" customWidth="1"/>
    <col min="16" max="16" width="8.7265625" style="99" customWidth="1"/>
    <col min="17" max="17" width="9.90625" style="99" customWidth="1"/>
    <col min="18" max="18" width="13.81640625" style="99" customWidth="1"/>
    <col min="19" max="19" width="11.81640625" style="99" bestFit="1" customWidth="1"/>
    <col min="20" max="20" width="9.90625" style="99" bestFit="1" customWidth="1"/>
    <col min="21" max="21" width="8.36328125" style="99" customWidth="1"/>
    <col min="22" max="22" width="7.7265625" style="99" customWidth="1"/>
    <col min="23" max="23" width="7.08984375" style="99" customWidth="1"/>
    <col min="24" max="24" width="17.6328125" style="99" bestFit="1" customWidth="1"/>
    <col min="25" max="25" width="12.81640625" style="99" bestFit="1" customWidth="1"/>
    <col min="26" max="26" width="12.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20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196212</v>
      </c>
      <c r="J5" s="38" t="s">
        <v>254</v>
      </c>
      <c r="K5" s="84">
        <v>196212</v>
      </c>
      <c r="L5" s="84" t="s">
        <v>255</v>
      </c>
      <c r="M5" s="38" t="s">
        <v>256</v>
      </c>
      <c r="N5" s="84">
        <v>420502</v>
      </c>
      <c r="O5" s="84" t="s">
        <v>257</v>
      </c>
      <c r="P5" s="84">
        <v>648809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352361023</v>
      </c>
      <c r="Z5" s="38" t="s">
        <v>264</v>
      </c>
      <c r="AA5" s="108" t="s">
        <v>293</v>
      </c>
      <c r="AB5" s="84">
        <v>42000</v>
      </c>
      <c r="AC5" s="108"/>
      <c r="AD5" s="84">
        <v>102</v>
      </c>
      <c r="AE5" s="84" t="s">
        <v>294</v>
      </c>
      <c r="AF5" s="84" t="s">
        <v>295</v>
      </c>
      <c r="AG5" s="108" t="s">
        <v>296</v>
      </c>
      <c r="AH5" s="84" t="s">
        <v>297</v>
      </c>
      <c r="AI5" s="108" t="s">
        <v>298</v>
      </c>
      <c r="AJ5" s="84">
        <v>520</v>
      </c>
      <c r="AK5" s="84">
        <v>520</v>
      </c>
      <c r="AL5" s="108" t="s">
        <v>299</v>
      </c>
      <c r="AM5" s="84">
        <v>11329.34</v>
      </c>
      <c r="AN5" s="112">
        <v>5830.66</v>
      </c>
      <c r="AO5" s="112">
        <v>17160</v>
      </c>
      <c r="AP5" s="112">
        <v>30670.66</v>
      </c>
      <c r="AQ5" s="112">
        <v>5465.34</v>
      </c>
      <c r="AR5" s="112">
        <v>36136</v>
      </c>
      <c r="AS5" s="112">
        <v>30670.66</v>
      </c>
      <c r="AT5" s="112">
        <v>5465.34</v>
      </c>
      <c r="AU5" s="112">
        <v>36136</v>
      </c>
      <c r="AV5" s="84">
        <v>136</v>
      </c>
      <c r="AW5" s="84"/>
      <c r="AX5" s="84"/>
      <c r="AY5" s="108"/>
      <c r="AZ5" s="84"/>
      <c r="BA5" s="84"/>
      <c r="BB5" s="84" t="s">
        <v>300</v>
      </c>
      <c r="BC5" s="84" t="s">
        <v>301</v>
      </c>
      <c r="BD5" s="108" t="s">
        <v>302</v>
      </c>
      <c r="BE5" s="84">
        <v>42000</v>
      </c>
      <c r="BF5" s="38" t="s">
        <v>260</v>
      </c>
      <c r="BG5" s="84" t="s">
        <v>326</v>
      </c>
      <c r="BH5" s="114" t="s">
        <v>340</v>
      </c>
      <c r="BI5" s="38" t="s">
        <v>110</v>
      </c>
      <c r="BJ5" s="85">
        <v>46104</v>
      </c>
      <c r="BK5" s="84"/>
      <c r="BL5" s="38" t="s">
        <v>115</v>
      </c>
      <c r="BM5" s="115" t="s">
        <v>120</v>
      </c>
      <c r="BN5" s="116" t="s">
        <v>200</v>
      </c>
      <c r="BO5" s="84" t="s">
        <v>243</v>
      </c>
      <c r="BP5" s="84">
        <v>0</v>
      </c>
      <c r="BQ5" s="117"/>
      <c r="BR5" s="118" t="s">
        <v>378</v>
      </c>
    </row>
    <row r="6" spans="1:70" s="113" customFormat="1" ht="15" hidden="1" customHeight="1" x14ac:dyDescent="0.35">
      <c r="A6" s="84">
        <v>26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196212</v>
      </c>
      <c r="J6" s="38" t="s">
        <v>254</v>
      </c>
      <c r="K6" s="84">
        <v>196212</v>
      </c>
      <c r="L6" s="84" t="s">
        <v>255</v>
      </c>
      <c r="M6" s="38" t="s">
        <v>256</v>
      </c>
      <c r="N6" s="84">
        <v>420502</v>
      </c>
      <c r="O6" s="84" t="s">
        <v>257</v>
      </c>
      <c r="P6" s="84">
        <v>655067</v>
      </c>
      <c r="Q6" s="38" t="s">
        <v>265</v>
      </c>
      <c r="R6" s="38" t="s">
        <v>259</v>
      </c>
      <c r="S6" s="84" t="s">
        <v>266</v>
      </c>
      <c r="T6" s="84" t="s">
        <v>266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352404657</v>
      </c>
      <c r="Z6" s="38" t="s">
        <v>267</v>
      </c>
      <c r="AA6" s="108" t="s">
        <v>293</v>
      </c>
      <c r="AB6" s="84">
        <v>35000</v>
      </c>
      <c r="AC6" s="108"/>
      <c r="AD6" s="84">
        <v>75</v>
      </c>
      <c r="AE6" s="84" t="s">
        <v>294</v>
      </c>
      <c r="AF6" s="84" t="s">
        <v>295</v>
      </c>
      <c r="AG6" s="108" t="s">
        <v>296</v>
      </c>
      <c r="AH6" s="84" t="s">
        <v>297</v>
      </c>
      <c r="AI6" s="108" t="s">
        <v>298</v>
      </c>
      <c r="AJ6" s="84">
        <v>560</v>
      </c>
      <c r="AK6" s="84">
        <v>560</v>
      </c>
      <c r="AL6" s="108" t="s">
        <v>303</v>
      </c>
      <c r="AM6" s="84">
        <v>10363.32</v>
      </c>
      <c r="AN6" s="112">
        <v>3636.68</v>
      </c>
      <c r="AO6" s="112">
        <v>14000</v>
      </c>
      <c r="AP6" s="112">
        <v>24636.68</v>
      </c>
      <c r="AQ6" s="112">
        <v>3100.32</v>
      </c>
      <c r="AR6" s="112">
        <v>27737</v>
      </c>
      <c r="AS6" s="112">
        <v>24636.68</v>
      </c>
      <c r="AT6" s="112">
        <v>3100.32</v>
      </c>
      <c r="AU6" s="112">
        <v>27737</v>
      </c>
      <c r="AV6" s="84">
        <v>136</v>
      </c>
      <c r="AW6" s="84"/>
      <c r="AX6" s="84"/>
      <c r="AY6" s="108"/>
      <c r="AZ6" s="84"/>
      <c r="BA6" s="84"/>
      <c r="BB6" s="84" t="s">
        <v>300</v>
      </c>
      <c r="BC6" s="84" t="s">
        <v>301</v>
      </c>
      <c r="BD6" s="108"/>
      <c r="BE6" s="84">
        <v>0</v>
      </c>
      <c r="BF6" s="38" t="s">
        <v>266</v>
      </c>
      <c r="BG6" s="84" t="s">
        <v>327</v>
      </c>
      <c r="BH6" s="114" t="s">
        <v>340</v>
      </c>
      <c r="BI6" s="38" t="s">
        <v>110</v>
      </c>
      <c r="BJ6" s="85">
        <v>46104</v>
      </c>
      <c r="BK6" s="84"/>
      <c r="BL6" s="38" t="s">
        <v>115</v>
      </c>
      <c r="BM6" s="115" t="s">
        <v>120</v>
      </c>
      <c r="BN6" s="116" t="s">
        <v>200</v>
      </c>
      <c r="BO6" s="84" t="s">
        <v>243</v>
      </c>
      <c r="BP6" s="84">
        <v>0</v>
      </c>
      <c r="BQ6" s="117"/>
      <c r="BR6" s="118" t="s">
        <v>378</v>
      </c>
    </row>
    <row r="7" spans="1:70" s="113" customFormat="1" ht="15" hidden="1" customHeight="1" x14ac:dyDescent="0.35">
      <c r="A7" s="84">
        <v>27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196212</v>
      </c>
      <c r="J7" s="38" t="s">
        <v>254</v>
      </c>
      <c r="K7" s="84">
        <v>196212</v>
      </c>
      <c r="L7" s="84" t="s">
        <v>255</v>
      </c>
      <c r="M7" s="38" t="s">
        <v>256</v>
      </c>
      <c r="N7" s="84">
        <v>420502</v>
      </c>
      <c r="O7" s="84" t="s">
        <v>257</v>
      </c>
      <c r="P7" s="84">
        <v>655069</v>
      </c>
      <c r="Q7" s="38" t="s">
        <v>268</v>
      </c>
      <c r="R7" s="38" t="s">
        <v>259</v>
      </c>
      <c r="S7" s="84" t="s">
        <v>269</v>
      </c>
      <c r="T7" s="84" t="s">
        <v>269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352404805</v>
      </c>
      <c r="Z7" s="38" t="s">
        <v>270</v>
      </c>
      <c r="AA7" s="108" t="s">
        <v>293</v>
      </c>
      <c r="AB7" s="84">
        <v>42000</v>
      </c>
      <c r="AC7" s="108"/>
      <c r="AD7" s="84">
        <v>102</v>
      </c>
      <c r="AE7" s="84" t="s">
        <v>294</v>
      </c>
      <c r="AF7" s="84" t="s">
        <v>295</v>
      </c>
      <c r="AG7" s="108" t="s">
        <v>296</v>
      </c>
      <c r="AH7" s="84" t="s">
        <v>297</v>
      </c>
      <c r="AI7" s="108" t="s">
        <v>298</v>
      </c>
      <c r="AJ7" s="84">
        <v>520</v>
      </c>
      <c r="AK7" s="84">
        <v>520</v>
      </c>
      <c r="AL7" s="108" t="s">
        <v>303</v>
      </c>
      <c r="AM7" s="84">
        <v>8409.09</v>
      </c>
      <c r="AN7" s="112">
        <v>4590.91</v>
      </c>
      <c r="AO7" s="112">
        <v>13000</v>
      </c>
      <c r="AP7" s="112">
        <v>33590.910000000003</v>
      </c>
      <c r="AQ7" s="112">
        <v>6705.09</v>
      </c>
      <c r="AR7" s="112">
        <v>40296</v>
      </c>
      <c r="AS7" s="112">
        <v>33590.910000000003</v>
      </c>
      <c r="AT7" s="112">
        <v>6705.09</v>
      </c>
      <c r="AU7" s="112">
        <v>40296</v>
      </c>
      <c r="AV7" s="84">
        <v>136</v>
      </c>
      <c r="AW7" s="84"/>
      <c r="AX7" s="84"/>
      <c r="AY7" s="108"/>
      <c r="AZ7" s="84"/>
      <c r="BA7" s="84"/>
      <c r="BB7" s="84" t="s">
        <v>300</v>
      </c>
      <c r="BC7" s="84" t="s">
        <v>301</v>
      </c>
      <c r="BD7" s="108" t="s">
        <v>302</v>
      </c>
      <c r="BE7" s="84">
        <v>42000</v>
      </c>
      <c r="BF7" s="38" t="s">
        <v>269</v>
      </c>
      <c r="BG7" s="84" t="s">
        <v>328</v>
      </c>
      <c r="BH7" s="114" t="s">
        <v>340</v>
      </c>
      <c r="BI7" s="38" t="s">
        <v>110</v>
      </c>
      <c r="BJ7" s="85">
        <v>46104</v>
      </c>
      <c r="BK7" s="84"/>
      <c r="BL7" s="38" t="s">
        <v>115</v>
      </c>
      <c r="BM7" s="115" t="s">
        <v>120</v>
      </c>
      <c r="BN7" s="116" t="s">
        <v>200</v>
      </c>
      <c r="BO7" s="84" t="s">
        <v>243</v>
      </c>
      <c r="BP7" s="84">
        <v>0</v>
      </c>
      <c r="BQ7" s="117"/>
      <c r="BR7" s="118" t="s">
        <v>378</v>
      </c>
    </row>
    <row r="8" spans="1:70" s="113" customFormat="1" ht="15" hidden="1" customHeight="1" x14ac:dyDescent="0.35">
      <c r="A8" s="84">
        <v>28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196212</v>
      </c>
      <c r="J8" s="38" t="s">
        <v>254</v>
      </c>
      <c r="K8" s="84">
        <v>196212</v>
      </c>
      <c r="L8" s="84" t="s">
        <v>255</v>
      </c>
      <c r="M8" s="38" t="s">
        <v>256</v>
      </c>
      <c r="N8" s="84">
        <v>420502</v>
      </c>
      <c r="O8" s="84" t="s">
        <v>257</v>
      </c>
      <c r="P8" s="84">
        <v>655069</v>
      </c>
      <c r="Q8" s="38" t="s">
        <v>268</v>
      </c>
      <c r="R8" s="38" t="s">
        <v>259</v>
      </c>
      <c r="S8" s="84" t="s">
        <v>271</v>
      </c>
      <c r="T8" s="84" t="s">
        <v>271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352404863</v>
      </c>
      <c r="Z8" s="38" t="s">
        <v>272</v>
      </c>
      <c r="AA8" s="108" t="s">
        <v>293</v>
      </c>
      <c r="AB8" s="84">
        <v>42000</v>
      </c>
      <c r="AC8" s="108"/>
      <c r="AD8" s="84">
        <v>102</v>
      </c>
      <c r="AE8" s="84" t="s">
        <v>294</v>
      </c>
      <c r="AF8" s="84" t="s">
        <v>295</v>
      </c>
      <c r="AG8" s="108" t="s">
        <v>296</v>
      </c>
      <c r="AH8" s="84" t="s">
        <v>297</v>
      </c>
      <c r="AI8" s="108" t="s">
        <v>298</v>
      </c>
      <c r="AJ8" s="84">
        <v>520</v>
      </c>
      <c r="AK8" s="84">
        <v>520</v>
      </c>
      <c r="AL8" s="108" t="s">
        <v>303</v>
      </c>
      <c r="AM8" s="84">
        <v>8409.09</v>
      </c>
      <c r="AN8" s="112">
        <v>4590.91</v>
      </c>
      <c r="AO8" s="112">
        <v>13000</v>
      </c>
      <c r="AP8" s="112">
        <v>33590.910000000003</v>
      </c>
      <c r="AQ8" s="112">
        <v>6705.09</v>
      </c>
      <c r="AR8" s="112">
        <v>40296</v>
      </c>
      <c r="AS8" s="112">
        <v>33590.910000000003</v>
      </c>
      <c r="AT8" s="112">
        <v>6705.09</v>
      </c>
      <c r="AU8" s="112">
        <v>40296</v>
      </c>
      <c r="AV8" s="84">
        <v>136</v>
      </c>
      <c r="AW8" s="84"/>
      <c r="AX8" s="84"/>
      <c r="AY8" s="108"/>
      <c r="AZ8" s="84"/>
      <c r="BA8" s="84"/>
      <c r="BB8" s="84" t="s">
        <v>300</v>
      </c>
      <c r="BC8" s="84" t="s">
        <v>301</v>
      </c>
      <c r="BD8" s="108"/>
      <c r="BE8" s="84">
        <v>0</v>
      </c>
      <c r="BF8" s="38" t="s">
        <v>271</v>
      </c>
      <c r="BG8" s="84" t="s">
        <v>329</v>
      </c>
      <c r="BH8" s="114" t="s">
        <v>340</v>
      </c>
      <c r="BI8" s="38" t="s">
        <v>110</v>
      </c>
      <c r="BJ8" s="85">
        <v>46104</v>
      </c>
      <c r="BK8" s="84"/>
      <c r="BL8" s="38" t="s">
        <v>115</v>
      </c>
      <c r="BM8" s="115" t="s">
        <v>120</v>
      </c>
      <c r="BN8" s="116" t="s">
        <v>200</v>
      </c>
      <c r="BO8" s="84" t="s">
        <v>243</v>
      </c>
      <c r="BP8" s="84">
        <v>0</v>
      </c>
      <c r="BQ8" s="117"/>
      <c r="BR8" s="118" t="s">
        <v>378</v>
      </c>
    </row>
    <row r="9" spans="1:70" s="113" customFormat="1" ht="15" hidden="1" customHeight="1" x14ac:dyDescent="0.35">
      <c r="A9" s="84">
        <v>29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196212</v>
      </c>
      <c r="J9" s="38" t="s">
        <v>254</v>
      </c>
      <c r="K9" s="84">
        <v>196212</v>
      </c>
      <c r="L9" s="84" t="s">
        <v>255</v>
      </c>
      <c r="M9" s="38" t="s">
        <v>256</v>
      </c>
      <c r="N9" s="84">
        <v>420502</v>
      </c>
      <c r="O9" s="84" t="s">
        <v>257</v>
      </c>
      <c r="P9" s="84">
        <v>655067</v>
      </c>
      <c r="Q9" s="38" t="s">
        <v>265</v>
      </c>
      <c r="R9" s="38" t="s">
        <v>259</v>
      </c>
      <c r="S9" s="84" t="s">
        <v>273</v>
      </c>
      <c r="T9" s="84" t="s">
        <v>273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352404877</v>
      </c>
      <c r="Z9" s="38" t="s">
        <v>274</v>
      </c>
      <c r="AA9" s="108" t="s">
        <v>293</v>
      </c>
      <c r="AB9" s="84">
        <v>42000</v>
      </c>
      <c r="AC9" s="108"/>
      <c r="AD9" s="84">
        <v>102</v>
      </c>
      <c r="AE9" s="84" t="s">
        <v>294</v>
      </c>
      <c r="AF9" s="84" t="s">
        <v>295</v>
      </c>
      <c r="AG9" s="108" t="s">
        <v>296</v>
      </c>
      <c r="AH9" s="84" t="s">
        <v>297</v>
      </c>
      <c r="AI9" s="108" t="s">
        <v>298</v>
      </c>
      <c r="AJ9" s="84">
        <v>520</v>
      </c>
      <c r="AK9" s="84">
        <v>520</v>
      </c>
      <c r="AL9" s="108" t="s">
        <v>303</v>
      </c>
      <c r="AM9" s="84">
        <v>8409.09</v>
      </c>
      <c r="AN9" s="112">
        <v>4590.91</v>
      </c>
      <c r="AO9" s="112">
        <v>13000</v>
      </c>
      <c r="AP9" s="112">
        <v>33590.910000000003</v>
      </c>
      <c r="AQ9" s="112">
        <v>6705.09</v>
      </c>
      <c r="AR9" s="112">
        <v>40296</v>
      </c>
      <c r="AS9" s="112">
        <v>33590.910000000003</v>
      </c>
      <c r="AT9" s="112">
        <v>6705.09</v>
      </c>
      <c r="AU9" s="112">
        <v>40296</v>
      </c>
      <c r="AV9" s="84">
        <v>136</v>
      </c>
      <c r="AW9" s="84"/>
      <c r="AX9" s="84"/>
      <c r="AY9" s="108"/>
      <c r="AZ9" s="84"/>
      <c r="BA9" s="84"/>
      <c r="BB9" s="84" t="s">
        <v>300</v>
      </c>
      <c r="BC9" s="84" t="s">
        <v>301</v>
      </c>
      <c r="BD9" s="108"/>
      <c r="BE9" s="84">
        <v>0</v>
      </c>
      <c r="BF9" s="38" t="s">
        <v>273</v>
      </c>
      <c r="BG9" s="84" t="s">
        <v>330</v>
      </c>
      <c r="BH9" s="114" t="s">
        <v>340</v>
      </c>
      <c r="BI9" s="38" t="s">
        <v>110</v>
      </c>
      <c r="BJ9" s="85">
        <v>46104</v>
      </c>
      <c r="BK9" s="84"/>
      <c r="BL9" s="38" t="s">
        <v>118</v>
      </c>
      <c r="BM9" s="115" t="s">
        <v>130</v>
      </c>
      <c r="BN9" s="116" t="s">
        <v>200</v>
      </c>
      <c r="BO9" s="84" t="s">
        <v>243</v>
      </c>
      <c r="BP9" s="84">
        <v>0</v>
      </c>
      <c r="BQ9" s="117"/>
      <c r="BR9" s="130" t="s">
        <v>391</v>
      </c>
    </row>
    <row r="10" spans="1:70" s="113" customFormat="1" ht="15" hidden="1" customHeight="1" x14ac:dyDescent="0.35">
      <c r="A10" s="84">
        <v>30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196212</v>
      </c>
      <c r="J10" s="38" t="s">
        <v>254</v>
      </c>
      <c r="K10" s="84">
        <v>196212</v>
      </c>
      <c r="L10" s="84" t="s">
        <v>255</v>
      </c>
      <c r="M10" s="38" t="s">
        <v>256</v>
      </c>
      <c r="N10" s="84">
        <v>420502</v>
      </c>
      <c r="O10" s="84" t="s">
        <v>257</v>
      </c>
      <c r="P10" s="84">
        <v>655067</v>
      </c>
      <c r="Q10" s="38" t="s">
        <v>265</v>
      </c>
      <c r="R10" s="38" t="s">
        <v>259</v>
      </c>
      <c r="S10" s="84" t="s">
        <v>275</v>
      </c>
      <c r="T10" s="84" t="s">
        <v>275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352405082</v>
      </c>
      <c r="Z10" s="38" t="s">
        <v>276</v>
      </c>
      <c r="AA10" s="108" t="s">
        <v>293</v>
      </c>
      <c r="AB10" s="84">
        <v>42000</v>
      </c>
      <c r="AC10" s="108"/>
      <c r="AD10" s="84">
        <v>102</v>
      </c>
      <c r="AE10" s="84" t="s">
        <v>294</v>
      </c>
      <c r="AF10" s="84" t="s">
        <v>295</v>
      </c>
      <c r="AG10" s="108" t="s">
        <v>296</v>
      </c>
      <c r="AH10" s="84" t="s">
        <v>297</v>
      </c>
      <c r="AI10" s="108" t="s">
        <v>298</v>
      </c>
      <c r="AJ10" s="84">
        <v>520</v>
      </c>
      <c r="AK10" s="84">
        <v>520</v>
      </c>
      <c r="AL10" s="108" t="s">
        <v>299</v>
      </c>
      <c r="AM10" s="84">
        <v>11329.34</v>
      </c>
      <c r="AN10" s="112">
        <v>5830.66</v>
      </c>
      <c r="AO10" s="112">
        <v>17160</v>
      </c>
      <c r="AP10" s="112">
        <v>30670.66</v>
      </c>
      <c r="AQ10" s="112">
        <v>5465.34</v>
      </c>
      <c r="AR10" s="112">
        <v>36136</v>
      </c>
      <c r="AS10" s="112">
        <v>30670.66</v>
      </c>
      <c r="AT10" s="112">
        <v>5465.34</v>
      </c>
      <c r="AU10" s="112">
        <v>36136</v>
      </c>
      <c r="AV10" s="84">
        <v>136</v>
      </c>
      <c r="AW10" s="84"/>
      <c r="AX10" s="84"/>
      <c r="AY10" s="108"/>
      <c r="AZ10" s="84"/>
      <c r="BA10" s="84"/>
      <c r="BB10" s="84" t="s">
        <v>300</v>
      </c>
      <c r="BC10" s="84" t="s">
        <v>301</v>
      </c>
      <c r="BD10" s="108" t="s">
        <v>302</v>
      </c>
      <c r="BE10" s="84">
        <v>42000</v>
      </c>
      <c r="BF10" s="38" t="s">
        <v>275</v>
      </c>
      <c r="BG10" s="84" t="s">
        <v>331</v>
      </c>
      <c r="BH10" s="114" t="s">
        <v>340</v>
      </c>
      <c r="BI10" s="38" t="s">
        <v>110</v>
      </c>
      <c r="BJ10" s="85">
        <v>46104</v>
      </c>
      <c r="BK10" s="84"/>
      <c r="BL10" s="38" t="s">
        <v>115</v>
      </c>
      <c r="BM10" s="115" t="s">
        <v>120</v>
      </c>
      <c r="BN10" s="116" t="s">
        <v>200</v>
      </c>
      <c r="BO10" s="84" t="s">
        <v>243</v>
      </c>
      <c r="BP10" s="84">
        <v>0</v>
      </c>
      <c r="BQ10" s="117"/>
      <c r="BR10" s="118" t="s">
        <v>378</v>
      </c>
    </row>
    <row r="11" spans="1:70" s="113" customFormat="1" ht="15" hidden="1" customHeight="1" x14ac:dyDescent="0.35">
      <c r="A11" s="84">
        <v>33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196212</v>
      </c>
      <c r="J11" s="38" t="s">
        <v>254</v>
      </c>
      <c r="K11" s="84">
        <v>196212</v>
      </c>
      <c r="L11" s="84" t="s">
        <v>255</v>
      </c>
      <c r="M11" s="38" t="s">
        <v>256</v>
      </c>
      <c r="N11" s="84">
        <v>420502</v>
      </c>
      <c r="O11" s="84" t="s">
        <v>257</v>
      </c>
      <c r="P11" s="84">
        <v>655069</v>
      </c>
      <c r="Q11" s="38" t="s">
        <v>268</v>
      </c>
      <c r="R11" s="38" t="s">
        <v>259</v>
      </c>
      <c r="S11" s="84" t="s">
        <v>277</v>
      </c>
      <c r="T11" s="84" t="s">
        <v>277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352417169</v>
      </c>
      <c r="Z11" s="38" t="s">
        <v>278</v>
      </c>
      <c r="AA11" s="108" t="s">
        <v>293</v>
      </c>
      <c r="AB11" s="84">
        <v>42000</v>
      </c>
      <c r="AC11" s="108"/>
      <c r="AD11" s="84">
        <v>102</v>
      </c>
      <c r="AE11" s="84" t="s">
        <v>294</v>
      </c>
      <c r="AF11" s="84" t="s">
        <v>295</v>
      </c>
      <c r="AG11" s="108" t="s">
        <v>296</v>
      </c>
      <c r="AH11" s="84" t="s">
        <v>297</v>
      </c>
      <c r="AI11" s="108" t="s">
        <v>298</v>
      </c>
      <c r="AJ11" s="84">
        <v>520</v>
      </c>
      <c r="AK11" s="84">
        <v>520</v>
      </c>
      <c r="AL11" s="108" t="s">
        <v>303</v>
      </c>
      <c r="AM11" s="84">
        <v>8409.09</v>
      </c>
      <c r="AN11" s="112">
        <v>4590.91</v>
      </c>
      <c r="AO11" s="112">
        <v>13000</v>
      </c>
      <c r="AP11" s="112">
        <v>33590.910000000003</v>
      </c>
      <c r="AQ11" s="112">
        <v>6705.09</v>
      </c>
      <c r="AR11" s="112">
        <v>40296</v>
      </c>
      <c r="AS11" s="112">
        <v>33590.910000000003</v>
      </c>
      <c r="AT11" s="112">
        <v>6705.09</v>
      </c>
      <c r="AU11" s="112">
        <v>40296</v>
      </c>
      <c r="AV11" s="84">
        <v>136</v>
      </c>
      <c r="AW11" s="84"/>
      <c r="AX11" s="84"/>
      <c r="AY11" s="108"/>
      <c r="AZ11" s="84"/>
      <c r="BA11" s="84"/>
      <c r="BB11" s="84" t="s">
        <v>300</v>
      </c>
      <c r="BC11" s="84" t="s">
        <v>301</v>
      </c>
      <c r="BD11" s="108"/>
      <c r="BE11" s="84">
        <v>0</v>
      </c>
      <c r="BF11" s="38" t="s">
        <v>277</v>
      </c>
      <c r="BG11" s="84" t="s">
        <v>332</v>
      </c>
      <c r="BH11" s="114" t="s">
        <v>340</v>
      </c>
      <c r="BI11" s="38" t="s">
        <v>110</v>
      </c>
      <c r="BJ11" s="85">
        <v>46104</v>
      </c>
      <c r="BK11" s="84"/>
      <c r="BL11" s="38" t="s">
        <v>115</v>
      </c>
      <c r="BM11" s="115" t="s">
        <v>120</v>
      </c>
      <c r="BN11" s="116" t="s">
        <v>200</v>
      </c>
      <c r="BO11" s="84" t="s">
        <v>243</v>
      </c>
      <c r="BP11" s="84">
        <v>0</v>
      </c>
      <c r="BQ11" s="117"/>
      <c r="BR11" s="118" t="s">
        <v>378</v>
      </c>
    </row>
    <row r="12" spans="1:70" s="113" customFormat="1" ht="15" hidden="1" customHeight="1" x14ac:dyDescent="0.35">
      <c r="A12" s="84">
        <v>45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196212</v>
      </c>
      <c r="J12" s="38" t="s">
        <v>254</v>
      </c>
      <c r="K12" s="84">
        <v>196212</v>
      </c>
      <c r="L12" s="84" t="s">
        <v>255</v>
      </c>
      <c r="M12" s="38" t="s">
        <v>256</v>
      </c>
      <c r="N12" s="84">
        <v>420502</v>
      </c>
      <c r="O12" s="84" t="s">
        <v>257</v>
      </c>
      <c r="P12" s="84">
        <v>655069</v>
      </c>
      <c r="Q12" s="38" t="s">
        <v>268</v>
      </c>
      <c r="R12" s="38" t="s">
        <v>259</v>
      </c>
      <c r="S12" s="84" t="s">
        <v>279</v>
      </c>
      <c r="T12" s="84" t="s">
        <v>279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352558244</v>
      </c>
      <c r="Z12" s="38" t="s">
        <v>280</v>
      </c>
      <c r="AA12" s="108" t="s">
        <v>304</v>
      </c>
      <c r="AB12" s="84">
        <v>42000</v>
      </c>
      <c r="AC12" s="108"/>
      <c r="AD12" s="84">
        <v>102</v>
      </c>
      <c r="AE12" s="84" t="s">
        <v>294</v>
      </c>
      <c r="AF12" s="84" t="s">
        <v>305</v>
      </c>
      <c r="AG12" s="108" t="s">
        <v>306</v>
      </c>
      <c r="AH12" s="84" t="s">
        <v>297</v>
      </c>
      <c r="AI12" s="108" t="s">
        <v>307</v>
      </c>
      <c r="AJ12" s="84">
        <v>520</v>
      </c>
      <c r="AK12" s="84">
        <v>520</v>
      </c>
      <c r="AL12" s="108" t="s">
        <v>308</v>
      </c>
      <c r="AM12" s="84">
        <v>21020.82</v>
      </c>
      <c r="AN12" s="112">
        <v>9139.18</v>
      </c>
      <c r="AO12" s="112">
        <v>30160</v>
      </c>
      <c r="AP12" s="112">
        <v>20979.18</v>
      </c>
      <c r="AQ12" s="112">
        <v>2389.8200000000002</v>
      </c>
      <c r="AR12" s="112">
        <v>23369</v>
      </c>
      <c r="AS12" s="112">
        <v>20979.18</v>
      </c>
      <c r="AT12" s="112">
        <v>2389.8200000000002</v>
      </c>
      <c r="AU12" s="112">
        <v>23369</v>
      </c>
      <c r="AV12" s="84">
        <v>134</v>
      </c>
      <c r="AW12" s="84"/>
      <c r="AX12" s="84"/>
      <c r="AY12" s="108"/>
      <c r="AZ12" s="84"/>
      <c r="BA12" s="84"/>
      <c r="BB12" s="84" t="s">
        <v>300</v>
      </c>
      <c r="BC12" s="84" t="s">
        <v>301</v>
      </c>
      <c r="BD12" s="108" t="s">
        <v>302</v>
      </c>
      <c r="BE12" s="84">
        <v>42000</v>
      </c>
      <c r="BF12" s="38" t="s">
        <v>279</v>
      </c>
      <c r="BG12" s="84" t="s">
        <v>333</v>
      </c>
      <c r="BH12" s="114" t="s">
        <v>340</v>
      </c>
      <c r="BI12" s="38" t="s">
        <v>110</v>
      </c>
      <c r="BJ12" s="85">
        <v>46104</v>
      </c>
      <c r="BK12" s="84"/>
      <c r="BL12" s="38" t="s">
        <v>115</v>
      </c>
      <c r="BM12" s="115" t="s">
        <v>120</v>
      </c>
      <c r="BN12" s="116" t="s">
        <v>200</v>
      </c>
      <c r="BO12" s="84" t="s">
        <v>243</v>
      </c>
      <c r="BP12" s="84">
        <v>0</v>
      </c>
      <c r="BQ12" s="117"/>
      <c r="BR12" s="118" t="s">
        <v>378</v>
      </c>
    </row>
    <row r="13" spans="1:70" s="113" customFormat="1" ht="15" hidden="1" customHeight="1" x14ac:dyDescent="0.35">
      <c r="A13" s="84">
        <v>63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196212</v>
      </c>
      <c r="J13" s="38" t="s">
        <v>254</v>
      </c>
      <c r="K13" s="84">
        <v>196212</v>
      </c>
      <c r="L13" s="84" t="s">
        <v>255</v>
      </c>
      <c r="M13" s="38" t="s">
        <v>256</v>
      </c>
      <c r="N13" s="84">
        <v>420502</v>
      </c>
      <c r="O13" s="84" t="s">
        <v>257</v>
      </c>
      <c r="P13" s="84">
        <v>655067</v>
      </c>
      <c r="Q13" s="38" t="s">
        <v>265</v>
      </c>
      <c r="R13" s="38" t="s">
        <v>259</v>
      </c>
      <c r="S13" s="84" t="s">
        <v>281</v>
      </c>
      <c r="T13" s="84" t="s">
        <v>281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353078108</v>
      </c>
      <c r="Z13" s="38" t="s">
        <v>282</v>
      </c>
      <c r="AA13" s="108" t="s">
        <v>309</v>
      </c>
      <c r="AB13" s="84">
        <v>35000</v>
      </c>
      <c r="AC13" s="108"/>
      <c r="AD13" s="84">
        <v>75</v>
      </c>
      <c r="AE13" s="84" t="s">
        <v>294</v>
      </c>
      <c r="AF13" s="84" t="s">
        <v>310</v>
      </c>
      <c r="AG13" s="108" t="s">
        <v>311</v>
      </c>
      <c r="AH13" s="84" t="s">
        <v>297</v>
      </c>
      <c r="AI13" s="108" t="s">
        <v>312</v>
      </c>
      <c r="AJ13" s="84">
        <v>560</v>
      </c>
      <c r="AK13" s="84">
        <v>560</v>
      </c>
      <c r="AL13" s="108" t="s">
        <v>313</v>
      </c>
      <c r="AM13" s="84">
        <v>23601.78</v>
      </c>
      <c r="AN13" s="112">
        <v>6078.22</v>
      </c>
      <c r="AO13" s="112">
        <v>29680</v>
      </c>
      <c r="AP13" s="112">
        <v>11398.22</v>
      </c>
      <c r="AQ13" s="112">
        <v>624.78</v>
      </c>
      <c r="AR13" s="112">
        <v>12023</v>
      </c>
      <c r="AS13" s="112">
        <v>11398.22</v>
      </c>
      <c r="AT13" s="112">
        <v>624.78</v>
      </c>
      <c r="AU13" s="112">
        <v>12023</v>
      </c>
      <c r="AV13" s="84">
        <v>130</v>
      </c>
      <c r="AW13" s="84"/>
      <c r="AX13" s="84"/>
      <c r="AY13" s="108"/>
      <c r="AZ13" s="84"/>
      <c r="BA13" s="84"/>
      <c r="BB13" s="84" t="s">
        <v>300</v>
      </c>
      <c r="BC13" s="84" t="s">
        <v>301</v>
      </c>
      <c r="BD13" s="108"/>
      <c r="BE13" s="84">
        <v>0</v>
      </c>
      <c r="BF13" s="38" t="s">
        <v>281</v>
      </c>
      <c r="BG13" s="84" t="s">
        <v>334</v>
      </c>
      <c r="BH13" s="114" t="s">
        <v>340</v>
      </c>
      <c r="BI13" s="38" t="s">
        <v>110</v>
      </c>
      <c r="BJ13" s="85">
        <v>46104</v>
      </c>
      <c r="BK13" s="84"/>
      <c r="BL13" s="38" t="s">
        <v>115</v>
      </c>
      <c r="BM13" s="115" t="s">
        <v>120</v>
      </c>
      <c r="BN13" s="116" t="s">
        <v>200</v>
      </c>
      <c r="BO13" s="84" t="s">
        <v>243</v>
      </c>
      <c r="BP13" s="84">
        <v>0</v>
      </c>
      <c r="BQ13" s="117"/>
      <c r="BR13" s="118" t="s">
        <v>378</v>
      </c>
    </row>
    <row r="14" spans="1:70" s="113" customFormat="1" ht="15" hidden="1" customHeight="1" x14ac:dyDescent="0.35">
      <c r="A14" s="84">
        <v>72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196212</v>
      </c>
      <c r="J14" s="38" t="s">
        <v>254</v>
      </c>
      <c r="K14" s="84">
        <v>196212</v>
      </c>
      <c r="L14" s="84" t="s">
        <v>255</v>
      </c>
      <c r="M14" s="38" t="s">
        <v>256</v>
      </c>
      <c r="N14" s="84">
        <v>420502</v>
      </c>
      <c r="O14" s="84" t="s">
        <v>257</v>
      </c>
      <c r="P14" s="84">
        <v>648809</v>
      </c>
      <c r="Q14" s="38" t="s">
        <v>258</v>
      </c>
      <c r="R14" s="38" t="s">
        <v>259</v>
      </c>
      <c r="S14" s="84" t="s">
        <v>283</v>
      </c>
      <c r="T14" s="84" t="s">
        <v>283</v>
      </c>
      <c r="U14" s="84" t="s">
        <v>261</v>
      </c>
      <c r="V14" s="84" t="s">
        <v>262</v>
      </c>
      <c r="W14" s="84">
        <v>541</v>
      </c>
      <c r="X14" s="38" t="s">
        <v>263</v>
      </c>
      <c r="Y14" s="84">
        <v>353246513</v>
      </c>
      <c r="Z14" s="38" t="s">
        <v>284</v>
      </c>
      <c r="AA14" s="108" t="s">
        <v>314</v>
      </c>
      <c r="AB14" s="84">
        <v>42000</v>
      </c>
      <c r="AC14" s="108"/>
      <c r="AD14" s="84">
        <v>75</v>
      </c>
      <c r="AE14" s="84" t="s">
        <v>294</v>
      </c>
      <c r="AF14" s="84" t="s">
        <v>315</v>
      </c>
      <c r="AG14" s="108" t="s">
        <v>316</v>
      </c>
      <c r="AH14" s="84" t="s">
        <v>297</v>
      </c>
      <c r="AI14" s="108" t="s">
        <v>317</v>
      </c>
      <c r="AJ14" s="84">
        <v>670</v>
      </c>
      <c r="AK14" s="84">
        <v>670</v>
      </c>
      <c r="AL14" s="108" t="s">
        <v>299</v>
      </c>
      <c r="AM14" s="84">
        <v>12415.24</v>
      </c>
      <c r="AN14" s="112">
        <v>4334.76</v>
      </c>
      <c r="AO14" s="112">
        <v>16750</v>
      </c>
      <c r="AP14" s="112">
        <v>29584.76</v>
      </c>
      <c r="AQ14" s="112">
        <v>3738.24</v>
      </c>
      <c r="AR14" s="112">
        <v>33323</v>
      </c>
      <c r="AS14" s="112">
        <v>29584.76</v>
      </c>
      <c r="AT14" s="112">
        <v>3738.24</v>
      </c>
      <c r="AU14" s="112">
        <v>33323</v>
      </c>
      <c r="AV14" s="84">
        <v>128</v>
      </c>
      <c r="AW14" s="84"/>
      <c r="AX14" s="84"/>
      <c r="AY14" s="108"/>
      <c r="AZ14" s="84"/>
      <c r="BA14" s="84"/>
      <c r="BB14" s="84" t="s">
        <v>300</v>
      </c>
      <c r="BC14" s="84" t="s">
        <v>301</v>
      </c>
      <c r="BD14" s="108" t="s">
        <v>302</v>
      </c>
      <c r="BE14" s="84">
        <v>42000</v>
      </c>
      <c r="BF14" s="38" t="s">
        <v>283</v>
      </c>
      <c r="BG14" s="84" t="s">
        <v>335</v>
      </c>
      <c r="BH14" s="114" t="s">
        <v>340</v>
      </c>
      <c r="BI14" s="38" t="s">
        <v>110</v>
      </c>
      <c r="BJ14" s="85">
        <v>46104</v>
      </c>
      <c r="BK14" s="84"/>
      <c r="BL14" s="38" t="s">
        <v>115</v>
      </c>
      <c r="BM14" s="115" t="s">
        <v>120</v>
      </c>
      <c r="BN14" s="116" t="s">
        <v>200</v>
      </c>
      <c r="BO14" s="84" t="s">
        <v>243</v>
      </c>
      <c r="BP14" s="84">
        <v>0</v>
      </c>
      <c r="BQ14" s="117"/>
      <c r="BR14" s="118" t="s">
        <v>378</v>
      </c>
    </row>
    <row r="15" spans="1:70" s="113" customFormat="1" ht="15" hidden="1" customHeight="1" x14ac:dyDescent="0.35">
      <c r="A15" s="84">
        <v>255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196212</v>
      </c>
      <c r="J15" s="38" t="s">
        <v>254</v>
      </c>
      <c r="K15" s="84">
        <v>196212</v>
      </c>
      <c r="L15" s="84" t="s">
        <v>255</v>
      </c>
      <c r="M15" s="38" t="s">
        <v>256</v>
      </c>
      <c r="N15" s="84">
        <v>420502</v>
      </c>
      <c r="O15" s="84" t="s">
        <v>257</v>
      </c>
      <c r="P15" s="84">
        <v>648809</v>
      </c>
      <c r="Q15" s="38" t="s">
        <v>258</v>
      </c>
      <c r="R15" s="38" t="s">
        <v>259</v>
      </c>
      <c r="S15" s="84" t="s">
        <v>285</v>
      </c>
      <c r="T15" s="84" t="s">
        <v>285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356007066</v>
      </c>
      <c r="Z15" s="38" t="s">
        <v>286</v>
      </c>
      <c r="AA15" s="108" t="s">
        <v>318</v>
      </c>
      <c r="AB15" s="84">
        <v>43000</v>
      </c>
      <c r="AC15" s="108"/>
      <c r="AD15" s="84">
        <v>102</v>
      </c>
      <c r="AE15" s="84" t="s">
        <v>319</v>
      </c>
      <c r="AF15" s="84" t="s">
        <v>320</v>
      </c>
      <c r="AG15" s="108" t="s">
        <v>321</v>
      </c>
      <c r="AH15" s="84" t="s">
        <v>297</v>
      </c>
      <c r="AI15" s="108" t="s">
        <v>322</v>
      </c>
      <c r="AJ15" s="84">
        <v>530</v>
      </c>
      <c r="AK15" s="84">
        <v>530</v>
      </c>
      <c r="AL15" s="108" t="s">
        <v>323</v>
      </c>
      <c r="AM15" s="84">
        <v>235.48</v>
      </c>
      <c r="AN15" s="112">
        <v>304.52</v>
      </c>
      <c r="AO15" s="112">
        <v>540</v>
      </c>
      <c r="AP15" s="112">
        <v>42764.52</v>
      </c>
      <c r="AQ15" s="112">
        <v>11425.48</v>
      </c>
      <c r="AR15" s="112">
        <v>54190</v>
      </c>
      <c r="AS15" s="112">
        <v>39498.92</v>
      </c>
      <c r="AT15" s="112">
        <v>11371.08</v>
      </c>
      <c r="AU15" s="112">
        <v>50870</v>
      </c>
      <c r="AV15" s="84">
        <v>97</v>
      </c>
      <c r="AW15" s="84"/>
      <c r="AX15" s="84"/>
      <c r="AY15" s="108"/>
      <c r="AZ15" s="84"/>
      <c r="BA15" s="84"/>
      <c r="BB15" s="84" t="s">
        <v>300</v>
      </c>
      <c r="BC15" s="84" t="s">
        <v>301</v>
      </c>
      <c r="BD15" s="108" t="s">
        <v>324</v>
      </c>
      <c r="BE15" s="84">
        <v>43000</v>
      </c>
      <c r="BF15" s="38" t="s">
        <v>285</v>
      </c>
      <c r="BG15" s="84" t="s">
        <v>336</v>
      </c>
      <c r="BH15" s="114" t="s">
        <v>340</v>
      </c>
      <c r="BI15" s="38" t="s">
        <v>110</v>
      </c>
      <c r="BJ15" s="85">
        <v>46104</v>
      </c>
      <c r="BK15" s="84"/>
      <c r="BL15" s="38" t="s">
        <v>115</v>
      </c>
      <c r="BM15" s="115" t="s">
        <v>120</v>
      </c>
      <c r="BN15" s="116" t="s">
        <v>200</v>
      </c>
      <c r="BO15" s="84" t="s">
        <v>243</v>
      </c>
      <c r="BP15" s="84">
        <v>0</v>
      </c>
      <c r="BQ15" s="117"/>
      <c r="BR15" s="118" t="s">
        <v>378</v>
      </c>
    </row>
    <row r="16" spans="1:70" s="113" customFormat="1" ht="15" hidden="1" customHeight="1" x14ac:dyDescent="0.35">
      <c r="A16" s="84">
        <v>256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196212</v>
      </c>
      <c r="J16" s="38" t="s">
        <v>254</v>
      </c>
      <c r="K16" s="84">
        <v>196212</v>
      </c>
      <c r="L16" s="84" t="s">
        <v>255</v>
      </c>
      <c r="M16" s="38" t="s">
        <v>256</v>
      </c>
      <c r="N16" s="84">
        <v>420502</v>
      </c>
      <c r="O16" s="84" t="s">
        <v>257</v>
      </c>
      <c r="P16" s="84">
        <v>655067</v>
      </c>
      <c r="Q16" s="38" t="s">
        <v>265</v>
      </c>
      <c r="R16" s="38" t="s">
        <v>259</v>
      </c>
      <c r="S16" s="84" t="s">
        <v>287</v>
      </c>
      <c r="T16" s="84" t="s">
        <v>287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356007070</v>
      </c>
      <c r="Z16" s="38" t="s">
        <v>288</v>
      </c>
      <c r="AA16" s="108" t="s">
        <v>318</v>
      </c>
      <c r="AB16" s="84">
        <v>38000</v>
      </c>
      <c r="AC16" s="108"/>
      <c r="AD16" s="84">
        <v>102</v>
      </c>
      <c r="AE16" s="84" t="s">
        <v>319</v>
      </c>
      <c r="AF16" s="84" t="s">
        <v>295</v>
      </c>
      <c r="AG16" s="108" t="s">
        <v>296</v>
      </c>
      <c r="AH16" s="84" t="s">
        <v>297</v>
      </c>
      <c r="AI16" s="108" t="s">
        <v>322</v>
      </c>
      <c r="AJ16" s="84">
        <v>470</v>
      </c>
      <c r="AK16" s="84">
        <v>470</v>
      </c>
      <c r="AL16" s="108" t="s">
        <v>325</v>
      </c>
      <c r="AM16" s="84">
        <v>209.73</v>
      </c>
      <c r="AN16" s="112">
        <v>260.27</v>
      </c>
      <c r="AO16" s="112">
        <v>470</v>
      </c>
      <c r="AP16" s="112">
        <v>37790.269999999997</v>
      </c>
      <c r="AQ16" s="112">
        <v>10057.73</v>
      </c>
      <c r="AR16" s="112">
        <v>47848</v>
      </c>
      <c r="AS16" s="112">
        <v>35104.86</v>
      </c>
      <c r="AT16" s="112">
        <v>10015.14</v>
      </c>
      <c r="AU16" s="112">
        <v>45120</v>
      </c>
      <c r="AV16" s="84">
        <v>97</v>
      </c>
      <c r="AW16" s="84"/>
      <c r="AX16" s="84"/>
      <c r="AY16" s="108"/>
      <c r="AZ16" s="84"/>
      <c r="BA16" s="84"/>
      <c r="BB16" s="84" t="s">
        <v>300</v>
      </c>
      <c r="BC16" s="84" t="s">
        <v>301</v>
      </c>
      <c r="BD16" s="108"/>
      <c r="BE16" s="84">
        <v>0</v>
      </c>
      <c r="BF16" s="38" t="s">
        <v>287</v>
      </c>
      <c r="BG16" s="84" t="s">
        <v>337</v>
      </c>
      <c r="BH16" s="114" t="s">
        <v>340</v>
      </c>
      <c r="BI16" s="38" t="s">
        <v>110</v>
      </c>
      <c r="BJ16" s="85">
        <v>46104</v>
      </c>
      <c r="BK16" s="84"/>
      <c r="BL16" s="38" t="s">
        <v>115</v>
      </c>
      <c r="BM16" s="115" t="s">
        <v>120</v>
      </c>
      <c r="BN16" s="116" t="s">
        <v>200</v>
      </c>
      <c r="BO16" s="84" t="s">
        <v>243</v>
      </c>
      <c r="BP16" s="84">
        <v>0</v>
      </c>
      <c r="BQ16" s="117"/>
      <c r="BR16" s="118" t="s">
        <v>378</v>
      </c>
    </row>
    <row r="17" spans="1:70" s="113" customFormat="1" ht="15" hidden="1" customHeight="1" x14ac:dyDescent="0.35">
      <c r="A17" s="84">
        <v>257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196212</v>
      </c>
      <c r="J17" s="38" t="s">
        <v>254</v>
      </c>
      <c r="K17" s="84">
        <v>196212</v>
      </c>
      <c r="L17" s="84" t="s">
        <v>255</v>
      </c>
      <c r="M17" s="38" t="s">
        <v>256</v>
      </c>
      <c r="N17" s="84">
        <v>420502</v>
      </c>
      <c r="O17" s="84" t="s">
        <v>257</v>
      </c>
      <c r="P17" s="84">
        <v>655069</v>
      </c>
      <c r="Q17" s="38" t="s">
        <v>268</v>
      </c>
      <c r="R17" s="38" t="s">
        <v>259</v>
      </c>
      <c r="S17" s="84" t="s">
        <v>289</v>
      </c>
      <c r="T17" s="84" t="s">
        <v>289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356007071</v>
      </c>
      <c r="Z17" s="38" t="s">
        <v>290</v>
      </c>
      <c r="AA17" s="108" t="s">
        <v>318</v>
      </c>
      <c r="AB17" s="84">
        <v>38000</v>
      </c>
      <c r="AC17" s="108"/>
      <c r="AD17" s="84">
        <v>102</v>
      </c>
      <c r="AE17" s="84" t="s">
        <v>319</v>
      </c>
      <c r="AF17" s="84" t="s">
        <v>295</v>
      </c>
      <c r="AG17" s="108" t="s">
        <v>296</v>
      </c>
      <c r="AH17" s="84" t="s">
        <v>297</v>
      </c>
      <c r="AI17" s="108" t="s">
        <v>322</v>
      </c>
      <c r="AJ17" s="84">
        <v>470</v>
      </c>
      <c r="AK17" s="84">
        <v>470</v>
      </c>
      <c r="AL17" s="108" t="s">
        <v>325</v>
      </c>
      <c r="AM17" s="84">
        <v>209.73</v>
      </c>
      <c r="AN17" s="112">
        <v>260.27</v>
      </c>
      <c r="AO17" s="112">
        <v>470</v>
      </c>
      <c r="AP17" s="112">
        <v>37790.269999999997</v>
      </c>
      <c r="AQ17" s="112">
        <v>10057.73</v>
      </c>
      <c r="AR17" s="112">
        <v>47848</v>
      </c>
      <c r="AS17" s="112">
        <v>35104.86</v>
      </c>
      <c r="AT17" s="112">
        <v>10015.14</v>
      </c>
      <c r="AU17" s="112">
        <v>45120</v>
      </c>
      <c r="AV17" s="84">
        <v>97</v>
      </c>
      <c r="AW17" s="84"/>
      <c r="AX17" s="84"/>
      <c r="AY17" s="108"/>
      <c r="AZ17" s="84"/>
      <c r="BA17" s="84"/>
      <c r="BB17" s="84" t="s">
        <v>300</v>
      </c>
      <c r="BC17" s="84" t="s">
        <v>301</v>
      </c>
      <c r="BD17" s="108"/>
      <c r="BE17" s="84">
        <v>0</v>
      </c>
      <c r="BF17" s="38" t="s">
        <v>289</v>
      </c>
      <c r="BG17" s="84" t="s">
        <v>338</v>
      </c>
      <c r="BH17" s="114" t="s">
        <v>340</v>
      </c>
      <c r="BI17" s="38" t="s">
        <v>110</v>
      </c>
      <c r="BJ17" s="85">
        <v>46104</v>
      </c>
      <c r="BK17" s="84"/>
      <c r="BL17" s="38" t="s">
        <v>115</v>
      </c>
      <c r="BM17" s="115" t="s">
        <v>120</v>
      </c>
      <c r="BN17" s="116" t="s">
        <v>200</v>
      </c>
      <c r="BO17" s="84" t="s">
        <v>243</v>
      </c>
      <c r="BP17" s="84">
        <v>0</v>
      </c>
      <c r="BQ17" s="117"/>
      <c r="BR17" s="118" t="s">
        <v>378</v>
      </c>
    </row>
    <row r="18" spans="1:70" s="113" customFormat="1" ht="15" hidden="1" customHeight="1" x14ac:dyDescent="0.35">
      <c r="A18" s="84">
        <v>258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196212</v>
      </c>
      <c r="J18" s="38" t="s">
        <v>254</v>
      </c>
      <c r="K18" s="84">
        <v>196212</v>
      </c>
      <c r="L18" s="84" t="s">
        <v>255</v>
      </c>
      <c r="M18" s="38" t="s">
        <v>256</v>
      </c>
      <c r="N18" s="84">
        <v>420502</v>
      </c>
      <c r="O18" s="84" t="s">
        <v>257</v>
      </c>
      <c r="P18" s="84">
        <v>648809</v>
      </c>
      <c r="Q18" s="38" t="s">
        <v>258</v>
      </c>
      <c r="R18" s="38" t="s">
        <v>259</v>
      </c>
      <c r="S18" s="84" t="s">
        <v>291</v>
      </c>
      <c r="T18" s="84" t="s">
        <v>291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356007075</v>
      </c>
      <c r="Z18" s="38" t="s">
        <v>292</v>
      </c>
      <c r="AA18" s="108" t="s">
        <v>318</v>
      </c>
      <c r="AB18" s="84">
        <v>43000</v>
      </c>
      <c r="AC18" s="108"/>
      <c r="AD18" s="84">
        <v>102</v>
      </c>
      <c r="AE18" s="84" t="s">
        <v>319</v>
      </c>
      <c r="AF18" s="84" t="s">
        <v>320</v>
      </c>
      <c r="AG18" s="108" t="s">
        <v>321</v>
      </c>
      <c r="AH18" s="84" t="s">
        <v>297</v>
      </c>
      <c r="AI18" s="108" t="s">
        <v>322</v>
      </c>
      <c r="AJ18" s="84">
        <v>530</v>
      </c>
      <c r="AK18" s="84">
        <v>530</v>
      </c>
      <c r="AL18" s="108" t="s">
        <v>323</v>
      </c>
      <c r="AM18" s="84">
        <v>235.48</v>
      </c>
      <c r="AN18" s="112">
        <v>304.52</v>
      </c>
      <c r="AO18" s="112">
        <v>540</v>
      </c>
      <c r="AP18" s="112">
        <v>42764.52</v>
      </c>
      <c r="AQ18" s="112">
        <v>11425.48</v>
      </c>
      <c r="AR18" s="112">
        <v>54190</v>
      </c>
      <c r="AS18" s="112">
        <v>39498.92</v>
      </c>
      <c r="AT18" s="112">
        <v>11371.08</v>
      </c>
      <c r="AU18" s="112">
        <v>50870</v>
      </c>
      <c r="AV18" s="84">
        <v>97</v>
      </c>
      <c r="AW18" s="84"/>
      <c r="AX18" s="84"/>
      <c r="AY18" s="108"/>
      <c r="AZ18" s="84"/>
      <c r="BA18" s="84"/>
      <c r="BB18" s="84" t="s">
        <v>300</v>
      </c>
      <c r="BC18" s="84" t="s">
        <v>301</v>
      </c>
      <c r="BD18" s="108" t="s">
        <v>324</v>
      </c>
      <c r="BE18" s="84">
        <v>43000</v>
      </c>
      <c r="BF18" s="38" t="s">
        <v>291</v>
      </c>
      <c r="BG18" s="84" t="s">
        <v>339</v>
      </c>
      <c r="BH18" s="114" t="s">
        <v>340</v>
      </c>
      <c r="BI18" s="38" t="s">
        <v>110</v>
      </c>
      <c r="BJ18" s="85">
        <v>46104</v>
      </c>
      <c r="BK18" s="84"/>
      <c r="BL18" s="38" t="s">
        <v>115</v>
      </c>
      <c r="BM18" s="115" t="s">
        <v>120</v>
      </c>
      <c r="BN18" s="116" t="s">
        <v>200</v>
      </c>
      <c r="BO18" s="84" t="s">
        <v>243</v>
      </c>
      <c r="BP18" s="84">
        <v>0</v>
      </c>
      <c r="BQ18" s="117"/>
      <c r="BR18" s="118" t="s">
        <v>378</v>
      </c>
    </row>
    <row r="19" spans="1:70" s="113" customFormat="1" ht="15" hidden="1" customHeight="1" x14ac:dyDescent="0.35">
      <c r="A19" s="84">
        <v>48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194690</v>
      </c>
      <c r="J19" s="38" t="s">
        <v>341</v>
      </c>
      <c r="K19" s="84">
        <v>194690</v>
      </c>
      <c r="L19" s="84" t="s">
        <v>342</v>
      </c>
      <c r="M19" s="38" t="s">
        <v>343</v>
      </c>
      <c r="N19" s="84">
        <v>416039</v>
      </c>
      <c r="O19" s="84" t="s">
        <v>344</v>
      </c>
      <c r="P19" s="84">
        <v>661212</v>
      </c>
      <c r="Q19" s="38" t="s">
        <v>345</v>
      </c>
      <c r="R19" s="38" t="s">
        <v>259</v>
      </c>
      <c r="S19" s="84" t="s">
        <v>346</v>
      </c>
      <c r="T19" s="84" t="s">
        <v>346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352610354</v>
      </c>
      <c r="Z19" s="38" t="s">
        <v>347</v>
      </c>
      <c r="AA19" s="108" t="s">
        <v>349</v>
      </c>
      <c r="AB19" s="84">
        <v>42000</v>
      </c>
      <c r="AC19" s="108"/>
      <c r="AD19" s="84">
        <v>102</v>
      </c>
      <c r="AE19" s="84" t="s">
        <v>294</v>
      </c>
      <c r="AF19" s="84" t="s">
        <v>350</v>
      </c>
      <c r="AG19" s="108" t="s">
        <v>351</v>
      </c>
      <c r="AH19" s="84" t="s">
        <v>297</v>
      </c>
      <c r="AI19" s="108" t="s">
        <v>352</v>
      </c>
      <c r="AJ19" s="84">
        <v>520</v>
      </c>
      <c r="AK19" s="84">
        <v>520</v>
      </c>
      <c r="AL19" s="108" t="s">
        <v>353</v>
      </c>
      <c r="AM19" s="84">
        <v>38740.089999999997</v>
      </c>
      <c r="AN19" s="112">
        <v>11479.91</v>
      </c>
      <c r="AO19" s="112">
        <v>50220</v>
      </c>
      <c r="AP19" s="112">
        <v>3259.91</v>
      </c>
      <c r="AQ19" s="112">
        <v>49.09</v>
      </c>
      <c r="AR19" s="112">
        <v>3309</v>
      </c>
      <c r="AS19" s="112">
        <v>3259.91</v>
      </c>
      <c r="AT19" s="112">
        <v>49.09</v>
      </c>
      <c r="AU19" s="112">
        <v>3309</v>
      </c>
      <c r="AV19" s="84">
        <v>133</v>
      </c>
      <c r="AW19" s="84"/>
      <c r="AX19" s="84"/>
      <c r="AY19" s="108"/>
      <c r="AZ19" s="84"/>
      <c r="BA19" s="84"/>
      <c r="BB19" s="84" t="s">
        <v>300</v>
      </c>
      <c r="BC19" s="84" t="s">
        <v>301</v>
      </c>
      <c r="BD19" s="108" t="s">
        <v>302</v>
      </c>
      <c r="BE19" s="84">
        <v>42000</v>
      </c>
      <c r="BF19" s="38" t="s">
        <v>346</v>
      </c>
      <c r="BG19" s="84" t="s">
        <v>359</v>
      </c>
      <c r="BH19" s="114" t="s">
        <v>340</v>
      </c>
      <c r="BI19" s="38" t="s">
        <v>110</v>
      </c>
      <c r="BJ19" s="85">
        <v>46104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>
        <v>0</v>
      </c>
      <c r="BQ19" s="117"/>
      <c r="BR19" s="118" t="s">
        <v>360</v>
      </c>
    </row>
    <row r="20" spans="1:70" s="113" customFormat="1" ht="15" hidden="1" customHeight="1" x14ac:dyDescent="0.35">
      <c r="A20" s="84">
        <v>280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194690</v>
      </c>
      <c r="J20" s="38" t="s">
        <v>341</v>
      </c>
      <c r="K20" s="84">
        <v>194690</v>
      </c>
      <c r="L20" s="84" t="s">
        <v>342</v>
      </c>
      <c r="M20" s="38" t="s">
        <v>343</v>
      </c>
      <c r="N20" s="84">
        <v>416039</v>
      </c>
      <c r="O20" s="84" t="s">
        <v>344</v>
      </c>
      <c r="P20" s="84">
        <v>661212</v>
      </c>
      <c r="Q20" s="38" t="s">
        <v>345</v>
      </c>
      <c r="R20" s="38" t="s">
        <v>348</v>
      </c>
      <c r="S20" s="84" t="s">
        <v>346</v>
      </c>
      <c r="T20" s="84" t="s">
        <v>346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356279754</v>
      </c>
      <c r="Z20" s="38" t="s">
        <v>347</v>
      </c>
      <c r="AA20" s="108" t="s">
        <v>354</v>
      </c>
      <c r="AB20" s="84">
        <v>40000</v>
      </c>
      <c r="AC20" s="108"/>
      <c r="AD20" s="84">
        <v>75</v>
      </c>
      <c r="AE20" s="84" t="s">
        <v>355</v>
      </c>
      <c r="AF20" s="84" t="s">
        <v>350</v>
      </c>
      <c r="AG20" s="108" t="s">
        <v>351</v>
      </c>
      <c r="AH20" s="84" t="s">
        <v>297</v>
      </c>
      <c r="AI20" s="108" t="s">
        <v>356</v>
      </c>
      <c r="AJ20" s="84">
        <v>640</v>
      </c>
      <c r="AK20" s="84">
        <v>640</v>
      </c>
      <c r="AL20" s="108" t="s">
        <v>357</v>
      </c>
      <c r="AM20" s="84">
        <v>5881.38</v>
      </c>
      <c r="AN20" s="112">
        <v>2438.62</v>
      </c>
      <c r="AO20" s="112">
        <v>8320</v>
      </c>
      <c r="AP20" s="112">
        <v>34118.620000000003</v>
      </c>
      <c r="AQ20" s="112">
        <v>5378.38</v>
      </c>
      <c r="AR20" s="112">
        <v>39497</v>
      </c>
      <c r="AS20" s="112">
        <v>34118.620000000003</v>
      </c>
      <c r="AT20" s="112">
        <v>5378.38</v>
      </c>
      <c r="AU20" s="112">
        <v>39497</v>
      </c>
      <c r="AV20" s="84">
        <v>101</v>
      </c>
      <c r="AW20" s="84"/>
      <c r="AX20" s="84"/>
      <c r="AY20" s="108"/>
      <c r="AZ20" s="84"/>
      <c r="BA20" s="84"/>
      <c r="BB20" s="84" t="s">
        <v>300</v>
      </c>
      <c r="BC20" s="84" t="s">
        <v>301</v>
      </c>
      <c r="BD20" s="108" t="s">
        <v>358</v>
      </c>
      <c r="BE20" s="84">
        <v>40000</v>
      </c>
      <c r="BF20" s="38" t="s">
        <v>346</v>
      </c>
      <c r="BG20" s="84" t="s">
        <v>359</v>
      </c>
      <c r="BH20" s="114" t="s">
        <v>340</v>
      </c>
      <c r="BI20" s="38" t="s">
        <v>110</v>
      </c>
      <c r="BJ20" s="85">
        <v>46104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>
        <v>0</v>
      </c>
      <c r="BQ20" s="117"/>
      <c r="BR20" s="118" t="s">
        <v>360</v>
      </c>
    </row>
    <row r="21" spans="1:70" s="113" customFormat="1" ht="15" customHeight="1" x14ac:dyDescent="0.35">
      <c r="A21" s="84">
        <v>107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193883</v>
      </c>
      <c r="J21" s="38" t="s">
        <v>361</v>
      </c>
      <c r="K21" s="84">
        <v>193883</v>
      </c>
      <c r="L21" s="84" t="s">
        <v>342</v>
      </c>
      <c r="M21" s="38" t="s">
        <v>343</v>
      </c>
      <c r="N21" s="84">
        <v>411260</v>
      </c>
      <c r="O21" s="84" t="s">
        <v>362</v>
      </c>
      <c r="P21" s="84">
        <v>626740</v>
      </c>
      <c r="Q21" s="38" t="s">
        <v>363</v>
      </c>
      <c r="R21" s="38" t="s">
        <v>259</v>
      </c>
      <c r="S21" s="84" t="s">
        <v>364</v>
      </c>
      <c r="T21" s="84" t="s">
        <v>364</v>
      </c>
      <c r="U21" s="84" t="s">
        <v>365</v>
      </c>
      <c r="V21" s="84" t="s">
        <v>262</v>
      </c>
      <c r="W21" s="84">
        <v>541</v>
      </c>
      <c r="X21" s="38" t="s">
        <v>263</v>
      </c>
      <c r="Y21" s="84">
        <v>353730772</v>
      </c>
      <c r="Z21" s="38" t="s">
        <v>366</v>
      </c>
      <c r="AA21" s="108" t="s">
        <v>369</v>
      </c>
      <c r="AB21" s="84">
        <v>40000</v>
      </c>
      <c r="AC21" s="108"/>
      <c r="AD21" s="84">
        <v>75</v>
      </c>
      <c r="AE21" s="84" t="s">
        <v>294</v>
      </c>
      <c r="AF21" s="84" t="s">
        <v>370</v>
      </c>
      <c r="AG21" s="108" t="s">
        <v>371</v>
      </c>
      <c r="AH21" s="84" t="s">
        <v>297</v>
      </c>
      <c r="AI21" s="108" t="s">
        <v>372</v>
      </c>
      <c r="AJ21" s="84">
        <v>640</v>
      </c>
      <c r="AK21" s="84">
        <v>640</v>
      </c>
      <c r="AL21" s="108" t="s">
        <v>373</v>
      </c>
      <c r="AM21" s="84">
        <v>26868.07</v>
      </c>
      <c r="AN21" s="112">
        <v>7051.93</v>
      </c>
      <c r="AO21" s="112">
        <v>33920</v>
      </c>
      <c r="AP21" s="112">
        <v>13131.93</v>
      </c>
      <c r="AQ21" s="112">
        <v>726.07</v>
      </c>
      <c r="AR21" s="112">
        <v>13858</v>
      </c>
      <c r="AS21" s="112">
        <v>13131.93</v>
      </c>
      <c r="AT21" s="112">
        <v>726.07</v>
      </c>
      <c r="AU21" s="112">
        <v>13858</v>
      </c>
      <c r="AV21" s="84">
        <v>121</v>
      </c>
      <c r="AW21" s="84"/>
      <c r="AX21" s="84"/>
      <c r="AY21" s="108"/>
      <c r="AZ21" s="84"/>
      <c r="BA21" s="84"/>
      <c r="BB21" s="84" t="s">
        <v>300</v>
      </c>
      <c r="BC21" s="84" t="s">
        <v>301</v>
      </c>
      <c r="BD21" s="108" t="s">
        <v>374</v>
      </c>
      <c r="BE21" s="84">
        <v>40000</v>
      </c>
      <c r="BF21" s="38" t="s">
        <v>364</v>
      </c>
      <c r="BG21" s="84" t="s">
        <v>377</v>
      </c>
      <c r="BH21" s="114" t="s">
        <v>340</v>
      </c>
      <c r="BI21" s="38" t="s">
        <v>110</v>
      </c>
      <c r="BJ21" s="85">
        <v>46104</v>
      </c>
      <c r="BK21" s="84"/>
      <c r="BL21" s="38" t="s">
        <v>114</v>
      </c>
      <c r="BM21" s="115" t="s">
        <v>119</v>
      </c>
      <c r="BN21" s="116" t="s">
        <v>199</v>
      </c>
      <c r="BO21" s="84" t="s">
        <v>241</v>
      </c>
      <c r="BP21" s="84">
        <v>15976</v>
      </c>
      <c r="BQ21" s="117" t="s">
        <v>205</v>
      </c>
      <c r="BR21" s="130" t="s">
        <v>379</v>
      </c>
    </row>
    <row r="22" spans="1:70" s="113" customFormat="1" ht="15" customHeight="1" x14ac:dyDescent="0.35">
      <c r="A22" s="84">
        <v>300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193883</v>
      </c>
      <c r="J22" s="38" t="s">
        <v>361</v>
      </c>
      <c r="K22" s="84">
        <v>193883</v>
      </c>
      <c r="L22" s="84" t="s">
        <v>342</v>
      </c>
      <c r="M22" s="38" t="s">
        <v>343</v>
      </c>
      <c r="N22" s="84">
        <v>411260</v>
      </c>
      <c r="O22" s="84" t="s">
        <v>362</v>
      </c>
      <c r="P22" s="84">
        <v>626740</v>
      </c>
      <c r="Q22" s="38" t="s">
        <v>363</v>
      </c>
      <c r="R22" s="38" t="s">
        <v>367</v>
      </c>
      <c r="S22" s="84" t="s">
        <v>364</v>
      </c>
      <c r="T22" s="84" t="s">
        <v>364</v>
      </c>
      <c r="U22" s="84" t="s">
        <v>365</v>
      </c>
      <c r="V22" s="84" t="s">
        <v>262</v>
      </c>
      <c r="W22" s="84">
        <v>0</v>
      </c>
      <c r="X22" s="38" t="s">
        <v>368</v>
      </c>
      <c r="Y22" s="84">
        <v>356483373</v>
      </c>
      <c r="Z22" s="38" t="s">
        <v>366</v>
      </c>
      <c r="AA22" s="108" t="s">
        <v>375</v>
      </c>
      <c r="AB22" s="84">
        <v>15499</v>
      </c>
      <c r="AC22" s="108"/>
      <c r="AD22" s="84">
        <v>50</v>
      </c>
      <c r="AE22" s="84" t="s">
        <v>355</v>
      </c>
      <c r="AF22" s="84" t="s">
        <v>370</v>
      </c>
      <c r="AG22" s="108" t="s">
        <v>371</v>
      </c>
      <c r="AH22" s="84" t="s">
        <v>297</v>
      </c>
      <c r="AI22" s="108" t="s">
        <v>376</v>
      </c>
      <c r="AJ22" s="84">
        <v>350</v>
      </c>
      <c r="AK22" s="84">
        <v>350</v>
      </c>
      <c r="AL22" s="108" t="s">
        <v>373</v>
      </c>
      <c r="AM22" s="84">
        <v>8884.4699999999993</v>
      </c>
      <c r="AN22" s="112">
        <v>1615.53</v>
      </c>
      <c r="AO22" s="112">
        <v>10500</v>
      </c>
      <c r="AP22" s="112">
        <v>6614.53</v>
      </c>
      <c r="AQ22" s="112">
        <v>336.47</v>
      </c>
      <c r="AR22" s="112">
        <v>6951</v>
      </c>
      <c r="AS22" s="112">
        <v>6614.53</v>
      </c>
      <c r="AT22" s="112">
        <v>336.47</v>
      </c>
      <c r="AU22" s="112">
        <v>6951</v>
      </c>
      <c r="AV22" s="84">
        <v>97</v>
      </c>
      <c r="AW22" s="84"/>
      <c r="AX22" s="84"/>
      <c r="AY22" s="108"/>
      <c r="AZ22" s="84"/>
      <c r="BA22" s="84"/>
      <c r="BB22" s="84" t="s">
        <v>300</v>
      </c>
      <c r="BC22" s="84" t="s">
        <v>301</v>
      </c>
      <c r="BD22" s="108" t="s">
        <v>374</v>
      </c>
      <c r="BE22" s="84">
        <v>15499</v>
      </c>
      <c r="BF22" s="38" t="s">
        <v>364</v>
      </c>
      <c r="BG22" s="84" t="s">
        <v>377</v>
      </c>
      <c r="BH22" s="114" t="s">
        <v>340</v>
      </c>
      <c r="BI22" s="38" t="s">
        <v>110</v>
      </c>
      <c r="BJ22" s="85">
        <v>46104</v>
      </c>
      <c r="BK22" s="84"/>
      <c r="BL22" s="38" t="s">
        <v>114</v>
      </c>
      <c r="BM22" s="115" t="s">
        <v>119</v>
      </c>
      <c r="BN22" s="116" t="s">
        <v>200</v>
      </c>
      <c r="BO22" s="84" t="s">
        <v>241</v>
      </c>
      <c r="BP22" s="84">
        <v>8624</v>
      </c>
      <c r="BQ22" s="117" t="s">
        <v>205</v>
      </c>
      <c r="BR22" s="130" t="s">
        <v>384</v>
      </c>
    </row>
    <row r="23" spans="1:70" s="113" customFormat="1" ht="15" hidden="1" customHeight="1" x14ac:dyDescent="0.35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2026-04-16T11:05:18Z</dcterms:modified>
</cp:coreProperties>
</file>