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AA77A988-3A23-4B62-82B4-2C2101F2B019}" xr6:coauthVersionLast="47" xr6:coauthVersionMax="47" xr10:uidLastSave="{00000000-0000-0000-0000-000000000000}"/>
  <bookViews>
    <workbookView xWindow="-108" yWindow="-108" windowWidth="23256" windowHeight="12456" tabRatio="412" activeTab="3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<sst xmlns="http://schemas.openxmlformats.org/spreadsheetml/2006/main" count="300" uniqueCount="241">
  <si>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</si>
  <si>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</si>
  <si>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</si>
  <si>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</si>
  <si>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</si>
  <si>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</si>
  <si>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</si>
  <si>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</si>
  <si>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</si>
  <si>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</si>
  <si>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</si>
  <si>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</si>
  <si>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</si>
  <si>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</si>
  <si>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</si>
  <si>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</si>
  <si>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</si>
  <si>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</si>
  <si>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</si>
  <si>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</si>
  <si>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</si>
  <si>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</si>
  <si>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</si>
  <si>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</si>
  <si>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</si>
  <si>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</si>
  <si>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</si>
  <si>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</si>
  <si>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</si>
  <si>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</si>
  <si>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</si>
  <si>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</si>
  <si>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</si>
  <si>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</si>
  <si>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</si>
  <si>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</si>
  <si>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</si>
  <si>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</si>
  <si>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</si>
  <si>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</si>
  <si>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</si>
  <si>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</si>
  <si>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</si>
  <si>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</si>
  <si>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</si>
  <si>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</si>
  <si>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</si>
  <si>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</si>
  <si>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</si>
  <si>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</si>
  <si>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</si>
  <si>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</si>
  <si>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</si>
  <si>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</si>
  <si>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</si>
  <si>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</si>
  <si>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</si>
  <si>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</si>
  <si>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</si>
  <si>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</si>
  <si>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</si>
  <si>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</si>
  <si>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</si>
  <si>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</si>
  <si>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</si>
  <si>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</si>
  <si>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</si>
  <si>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</si>
  <si>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</si>
  <si>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</si>
  <si>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</si>
  <si>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</si>
  <si>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</si>
  <si>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</si>
  <si>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</si>
  <si>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</si>
  <si>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</si>
  <si>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</si>
  <si>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</si>
  <si>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</si>
  <si>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</si>
  <si>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</si>
  <si>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</si>
  <si>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</si>
  <si>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</si>
  <si>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</si>
  <si>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</si>
  <si>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</si>
  <si>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</si>
  <si>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</si>
  <si>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</si>
  <si>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</si>
  <si>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</si>
  <si>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</si>
  <si>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</si>
  <si>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</si>
  <si>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</si>
  <si>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</si>
  <si>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</si>
  <si>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</si>
  <si>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</si>
  <si>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</si>
  <si>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</si>
  <si>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</si>
  <si>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</si>
  <si>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</si>
  <si>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</si>
  <si>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</si>
  <si>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</si>
  <si>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</si>
  <si>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</si>
  <si>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</si>
  <si>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</si>
  <si>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</si>
  <si>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</si>
  <si>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</si>
  <si>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</si>
  <si>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</si>
  <si>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</si>
  <si>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</si>
  <si>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</si>
  <si>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</si>
  <si>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</si>
  <si>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</si>
  <si>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</si>
  <si>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</si>
  <si>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</si>
  <si>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</si>
  <si>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</si>
  <si>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</si>
  <si>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</si>
  <si>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</si>
  <si>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</si>
  <si>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</si>
  <si>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</si>
  <si>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</si>
  <si>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</si>
  <si>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</si>
  <si>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</si>
  <si>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</si>
  <si>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</si>
  <si>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</si>
  <si>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</si>
  <si>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</si>
  <si>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</si>
  <si>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</si>
  <si>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</si>
  <si>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</si>
  <si>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</si>
  <si>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</si>
  <si>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</si>
  <si>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</si>
  <si>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</si>
  <si>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</si>
  <si>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</si>
  <si>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</si>
  <si>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</si>
  <si>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</si>
  <si>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</si>
  <si>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</si>
  <si>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</si>
  <si>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</si>
  <si>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</si>
  <si>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</si>
  <si>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</si>
  <si>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</si>
  <si>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</si>
  <si>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</si>
  <si>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</si>
  <si>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</si>
  <si>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</si>
  <si>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</si>
  <si>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</si>
  <si>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</si>
  <si>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</si>
  <si>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</si>
  <si>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</si>
  <si>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</si>
  <si>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</si>
  <si>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</si>
  <si>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</si>
  <si>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</si>
  <si>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</si>
  <si>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</si>
  <si>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</si>
  <si>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BH3098</t>
  </si>
  <si>
    <t>Jamui-2</t>
  </si>
  <si>
    <t>Jamui</t>
  </si>
  <si>
    <t>Patna</t>
  </si>
  <si>
    <t>Bihar-2</t>
  </si>
  <si>
    <t>Alok Niranjan</t>
  </si>
  <si>
    <t>SF0071249</t>
  </si>
  <si>
    <t>Ankit Kumar</t>
  </si>
  <si>
    <t>SF0057501</t>
  </si>
  <si>
    <t>Branch Manager</t>
  </si>
  <si>
    <t>Dual Staff</t>
  </si>
  <si>
    <t>Available &amp; Updated</t>
  </si>
  <si>
    <t>G1</t>
  </si>
  <si>
    <t>Niranjan Kumar</t>
  </si>
  <si>
    <t>BQM</t>
  </si>
  <si>
    <t>G2</t>
  </si>
  <si>
    <t>BM</t>
  </si>
  <si>
    <t>SF0095162</t>
  </si>
  <si>
    <t>North</t>
  </si>
  <si>
    <t>Malayapur</t>
  </si>
  <si>
    <t>SF0095643</t>
  </si>
  <si>
    <t>Manish Kumar</t>
  </si>
  <si>
    <t>478703</t>
  </si>
  <si>
    <t>sai</t>
  </si>
  <si>
    <t>Chetana Loans-Montly-Migrated</t>
  </si>
  <si>
    <t>SID951373897208</t>
  </si>
  <si>
    <t>ST</t>
  </si>
  <si>
    <t>HINDU</t>
  </si>
  <si>
    <t>Agriculture &amp; Farming</t>
  </si>
  <si>
    <t>LALITA DEVI</t>
  </si>
  <si>
    <t>29-Jan-2021</t>
  </si>
  <si>
    <t>Tue</t>
  </si>
  <si>
    <t>3</t>
  </si>
  <si>
    <t>26-Dec-2023</t>
  </si>
  <si>
    <t>Open</t>
  </si>
  <si>
    <t>Visited</t>
  </si>
  <si>
    <t>Borrower</t>
  </si>
  <si>
    <t>Available</t>
  </si>
  <si>
    <t>Yes</t>
  </si>
  <si>
    <t>Cash Receipt</t>
  </si>
  <si>
    <t>Vikas Kumar/SF0054565</t>
  </si>
  <si>
    <t>Borrower paid rs.14777/- on dated 04-04-23 to LO Vikas but he did not post that amount in fimo even he post olny 01 emi of rs.2950/- and rest rs.11827/- kept in his pocket.</t>
  </si>
  <si>
    <t>Borrower paid rs.14777/- on dated 04-04-23 to LO Vikas but he did
not post that amount in fimo even he post olny 01 emi of rs.2950/- and rest rs.11827/- kept in his pocket.</t>
  </si>
  <si>
    <t>Vikas Kumar</t>
  </si>
  <si>
    <t>SF0054565</t>
  </si>
  <si>
    <t>LO</t>
  </si>
  <si>
    <t>Pre-Closure</t>
  </si>
  <si>
    <t>Complaint Not Lodged</t>
  </si>
  <si>
    <t>Q1 25-26</t>
  </si>
  <si>
    <t>Pre-closure amount Misappropriation</t>
  </si>
  <si>
    <t>Completed-Report Submitted</t>
  </si>
  <si>
    <t>Complain raised by borrower that she close her loan by paying rs.14777/- but still showing od. Post verification it is observed that LO Vikas/SF0054565 collected rs.14777/- and post only 01 emi of rs.2950/- in fimo and rest rs.11827/- kept in his pocket.</t>
  </si>
  <si>
    <t>Alok Niranjan/SF0071249</t>
  </si>
  <si>
    <t>Terminated</t>
  </si>
  <si>
    <t>CSS</t>
  </si>
  <si>
    <t>FN25-26-00466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</si>
</sst>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opLeftCell="U2" zoomScaleNormal="100" workbookViewId="0">
      <selection activeCell="AA5" sqref="A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55.2" x14ac:dyDescent="0.3">
      <c r="A5" s="4">
        <v>1</v>
      </c>
      <c r="B5" s="24" t="s">
        <v>233</v>
      </c>
      <c r="C5" s="108" t="s">
        <v>185</v>
      </c>
      <c r="D5" s="108" t="s">
        <v>186</v>
      </c>
      <c r="E5" s="25" t="s">
        <v>189</v>
      </c>
      <c r="F5" s="25" t="s">
        <v>203</v>
      </c>
      <c r="G5" s="26">
        <v>45755</v>
      </c>
      <c r="H5" s="27" t="s">
        <v>239</v>
      </c>
      <c r="I5" s="26">
        <v>45779</v>
      </c>
      <c r="J5" s="21" t="s">
        <v>240</v>
      </c>
      <c r="K5" s="22">
        <v>1</v>
      </c>
      <c r="L5" s="23">
        <v>11827</v>
      </c>
      <c r="M5" s="23">
        <v>0</v>
      </c>
      <c r="N5" s="22" t="s">
        <v>228</v>
      </c>
      <c r="O5" s="28" t="s">
        <v>230</v>
      </c>
      <c r="P5" s="21" t="s">
        <v>229</v>
      </c>
      <c r="Q5" s="21" t="s">
        <v>238</v>
      </c>
      <c r="R5" s="26">
        <v>45421</v>
      </c>
      <c r="S5" s="21" t="s">
        <v>234</v>
      </c>
      <c r="T5" s="21"/>
      <c r="U5" s="95" t="s">
        <v>235</v>
      </c>
      <c r="V5" s="26">
        <v>45779</v>
      </c>
      <c r="W5" s="26">
        <v>45779</v>
      </c>
      <c r="X5" s="29">
        <v>1</v>
      </c>
      <c r="Y5" s="113">
        <v>14777</v>
      </c>
      <c r="Z5" s="32">
        <v>2950</v>
      </c>
      <c r="AA5" s="33">
        <f>Y5-Z5</f>
        <v>11827</v>
      </c>
      <c r="AB5" s="4">
        <v>1</v>
      </c>
      <c r="AC5" s="26">
        <v>45780</v>
      </c>
      <c r="AD5" s="96" t="s">
        <v>236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5"/>
      <c r="V6" s="26"/>
      <c r="W6" s="26"/>
      <c r="X6" s="29"/>
      <c r="Y6" s="113"/>
      <c r="Z6" s="32"/>
      <c r="AA6" s="33">
        <f t="shared" ref="AA6:AA7" si="0">Y6-Z6</f>
        <v>0</v>
      </c>
      <c r="AB6" s="4"/>
      <c r="AC6" s="26"/>
      <c r="AD6" s="96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5"/>
      <c r="V7" s="26"/>
      <c r="W7" s="26"/>
      <c r="X7" s="29"/>
      <c r="Y7" s="113"/>
      <c r="Z7" s="32"/>
      <c r="AA7" s="33">
        <f t="shared" si="0"/>
        <v>0</v>
      </c>
      <c r="AB7" s="4"/>
      <c r="AC7" s="26"/>
      <c r="AD7" s="96"/>
    </row>
  </sheetData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16" sqref="D1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24" t="s">
        <v>2</v>
      </c>
      <c r="B1" s="125"/>
      <c r="C1" s="125"/>
      <c r="D1" s="125"/>
      <c r="E1" s="126"/>
    </row>
    <row r="2" spans="1:5" ht="18" x14ac:dyDescent="0.35">
      <c r="A2" s="54"/>
      <c r="B2" s="127" t="s">
        <v>3</v>
      </c>
      <c r="C2" s="127"/>
      <c r="D2" s="12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185</v>
      </c>
      <c r="B4" s="90" t="s">
        <v>186</v>
      </c>
      <c r="C4" s="90" t="s">
        <v>187</v>
      </c>
      <c r="D4" s="90" t="s">
        <v>187</v>
      </c>
      <c r="E4" s="90" t="s">
        <v>188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189</v>
      </c>
      <c r="B6" s="58">
        <v>45771</v>
      </c>
      <c r="C6" s="58">
        <v>45770</v>
      </c>
      <c r="D6" s="58">
        <v>45771</v>
      </c>
      <c r="E6" s="59">
        <v>0.25</v>
      </c>
    </row>
    <row r="7" spans="1:5" ht="15.6" x14ac:dyDescent="0.3">
      <c r="A7" s="128" t="s">
        <v>109</v>
      </c>
      <c r="B7" s="129"/>
      <c r="C7" s="129"/>
      <c r="D7" s="129"/>
      <c r="E7" s="129"/>
    </row>
    <row r="8" spans="1:5" ht="15" customHeight="1" x14ac:dyDescent="0.3">
      <c r="A8" s="130" t="s">
        <v>110</v>
      </c>
      <c r="B8" s="132" t="s">
        <v>164</v>
      </c>
      <c r="C8" s="133"/>
      <c r="D8" s="134" t="s">
        <v>111</v>
      </c>
      <c r="E8" s="135"/>
    </row>
    <row r="9" spans="1:5" ht="14.4" x14ac:dyDescent="0.3">
      <c r="A9" s="13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33</v>
      </c>
      <c r="C11" s="64">
        <f t="shared" ref="C11:C17" si="0">B11*A11</f>
        <v>16500</v>
      </c>
      <c r="D11" s="66">
        <v>41</v>
      </c>
      <c r="E11" s="64">
        <f t="shared" ref="E11:E17" si="1">D11*A11</f>
        <v>20500</v>
      </c>
    </row>
    <row r="12" spans="1:5" ht="14.4" x14ac:dyDescent="0.3">
      <c r="A12" s="65">
        <v>200</v>
      </c>
      <c r="B12" s="66">
        <v>44</v>
      </c>
      <c r="C12" s="64">
        <f t="shared" si="0"/>
        <v>8800</v>
      </c>
      <c r="D12" s="66">
        <v>27</v>
      </c>
      <c r="E12" s="64">
        <f t="shared" si="1"/>
        <v>5400</v>
      </c>
    </row>
    <row r="13" spans="1:5" ht="14.4" x14ac:dyDescent="0.3">
      <c r="A13" s="65">
        <v>100</v>
      </c>
      <c r="B13" s="66">
        <v>38</v>
      </c>
      <c r="C13" s="64">
        <f t="shared" si="0"/>
        <v>3800</v>
      </c>
      <c r="D13" s="66">
        <v>32</v>
      </c>
      <c r="E13" s="64">
        <f t="shared" si="1"/>
        <v>3200</v>
      </c>
    </row>
    <row r="14" spans="1:5" ht="14.4" x14ac:dyDescent="0.3">
      <c r="A14" s="65">
        <v>50</v>
      </c>
      <c r="B14" s="66">
        <v>1</v>
      </c>
      <c r="C14" s="64">
        <f t="shared" si="0"/>
        <v>50</v>
      </c>
      <c r="D14" s="66">
        <v>1</v>
      </c>
      <c r="E14" s="64">
        <f t="shared" si="1"/>
        <v>50</v>
      </c>
    </row>
    <row r="15" spans="1:5" ht="14.4" x14ac:dyDescent="0.3">
      <c r="A15" s="65">
        <v>20</v>
      </c>
      <c r="B15" s="66">
        <v>0</v>
      </c>
      <c r="C15" s="64">
        <f t="shared" si="0"/>
        <v>0</v>
      </c>
      <c r="D15" s="66">
        <v>0</v>
      </c>
      <c r="E15" s="64">
        <f t="shared" si="1"/>
        <v>0</v>
      </c>
    </row>
    <row r="16" spans="1:5" ht="14.4" x14ac:dyDescent="0.3">
      <c r="A16" s="65">
        <v>10</v>
      </c>
      <c r="B16" s="66">
        <v>1</v>
      </c>
      <c r="C16" s="64">
        <f t="shared" si="0"/>
        <v>10</v>
      </c>
      <c r="D16" s="66">
        <v>1</v>
      </c>
      <c r="E16" s="64">
        <f t="shared" si="1"/>
        <v>10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1</v>
      </c>
      <c r="C18" s="64">
        <f>B18</f>
        <v>1</v>
      </c>
      <c r="D18" s="68">
        <v>1</v>
      </c>
      <c r="E18" s="69">
        <f>D18</f>
        <v>1</v>
      </c>
    </row>
    <row r="19" spans="1:5" ht="14.4" x14ac:dyDescent="0.3">
      <c r="A19" s="70"/>
      <c r="B19" s="71" t="s">
        <v>115</v>
      </c>
      <c r="C19" s="72">
        <f>SUM(C10:C18)</f>
        <v>29161</v>
      </c>
      <c r="D19" s="71" t="s">
        <v>115</v>
      </c>
      <c r="E19" s="72">
        <f>SUM(E10:E18)</f>
        <v>29161</v>
      </c>
    </row>
    <row r="20" spans="1:5" ht="26.1" customHeight="1" x14ac:dyDescent="0.3">
      <c r="A20" s="136" t="s">
        <v>171</v>
      </c>
      <c r="B20" s="137"/>
      <c r="C20" s="73">
        <v>29161</v>
      </c>
      <c r="D20" s="74" t="s">
        <v>163</v>
      </c>
      <c r="E20" s="75">
        <v>0</v>
      </c>
    </row>
    <row r="21" spans="1:5" ht="26.1" customHeight="1" x14ac:dyDescent="0.3">
      <c r="A21" s="138" t="s">
        <v>146</v>
      </c>
      <c r="B21" s="139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38" t="s">
        <v>116</v>
      </c>
      <c r="B22" s="139"/>
      <c r="C22" s="75">
        <v>0</v>
      </c>
      <c r="D22" s="76" t="s">
        <v>117</v>
      </c>
      <c r="E22" s="75"/>
    </row>
    <row r="23" spans="1:5" ht="26.1" customHeight="1" x14ac:dyDescent="0.3">
      <c r="A23" s="138" t="s">
        <v>118</v>
      </c>
      <c r="B23" s="139"/>
      <c r="C23" s="111">
        <f>(C19+C21)-(E20+E21)-E19</f>
        <v>0</v>
      </c>
      <c r="D23" s="114" t="s">
        <v>172</v>
      </c>
      <c r="E23" s="115">
        <v>0</v>
      </c>
    </row>
    <row r="24" spans="1:5" ht="82.5" customHeight="1" x14ac:dyDescent="0.3">
      <c r="A24" s="74" t="s">
        <v>119</v>
      </c>
      <c r="B24" s="123"/>
      <c r="C24" s="123"/>
      <c r="D24" s="123"/>
      <c r="E24" s="123"/>
    </row>
    <row r="25" spans="1:5" ht="57.75" customHeight="1" x14ac:dyDescent="0.3">
      <c r="A25" s="77" t="s">
        <v>120</v>
      </c>
      <c r="B25" s="146"/>
      <c r="C25" s="146"/>
      <c r="D25" s="146"/>
      <c r="E25" s="146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190</v>
      </c>
      <c r="B27" s="90" t="s">
        <v>191</v>
      </c>
      <c r="C27" s="92" t="s">
        <v>192</v>
      </c>
      <c r="D27" s="92" t="s">
        <v>193</v>
      </c>
      <c r="E27" s="92" t="s">
        <v>194</v>
      </c>
    </row>
    <row r="28" spans="1:5" ht="14.4" x14ac:dyDescent="0.3">
      <c r="A28" s="147" t="s">
        <v>126</v>
      </c>
      <c r="B28" s="147"/>
      <c r="C28" s="147" t="s">
        <v>127</v>
      </c>
      <c r="D28" s="147"/>
      <c r="E28" s="147"/>
    </row>
    <row r="29" spans="1:5" ht="14.4" x14ac:dyDescent="0.3">
      <c r="A29" s="148"/>
      <c r="B29" s="148"/>
      <c r="C29" s="149"/>
      <c r="D29" s="149"/>
      <c r="E29" s="149"/>
    </row>
    <row r="30" spans="1:5" ht="42.75" customHeight="1" x14ac:dyDescent="0.3">
      <c r="A30" s="148"/>
      <c r="B30" s="148"/>
      <c r="C30" s="149"/>
      <c r="D30" s="149"/>
      <c r="E30" s="149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195</v>
      </c>
      <c r="C32" s="81" t="s">
        <v>129</v>
      </c>
      <c r="D32" s="150" t="s">
        <v>196</v>
      </c>
      <c r="E32" s="151"/>
    </row>
    <row r="33" spans="1:5" ht="18" customHeight="1" x14ac:dyDescent="0.3">
      <c r="A33" s="81" t="s">
        <v>130</v>
      </c>
      <c r="B33" s="82" t="s">
        <v>197</v>
      </c>
      <c r="C33" s="83" t="s">
        <v>131</v>
      </c>
      <c r="D33" s="140" t="s">
        <v>200</v>
      </c>
      <c r="E33" s="141"/>
    </row>
    <row r="34" spans="1:5" ht="27.6" x14ac:dyDescent="0.3">
      <c r="A34" s="83" t="s">
        <v>132</v>
      </c>
      <c r="B34" s="82" t="s">
        <v>198</v>
      </c>
      <c r="C34" s="83" t="s">
        <v>133</v>
      </c>
      <c r="D34" s="142" t="s">
        <v>192</v>
      </c>
      <c r="E34" s="143"/>
    </row>
    <row r="35" spans="1:5" ht="27.6" x14ac:dyDescent="0.3">
      <c r="A35" s="83" t="s">
        <v>134</v>
      </c>
      <c r="B35" s="82" t="s">
        <v>202</v>
      </c>
      <c r="C35" s="83" t="s">
        <v>135</v>
      </c>
      <c r="D35" s="142" t="s">
        <v>193</v>
      </c>
      <c r="E35" s="143"/>
    </row>
    <row r="36" spans="1:5" ht="25.5" customHeight="1" x14ac:dyDescent="0.3">
      <c r="A36" s="84" t="s">
        <v>136</v>
      </c>
      <c r="B36" s="85" t="s">
        <v>199</v>
      </c>
      <c r="C36" s="84" t="s">
        <v>137</v>
      </c>
      <c r="D36" s="144" t="s">
        <v>201</v>
      </c>
      <c r="E36" s="145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108" t="s">
        <v>185</v>
      </c>
      <c r="C5" s="108" t="s">
        <v>186</v>
      </c>
      <c r="D5" s="13" t="s">
        <v>228</v>
      </c>
      <c r="E5" s="13" t="s">
        <v>229</v>
      </c>
      <c r="F5" s="13" t="s">
        <v>230</v>
      </c>
      <c r="G5" s="104" t="s">
        <v>240</v>
      </c>
      <c r="H5" s="116">
        <v>0</v>
      </c>
      <c r="I5" s="116">
        <v>0</v>
      </c>
      <c r="J5" s="116">
        <v>0</v>
      </c>
      <c r="K5" s="116">
        <v>14777</v>
      </c>
      <c r="L5" s="116">
        <v>0</v>
      </c>
      <c r="M5" s="116">
        <v>0</v>
      </c>
      <c r="N5" s="116">
        <v>0</v>
      </c>
      <c r="O5" s="116">
        <v>0</v>
      </c>
      <c r="P5" s="33">
        <f>SUM(H5:O5)</f>
        <v>14777</v>
      </c>
      <c r="Q5" s="116">
        <v>2950</v>
      </c>
      <c r="R5" s="33">
        <f>P5-Q5</f>
        <v>11827</v>
      </c>
      <c r="S5" s="105"/>
      <c r="T5" s="93" t="s">
        <v>232</v>
      </c>
    </row>
    <row r="6" spans="1:20" x14ac:dyDescent="0.3">
      <c r="A6" s="103">
        <v>2</v>
      </c>
      <c r="B6" s="3"/>
      <c r="C6" s="104"/>
      <c r="D6" s="13"/>
      <c r="E6" s="13"/>
      <c r="F6" s="13"/>
      <c r="G6" s="104"/>
      <c r="H6" s="116"/>
      <c r="I6" s="116"/>
      <c r="J6" s="116"/>
      <c r="K6" s="116"/>
      <c r="L6" s="116"/>
      <c r="M6" s="116"/>
      <c r="N6" s="116"/>
      <c r="O6" s="116"/>
      <c r="P6" s="33">
        <f t="shared" ref="P6:P14" si="0">SUM(H6:O6)</f>
        <v>0</v>
      </c>
      <c r="Q6" s="116"/>
      <c r="R6" s="33">
        <f t="shared" ref="R6:R14" si="1">P6-Q6</f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6"/>
      <c r="I7" s="116"/>
      <c r="J7" s="116"/>
      <c r="K7" s="116"/>
      <c r="L7" s="116"/>
      <c r="M7" s="116"/>
      <c r="N7" s="116"/>
      <c r="O7" s="116"/>
      <c r="P7" s="33">
        <f t="shared" si="0"/>
        <v>0</v>
      </c>
      <c r="Q7" s="116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6"/>
      <c r="I8" s="116"/>
      <c r="J8" s="116"/>
      <c r="K8" s="116"/>
      <c r="L8" s="116"/>
      <c r="M8" s="116"/>
      <c r="N8" s="116"/>
      <c r="O8" s="116"/>
      <c r="P8" s="33">
        <f t="shared" si="0"/>
        <v>0</v>
      </c>
      <c r="Q8" s="116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6"/>
      <c r="I9" s="116"/>
      <c r="J9" s="116"/>
      <c r="K9" s="116"/>
      <c r="L9" s="116"/>
      <c r="M9" s="116"/>
      <c r="N9" s="116"/>
      <c r="O9" s="116"/>
      <c r="P9" s="33">
        <f t="shared" si="0"/>
        <v>0</v>
      </c>
      <c r="Q9" s="116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6"/>
      <c r="I10" s="116"/>
      <c r="J10" s="116"/>
      <c r="K10" s="116"/>
      <c r="L10" s="116"/>
      <c r="M10" s="116"/>
      <c r="N10" s="116"/>
      <c r="O10" s="116"/>
      <c r="P10" s="33">
        <f t="shared" si="0"/>
        <v>0</v>
      </c>
      <c r="Q10" s="116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6"/>
      <c r="I11" s="116"/>
      <c r="J11" s="116"/>
      <c r="K11" s="116"/>
      <c r="L11" s="116"/>
      <c r="M11" s="116"/>
      <c r="N11" s="116"/>
      <c r="O11" s="116"/>
      <c r="P11" s="33">
        <f t="shared" si="0"/>
        <v>0</v>
      </c>
      <c r="Q11" s="116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6"/>
      <c r="I12" s="116"/>
      <c r="J12" s="116"/>
      <c r="K12" s="116"/>
      <c r="L12" s="116"/>
      <c r="M12" s="116"/>
      <c r="N12" s="116"/>
      <c r="O12" s="116"/>
      <c r="P12" s="33">
        <f t="shared" si="0"/>
        <v>0</v>
      </c>
      <c r="Q12" s="116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6"/>
      <c r="I13" s="116"/>
      <c r="J13" s="116"/>
      <c r="K13" s="116"/>
      <c r="L13" s="116"/>
      <c r="M13" s="116"/>
      <c r="N13" s="116"/>
      <c r="O13" s="116"/>
      <c r="P13" s="33">
        <f t="shared" si="0"/>
        <v>0</v>
      </c>
      <c r="Q13" s="116"/>
      <c r="R13" s="33">
        <f t="shared" si="1"/>
        <v>0</v>
      </c>
      <c r="S13" s="105"/>
      <c r="T13" s="93"/>
    </row>
    <row r="14" spans="1:20" x14ac:dyDescent="0.3">
      <c r="A14" s="103">
        <v>10</v>
      </c>
      <c r="B14" s="3"/>
      <c r="C14" s="104"/>
      <c r="D14" s="13"/>
      <c r="E14" s="13"/>
      <c r="F14" s="13"/>
      <c r="G14" s="104"/>
      <c r="H14" s="116"/>
      <c r="I14" s="116"/>
      <c r="J14" s="116"/>
      <c r="K14" s="116"/>
      <c r="L14" s="116"/>
      <c r="M14" s="116"/>
      <c r="N14" s="116"/>
      <c r="O14" s="116"/>
      <c r="P14" s="33">
        <f t="shared" si="0"/>
        <v>0</v>
      </c>
      <c r="Q14" s="116"/>
      <c r="R14" s="33">
        <f t="shared" si="1"/>
        <v>0</v>
      </c>
      <c r="S14" s="105"/>
      <c r="T14" s="93"/>
    </row>
  </sheetData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abSelected="1" topLeftCell="L1" zoomScaleNormal="100" workbookViewId="0">
      <pane ySplit="4" topLeftCell="A5" activePane="bottomLeft" state="frozen"/>
      <selection pane="bottomLeft" activeCell="U5" sqref="U5"/>
    </sheetView>
  </sheetViews>
  <sheetFormatPr defaultColWidth="8.6640625" defaultRowHeight="13.8" x14ac:dyDescent="0.3"/>
  <cols>
    <col min="1" max="1" width="8.6640625" style="36"/>
    <col min="2" max="2" width="15.6640625" style="36" customWidth="1"/>
    <col min="3" max="5" width="18.886718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88671875" style="36" customWidth="1"/>
    <col min="12" max="12" width="17.33203125" style="36" customWidth="1"/>
    <col min="13" max="13" width="18.6640625" style="36" customWidth="1"/>
    <col min="14" max="14" width="17.88671875" style="36" customWidth="1"/>
    <col min="15" max="15" width="17.109375" style="36" customWidth="1"/>
    <col min="16" max="18" width="17.44140625" style="36" customWidth="1"/>
    <col min="19" max="19" width="20.109375" style="36" customWidth="1"/>
    <col min="20" max="20" width="20.5546875" style="36" customWidth="1"/>
    <col min="21" max="22" width="16" style="36" customWidth="1"/>
    <col min="23" max="23" width="52" style="36" customWidth="1"/>
    <col min="24" max="16384" width="8.664062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2" t="s">
        <v>170</v>
      </c>
      <c r="W4" s="10" t="s">
        <v>34</v>
      </c>
    </row>
    <row r="5" spans="1:23" ht="41.4" x14ac:dyDescent="0.3">
      <c r="A5" s="12">
        <v>1</v>
      </c>
      <c r="B5" s="108" t="s">
        <v>185</v>
      </c>
      <c r="C5" s="108" t="s">
        <v>186</v>
      </c>
      <c r="D5" s="13" t="s">
        <v>240</v>
      </c>
      <c r="E5" s="14">
        <v>45780</v>
      </c>
      <c r="F5" s="13" t="s">
        <v>228</v>
      </c>
      <c r="G5" s="13" t="s">
        <v>229</v>
      </c>
      <c r="H5" s="13" t="s">
        <v>230</v>
      </c>
      <c r="I5" s="108" t="s">
        <v>207</v>
      </c>
      <c r="J5" s="108" t="s">
        <v>210</v>
      </c>
      <c r="K5" s="108" t="s">
        <v>214</v>
      </c>
      <c r="L5" s="108">
        <v>28864804</v>
      </c>
      <c r="M5" s="108" t="s">
        <v>215</v>
      </c>
      <c r="N5" s="108">
        <v>57246</v>
      </c>
      <c r="O5" s="108">
        <v>2950</v>
      </c>
      <c r="P5" s="16" t="s">
        <v>231</v>
      </c>
      <c r="Q5" s="16">
        <v>45020</v>
      </c>
      <c r="R5" s="13">
        <v>14777</v>
      </c>
      <c r="S5" s="13">
        <v>2950</v>
      </c>
      <c r="T5" s="13">
        <v>0</v>
      </c>
      <c r="U5" s="120">
        <f>R5-(S5+T5)</f>
        <v>11827</v>
      </c>
      <c r="V5" s="4" t="s">
        <v>224</v>
      </c>
      <c r="W5" s="121" t="s">
        <v>226</v>
      </c>
    </row>
    <row r="6" spans="1:23" ht="20.100000000000001" customHeight="1" x14ac:dyDescent="0.3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20">
        <f t="shared" ref="U6:U69" si="0">R6-(S6+T6)</f>
        <v>0</v>
      </c>
      <c r="V6" s="4"/>
      <c r="W6" s="17"/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20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20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20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20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20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20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20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20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20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20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20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20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20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20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20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20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20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20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20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20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20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20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20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20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20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20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20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20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20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20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20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20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20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20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20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20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20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20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20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20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20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20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20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20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20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20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20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20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20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20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20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20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20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20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20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20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20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20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20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20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20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20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20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20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20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20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20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20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20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20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20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20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20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20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20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20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20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20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20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20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20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20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20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20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20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20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20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20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20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20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20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20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20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20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20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20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20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20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20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20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20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20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20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20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20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20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20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20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20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20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20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20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20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20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20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20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20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20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20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20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20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20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20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20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20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20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20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20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20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20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20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20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20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20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20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20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20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20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20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20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20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20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20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20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20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20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20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20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20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20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20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20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20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20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20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20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20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20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20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20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20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20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20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20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20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20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20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20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20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20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20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20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20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20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20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20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20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20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20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20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20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20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20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20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20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20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20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20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20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20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20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20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20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20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20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20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20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20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20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20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20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20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20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20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20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20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20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20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20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20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20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20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20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20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20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20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20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20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20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20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20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20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20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20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20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20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20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20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20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20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20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20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20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20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20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20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20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20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20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20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20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20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20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20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20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20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20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20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20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20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20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20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20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20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20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20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20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20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20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20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20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20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20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20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20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20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20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20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20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20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20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20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20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20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20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20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20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20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20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20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20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20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20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20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20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20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20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20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20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20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20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20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20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20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20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20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20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20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20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20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20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20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20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20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20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20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20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20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20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20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20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20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20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20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20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20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20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20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20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20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20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20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20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20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20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20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20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20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20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20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20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20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20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20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20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20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20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20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20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20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20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20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20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20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20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20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20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20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20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20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20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20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20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20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20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20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20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20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20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20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20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20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20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20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20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20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20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20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20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20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20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20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20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20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20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20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20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20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20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20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20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20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20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20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20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20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20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20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20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20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20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20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20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20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20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20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20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20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20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20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20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20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20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20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20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20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20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20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20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20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20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20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20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20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20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20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20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20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20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20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20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20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20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20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20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20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20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20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20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20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20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20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20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20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20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20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20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20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20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20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20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20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20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20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20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20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20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20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20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20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20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20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20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20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20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20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20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20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20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20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20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20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20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20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20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20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20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20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20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20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20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20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20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20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20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20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20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20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20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20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20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20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20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20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20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20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20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20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20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20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20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20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20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20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20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20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20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20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20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20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20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20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20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20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20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20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20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20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20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20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20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20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20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20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20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20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20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20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20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20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20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20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20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20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20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20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20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20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20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20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20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20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20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20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20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20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20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20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20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20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20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20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20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20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20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20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20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20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20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20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20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20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20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20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20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20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20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20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20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20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20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20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20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20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20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20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20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20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20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20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20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20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20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20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20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20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20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20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20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20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20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20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20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20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20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20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20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20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20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20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20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20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20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20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20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20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20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20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20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20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20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20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20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20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20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20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20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20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20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20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20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20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20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20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20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20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20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20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20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20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20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20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20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20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20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20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20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20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20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20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20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20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20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20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20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20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20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20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20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20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20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20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20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20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20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20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20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20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20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20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20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20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20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20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20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20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20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20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20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20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20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20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20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20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20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20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20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20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20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20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20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20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20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20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20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20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20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20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20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20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20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20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20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20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20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20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20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20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20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20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20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20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20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20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20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20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20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20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20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20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20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20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20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20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20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20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20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20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20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20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20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20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20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20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20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20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20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20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20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20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20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20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20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20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20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20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20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20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20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20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20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20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20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20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20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20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20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20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20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20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20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20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20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20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20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20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20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20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20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20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20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20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20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20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20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20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20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20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20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20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20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20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20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20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20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20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20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20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20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20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20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20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20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20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20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20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20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20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20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20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20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20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20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20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20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20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20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20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20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20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20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20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20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20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20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20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20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20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20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20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20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20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20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20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20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20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20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20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20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20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20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20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20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20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20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20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20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20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20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20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20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20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20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20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20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20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20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20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20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20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20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20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20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20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20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20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20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20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20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20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20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20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20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20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20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20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20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20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20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20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20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20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20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20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20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20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20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20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20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20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20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20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20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20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20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20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20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20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20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20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20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20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20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20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20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20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20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20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20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20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20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20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20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20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20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20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20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20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20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20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20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20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20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20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20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20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20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20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20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20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20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20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20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20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20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20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20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20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20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20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20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20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20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20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20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20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20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20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20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20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20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20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20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20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20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20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20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20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20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20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20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20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20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20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20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20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20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20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20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20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20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20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20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20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20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20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20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20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20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20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20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20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20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20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20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20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20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20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20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20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20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20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20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20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20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20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20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20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20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20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20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20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20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20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20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20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20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20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20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20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20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20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20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20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20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20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20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20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20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20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20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20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20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20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20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20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20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20">
        <f t="shared" si="15"/>
        <v>0</v>
      </c>
      <c r="V1004" s="4"/>
      <c r="W1004" s="17"/>
    </row>
  </sheetData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6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6640625" defaultRowHeight="14.4" x14ac:dyDescent="0.3"/>
  <cols>
    <col min="1" max="23" width="8.6640625" style="30"/>
    <col min="24" max="24" width="10.21875" style="30" customWidth="1"/>
    <col min="25" max="25" width="11.109375" style="30" customWidth="1"/>
    <col min="26" max="53" width="8.6640625" style="30"/>
    <col min="54" max="55" width="24.3320312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6640625" style="30" customWidth="1"/>
    <col min="64" max="64" width="53.109375" style="30" customWidth="1"/>
    <col min="65" max="16384" width="8.664062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9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t="55.2" x14ac:dyDescent="0.3">
      <c r="A6" s="108">
        <v>1</v>
      </c>
      <c r="B6" s="108" t="s">
        <v>203</v>
      </c>
      <c r="C6" s="108" t="s">
        <v>189</v>
      </c>
      <c r="D6" s="108" t="s">
        <v>188</v>
      </c>
      <c r="E6" s="108" t="s">
        <v>187</v>
      </c>
      <c r="F6" s="108" t="s">
        <v>187</v>
      </c>
      <c r="G6" s="108" t="s">
        <v>185</v>
      </c>
      <c r="H6" s="108" t="s">
        <v>186</v>
      </c>
      <c r="I6" s="108">
        <v>23394</v>
      </c>
      <c r="J6" s="108" t="s">
        <v>204</v>
      </c>
      <c r="K6" s="108">
        <v>23394</v>
      </c>
      <c r="L6" s="108" t="s">
        <v>205</v>
      </c>
      <c r="M6" s="108" t="s">
        <v>206</v>
      </c>
      <c r="N6" s="108">
        <v>34190</v>
      </c>
      <c r="O6" s="108" t="s">
        <v>207</v>
      </c>
      <c r="P6" s="108">
        <v>51818</v>
      </c>
      <c r="Q6" s="108" t="s">
        <v>208</v>
      </c>
      <c r="R6" s="108" t="s">
        <v>209</v>
      </c>
      <c r="S6" s="108" t="s">
        <v>210</v>
      </c>
      <c r="T6" s="108" t="s">
        <v>211</v>
      </c>
      <c r="U6" s="108" t="s">
        <v>212</v>
      </c>
      <c r="V6" s="108">
        <v>0</v>
      </c>
      <c r="W6" s="108" t="s">
        <v>213</v>
      </c>
      <c r="X6" s="108">
        <v>28864804</v>
      </c>
      <c r="Y6" s="108" t="s">
        <v>214</v>
      </c>
      <c r="Z6" s="108" t="s">
        <v>215</v>
      </c>
      <c r="AA6" s="108">
        <v>57246</v>
      </c>
      <c r="AB6" s="108" t="s">
        <v>216</v>
      </c>
      <c r="AC6" s="108">
        <v>24</v>
      </c>
      <c r="AD6" s="108" t="s">
        <v>217</v>
      </c>
      <c r="AE6" s="108" t="s">
        <v>215</v>
      </c>
      <c r="AF6" s="108">
        <v>2950</v>
      </c>
      <c r="AG6" s="108">
        <v>2950</v>
      </c>
      <c r="AH6" s="108" t="s">
        <v>218</v>
      </c>
      <c r="AI6" s="108">
        <v>38080.699999999997</v>
      </c>
      <c r="AJ6" s="108">
        <v>9414.16</v>
      </c>
      <c r="AK6" s="108">
        <v>47494.86</v>
      </c>
      <c r="AL6" s="108">
        <v>19562.75</v>
      </c>
      <c r="AM6" s="108">
        <v>1241.97</v>
      </c>
      <c r="AN6" s="108">
        <v>20804.72</v>
      </c>
      <c r="AO6" s="108">
        <v>19563.3</v>
      </c>
      <c r="AP6" s="108">
        <v>1241.97</v>
      </c>
      <c r="AQ6" s="108">
        <v>20805.27</v>
      </c>
      <c r="AR6" s="108">
        <v>43</v>
      </c>
      <c r="AS6" s="108"/>
      <c r="AT6" s="108"/>
      <c r="AU6" s="108"/>
      <c r="AV6" s="108"/>
      <c r="AW6" s="108"/>
      <c r="AX6" s="108" t="s">
        <v>219</v>
      </c>
      <c r="AY6" s="108"/>
      <c r="AZ6" s="108"/>
      <c r="BA6" s="108">
        <v>0</v>
      </c>
      <c r="BB6" s="110">
        <v>45780</v>
      </c>
      <c r="BC6" s="110" t="s">
        <v>237</v>
      </c>
      <c r="BD6" s="108" t="s">
        <v>220</v>
      </c>
      <c r="BE6" s="34" t="s">
        <v>221</v>
      </c>
      <c r="BF6" s="118" t="s">
        <v>222</v>
      </c>
      <c r="BG6" s="76" t="s">
        <v>224</v>
      </c>
      <c r="BH6" s="117"/>
      <c r="BI6" s="108" t="s">
        <v>223</v>
      </c>
      <c r="BJ6" s="108" t="s">
        <v>225</v>
      </c>
      <c r="BK6" s="117">
        <v>14777</v>
      </c>
      <c r="BL6" s="121" t="s">
        <v>227</v>
      </c>
    </row>
    <row r="7" spans="1:64" ht="15" customHeight="1" x14ac:dyDescent="0.3">
      <c r="A7" s="93">
        <v>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110"/>
      <c r="BC7" s="110"/>
      <c r="BD7" s="108"/>
      <c r="BE7" s="34"/>
      <c r="BF7" s="118"/>
      <c r="BG7" s="76"/>
      <c r="BH7" s="117"/>
      <c r="BI7" s="108"/>
      <c r="BJ7" s="108"/>
      <c r="BK7" s="117"/>
      <c r="BL7" s="109"/>
    </row>
    <row r="8" spans="1:64" ht="15" customHeight="1" x14ac:dyDescent="0.3">
      <c r="A8" s="93">
        <v>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110"/>
      <c r="BC8" s="110"/>
      <c r="BD8" s="108"/>
      <c r="BE8" s="34"/>
      <c r="BF8" s="118"/>
      <c r="BG8" s="76"/>
      <c r="BH8" s="117"/>
      <c r="BI8" s="108"/>
      <c r="BJ8" s="108"/>
      <c r="BK8" s="117"/>
      <c r="BL8" s="109"/>
    </row>
    <row r="9" spans="1:64" ht="15" customHeight="1" x14ac:dyDescent="0.3">
      <c r="A9" s="93">
        <v>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110"/>
      <c r="BC9" s="110"/>
      <c r="BD9" s="108"/>
      <c r="BE9" s="34"/>
      <c r="BF9" s="118"/>
      <c r="BG9" s="76"/>
      <c r="BH9" s="117"/>
      <c r="BI9" s="108"/>
      <c r="BJ9" s="108"/>
      <c r="BK9" s="117"/>
      <c r="BL9" s="109"/>
    </row>
    <row r="10" spans="1:64" ht="15" customHeight="1" x14ac:dyDescent="0.3">
      <c r="A10" s="93">
        <v>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110"/>
      <c r="BC10" s="110"/>
      <c r="BD10" s="108"/>
      <c r="BE10" s="34"/>
      <c r="BF10" s="118"/>
      <c r="BG10" s="76"/>
      <c r="BH10" s="117"/>
      <c r="BI10" s="108"/>
      <c r="BJ10" s="108"/>
      <c r="BK10" s="117"/>
      <c r="BL10" s="109"/>
    </row>
    <row r="11" spans="1:64" x14ac:dyDescent="0.3">
      <c r="A11" s="93">
        <v>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110"/>
      <c r="BC11" s="110"/>
      <c r="BD11" s="108"/>
      <c r="BE11" s="34"/>
      <c r="BF11" s="118"/>
      <c r="BG11" s="76"/>
      <c r="BH11" s="117"/>
      <c r="BI11" s="108"/>
      <c r="BJ11" s="108"/>
      <c r="BK11" s="117"/>
      <c r="BL11" s="109"/>
    </row>
    <row r="12" spans="1:64" x14ac:dyDescent="0.3">
      <c r="A12" s="93">
        <v>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110"/>
      <c r="BC12" s="110"/>
      <c r="BD12" s="108"/>
      <c r="BE12" s="34"/>
      <c r="BF12" s="118"/>
      <c r="BG12" s="76"/>
      <c r="BH12" s="117"/>
      <c r="BI12" s="108"/>
      <c r="BJ12" s="108"/>
      <c r="BK12" s="117"/>
      <c r="BL12" s="109"/>
    </row>
    <row r="13" spans="1:64" x14ac:dyDescent="0.3">
      <c r="A13" s="93">
        <v>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110"/>
      <c r="BC13" s="110"/>
      <c r="BD13" s="108"/>
      <c r="BE13" s="34"/>
      <c r="BF13" s="118"/>
      <c r="BG13" s="76"/>
      <c r="BH13" s="117"/>
      <c r="BI13" s="108"/>
      <c r="BJ13" s="108"/>
      <c r="BK13" s="117"/>
      <c r="BL13" s="109"/>
    </row>
    <row r="14" spans="1:64" x14ac:dyDescent="0.3">
      <c r="A14" s="93">
        <v>9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110"/>
      <c r="BC14" s="110"/>
      <c r="BD14" s="108"/>
      <c r="BE14" s="34"/>
      <c r="BF14" s="118"/>
      <c r="BG14" s="76"/>
      <c r="BH14" s="117"/>
      <c r="BI14" s="108"/>
      <c r="BJ14" s="108"/>
      <c r="BK14" s="117"/>
      <c r="BL14" s="109"/>
    </row>
    <row r="15" spans="1:64" x14ac:dyDescent="0.3">
      <c r="A15" s="93">
        <v>10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110"/>
      <c r="BC15" s="110"/>
      <c r="BD15" s="108"/>
      <c r="BE15" s="34"/>
      <c r="BF15" s="118"/>
      <c r="BG15" s="76"/>
      <c r="BH15" s="117"/>
      <c r="BI15" s="108"/>
      <c r="BJ15" s="108"/>
      <c r="BK15" s="117"/>
      <c r="BL15" s="109"/>
    </row>
  </sheetData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D6:BD15" xr:uid="{F030BC52-3C1A-40BB-A75B-95D9751284BF}">
      <formula1>"Visited,Not Visited"</formula1>
    </dataValidation>
    <dataValidation type="list" allowBlank="1" showInputMessage="1" showErrorMessage="1" sqref="BE6:BE15" xr:uid="{453790B9-7B1D-4ADC-BACF-01326174E963}">
      <formula1>"Borrower,Borrower Not Available,Borrower Migrated,Borrower Family Member"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2025-04-24T00:39:06Z</cp:lastPrinted>
  <dcterms:created xsi:type="dcterms:W3CDTF">2023-04-07T11:05:50Z</dcterms:created>
  <dcterms:modified xsi:type="dcterms:W3CDTF">2025-05-03T05:06:22Z</dcterms:modified>
</cp:coreProperties>
</file>