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ikrishna_chintala_spandanasphoorty_com/Documents/Desktop/Desktop/saikrishna/FRAUD SSFL/July-25/17-july-25/"/>
    </mc:Choice>
  </mc:AlternateContent>
  <xr:revisionPtr revIDLastSave="0" documentId="8_{A354527D-C694-4C20-A259-CD39D8F03530}" xr6:coauthVersionLast="47" xr6:coauthVersionMax="47" xr10:uidLastSave="{00000000-0000-0000-0000-000000000000}"/>
  <bookViews>
    <workbookView xWindow="-110" yWindow="-110" windowWidth="19420" windowHeight="10300" tabRatio="754" activeTab="4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Sheet1" sheetId="25" r:id="rId5"/>
    <sheet name="Loan Outstanding ReportDetailed" sheetId="21" r:id="rId6"/>
    <sheet name="Bakup sheet" sheetId="22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3" hidden="1">'Borrower Wise Details'!$A$4:$W$5</definedName>
    <definedName name="_xlnm._FilterDatabase" localSheetId="0" hidden="1">'Fraud Investigation Report'!$A$4:$AD$7</definedName>
    <definedName name="_xlnm._FilterDatabase" localSheetId="5" hidden="1">'Loan Outstanding ReportDetailed'!$A$5:$BL$15</definedName>
    <definedName name="_xlnm._FilterDatabase" localSheetId="2" hidden="1">'Staff Cash Embezzlement'!$A$4:$T$14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PCD">[7]Backup!$A$2:$A$14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R14" i="24"/>
  <c r="P14" i="24"/>
  <c r="R13" i="24"/>
  <c r="P13" i="24"/>
  <c r="R12" i="24"/>
  <c r="P12" i="24"/>
  <c r="R11" i="24"/>
  <c r="P11" i="24"/>
  <c r="R10" i="24"/>
  <c r="P10" i="24"/>
  <c r="R9" i="24"/>
  <c r="P9" i="24"/>
  <c r="R8" i="24"/>
  <c r="P8" i="24"/>
  <c r="R7" i="24"/>
  <c r="P7" i="24"/>
  <c r="R6" i="24"/>
  <c r="P6" i="24"/>
  <c r="P5" i="24"/>
  <c r="R5" i="24" s="1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6" i="23"/>
  <c r="AA7" i="7"/>
  <c r="AA6" i="7"/>
  <c r="AA5" i="7"/>
</calcChain>
</file>

<file path=xl/sharedStrings.xml><?xml version="1.0" encoding="utf-8"?>
<sst xmlns="http://schemas.openxmlformats.org/spreadsheetml/2006/main" count="301" uniqueCount="240">
  <si>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</si>
  <si>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</si>
  <si>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</si>
  <si>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</si>
  <si>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</si>
  <si>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</si>
  <si>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</si>
  <si>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</si>
  <si>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</si>
  <si>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</si>
  <si>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</si>
  <si>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</si>
  <si>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</si>
  <si>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</si>
  <si>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</si>
  <si>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</si>
  <si>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</si>
  <si>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</si>
  <si>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</si>
  <si>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</si>
  <si>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</si>
  <si>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</si>
  <si>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</si>
  <si>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</si>
  <si>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</si>
  <si>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</si>
  <si>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</si>
  <si>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</si>
  <si>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</si>
  <si>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</si>
  <si>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</si>
  <si>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</si>
  <si>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</si>
  <si>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</si>
  <si>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Q4 24-25</t>
  </si>
  <si>
    <t>BH3046</t>
  </si>
  <si>
    <t>Bagaha</t>
  </si>
  <si>
    <t>Bihar-1</t>
  </si>
  <si>
    <t>North</t>
  </si>
  <si>
    <t>Business</t>
  </si>
  <si>
    <t>Rahul Raj</t>
  </si>
  <si>
    <t>Loan Officer</t>
  </si>
  <si>
    <t>SF0075519</t>
  </si>
  <si>
    <t>Terminated</t>
  </si>
  <si>
    <t>Collection Misappropriation</t>
  </si>
  <si>
    <t>Completed-Report Submitted</t>
  </si>
  <si>
    <t>Cluster Name</t>
  </si>
  <si>
    <t>Area</t>
  </si>
  <si>
    <t>Region</t>
  </si>
  <si>
    <t>Kotwa</t>
  </si>
  <si>
    <t>Motihari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</si>
  <si>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</si>
  <si>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</si>
  <si>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</si>
  <si>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</si>
  <si>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</si>
  <si>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</si>
  <si>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</si>
  <si>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</si>
  <si>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</si>
  <si>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</si>
  <si>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</si>
  <si>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</si>
  <si>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</si>
  <si>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</si>
  <si>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</si>
  <si>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</si>
  <si>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</si>
  <si>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</si>
  <si>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</si>
  <si>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</si>
  <si>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</si>
  <si>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During cash verification found cash shortage of rs.84600/-.
A fake deposite slip uploaded in fimo for authentication from previous BM which complaint is already registered against him regarding cash closing.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</si>
  <si>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</si>
  <si>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</si>
  <si>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</si>
  <si>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</si>
  <si>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</si>
  <si>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</si>
  <si>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Abhishek Kumar</t>
  </si>
  <si>
    <t>SF0078355</t>
  </si>
  <si>
    <t>Sandip Kumar</t>
  </si>
  <si>
    <t>SF0095421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</si>
  <si>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</si>
  <si>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</si>
  <si>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</si>
  <si>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</si>
  <si>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</si>
  <si>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</si>
  <si>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</si>
  <si>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</si>
  <si>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R</t>
  </si>
  <si>
    <t>"Left" Key Number</t>
  </si>
  <si>
    <t>L</t>
  </si>
  <si>
    <t>"Right" Key Holder Name (Physical)</t>
  </si>
  <si>
    <t>"Left" Key Holder Name (Physical)</t>
  </si>
  <si>
    <t>Raushan Kumar</t>
  </si>
  <si>
    <t>"Right" Key Holder Emp ID (Physical)</t>
  </si>
  <si>
    <t>"Left" Key Holder Emp ID (Physical)</t>
  </si>
  <si>
    <t>SF0080979</t>
  </si>
  <si>
    <t>"Right" Key Holder Designation (Physical)</t>
  </si>
  <si>
    <t>"Left" Key Holder Designation (Physical)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</si>
  <si>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</si>
  <si>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</si>
  <si>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</si>
  <si>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</si>
  <si>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</si>
  <si>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</si>
  <si>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</si>
  <si>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</si>
  <si>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</si>
  <si>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</si>
  <si>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</si>
  <si>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</si>
  <si>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</si>
  <si>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</si>
  <si>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</si>
  <si>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</si>
  <si>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</si>
  <si>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</si>
  <si>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Lodged</t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</si>
  <si>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</si>
  <si>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</si>
  <si>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</si>
  <si>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</si>
  <si>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</si>
  <si>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</si>
  <si>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</si>
  <si>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</si>
  <si>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</si>
  <si>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</si>
  <si>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</si>
  <si>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</si>
  <si>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</si>
  <si>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</si>
  <si>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</si>
  <si>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</si>
  <si>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</si>
  <si>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</si>
  <si>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</si>
  <si>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</si>
  <si>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</si>
  <si>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</si>
  <si>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</si>
  <si>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684834</t>
  </si>
  <si>
    <t>SSF2400607</t>
  </si>
  <si>
    <t>MINA DEVI</t>
  </si>
  <si>
    <t>08-Feb-2024</t>
  </si>
  <si>
    <t>Installment</t>
  </si>
  <si>
    <t>Digital Payment</t>
  </si>
  <si>
    <t>1 EMI taken through UPI on date-12/11/2024 of Rs.3470/-but entry not posted in FIMO by LO Rahul Raj.</t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</si>
  <si>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</si>
  <si>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</si>
  <si>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</si>
  <si>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</si>
  <si>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</si>
  <si>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</si>
  <si>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</si>
  <si>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</si>
  <si>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</si>
  <si>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</si>
  <si>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</si>
  <si>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</si>
  <si>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</si>
  <si>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</si>
  <si>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</si>
  <si>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</si>
  <si>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</si>
  <si>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</si>
  <si>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</si>
  <si>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</si>
  <si>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</si>
  <si>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</si>
  <si>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</si>
  <si>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</si>
  <si>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</si>
  <si>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</si>
  <si>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</si>
  <si>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</si>
  <si>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</si>
  <si>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</si>
  <si>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</si>
  <si>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</si>
  <si>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</si>
  <si>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</si>
  <si>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</si>
  <si>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</si>
  <si>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</si>
  <si>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</si>
  <si>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</si>
  <si>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</si>
  <si>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</si>
  <si>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</si>
  <si>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</si>
  <si>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</si>
  <si>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</si>
  <si>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</si>
  <si>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</si>
  <si>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</si>
  <si>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</si>
  <si>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</si>
  <si>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</si>
  <si>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</si>
  <si>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</si>
  <si>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</si>
  <si>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</si>
  <si>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</si>
  <si>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</si>
  <si>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 xml:space="preserve">Sirsia </t>
  </si>
  <si>
    <t>SF0094792</t>
  </si>
  <si>
    <t>Saurabh Kumar</t>
  </si>
  <si>
    <t>684834 Matiyariya Sugandhi 41</t>
  </si>
  <si>
    <t>Chetana</t>
  </si>
  <si>
    <t>BC</t>
  </si>
  <si>
    <t>HINDU</t>
  </si>
  <si>
    <t>Animal Husbandry &amp; Poultry</t>
  </si>
  <si>
    <t>Tue</t>
  </si>
  <si>
    <t>2</t>
  </si>
  <si>
    <t>05-Mar-2024</t>
  </si>
  <si>
    <t>30-Mar-2025</t>
  </si>
  <si>
    <t>Open</t>
  </si>
  <si>
    <t>Visited</t>
  </si>
  <si>
    <t>Borrower</t>
  </si>
  <si>
    <t>Available</t>
  </si>
  <si>
    <t>Yes</t>
  </si>
  <si>
    <t>Rahul Raj/SF0075519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</si>
  <si>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</si>
  <si>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</si>
  <si>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</si>
  <si>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</si>
  <si>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</si>
  <si>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</si>
  <si>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</si>
  <si>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</si>
  <si>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</si>
  <si>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</si>
  <si>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</si>
  <si>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Abhishek Kumar/SF0078355</t>
  </si>
  <si>
    <t>Complaint raised by borrower to css. Post verification of 01 borrower found that 01 borrower affected on it amounting of rs.3470/- which was collected by Rahul Raj/SF0075519 but not posted in fimo.</t>
  </si>
  <si>
    <t>FN25-26-00469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</si>
</sst>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10409]#,##0.00;\-#,##0.00"/>
    <numFmt numFmtId="167" formatCode="0.00_ "/>
    <numFmt numFmtId="168" formatCode="[$-409]dd/mmm/yy;@"/>
    <numFmt numFmtId="169" formatCode="[$-409]d/mmm/yy;@"/>
    <numFmt numFmtId="170" formatCode="[$-14009]dd/mm/yyyy;@"/>
    <numFmt numFmtId="171" formatCode="[$-409]h:mm\ AM/PM;@"/>
    <numFmt numFmtId="172" formatCode="&quot;₹&quot;\ #,##0"/>
  </numFmts>
  <fonts count="31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18" fillId="0" borderId="0">
      <protection locked="0"/>
    </xf>
    <xf numFmtId="0" fontId="23" fillId="0" borderId="0"/>
    <xf numFmtId="0" fontId="18" fillId="0" borderId="0" applyNumberFormat="0" applyFill="0" applyBorder="0" applyAlignment="0" applyProtection="0"/>
    <xf numFmtId="0" fontId="18" fillId="0" borderId="0">
      <protection locked="0"/>
    </xf>
    <xf numFmtId="0" fontId="23" fillId="0" borderId="0"/>
    <xf numFmtId="0" fontId="24" fillId="0" borderId="0"/>
    <xf numFmtId="0" fontId="18" fillId="0" borderId="0"/>
    <xf numFmtId="0" fontId="20" fillId="0" borderId="0"/>
    <xf numFmtId="0" fontId="23" fillId="0" borderId="0"/>
    <xf numFmtId="0" fontId="23" fillId="0" borderId="0"/>
    <xf numFmtId="165" fontId="2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7" fillId="0" borderId="0" applyFont="0" applyFill="0" applyBorder="0" applyAlignment="0" applyProtection="0"/>
  </cellStyleXfs>
  <cellXfs count="161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8" fontId="2" fillId="0" borderId="1" xfId="0" applyNumberFormat="1" applyFont="1" applyBorder="1" applyAlignment="1">
      <alignment horizontal="center" vertical="center"/>
    </xf>
    <xf numFmtId="0" fontId="3" fillId="0" borderId="5" xfId="15" applyFont="1" applyBorder="1" applyAlignment="1" applyProtection="1">
      <alignment vertical="center"/>
    </xf>
    <xf numFmtId="0" fontId="4" fillId="0" borderId="5" xfId="15" applyFont="1" applyBorder="1" applyAlignment="1" applyProtection="1">
      <alignment vertical="center"/>
    </xf>
    <xf numFmtId="0" fontId="5" fillId="0" borderId="5" xfId="2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7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7" xfId="15" applyFont="1" applyBorder="1" applyAlignment="1" applyProtection="1">
      <alignment vertical="center"/>
    </xf>
    <xf numFmtId="0" fontId="7" fillId="0" borderId="0" xfId="15" applyFont="1" applyAlignment="1" applyProtection="1">
      <alignment vertical="center" wrapText="1"/>
    </xf>
    <xf numFmtId="0" fontId="5" fillId="0" borderId="8" xfId="20" applyFont="1" applyBorder="1" applyAlignment="1">
      <alignment vertical="center"/>
    </xf>
    <xf numFmtId="0" fontId="2" fillId="0" borderId="9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10" xfId="20" applyFont="1" applyFill="1" applyBorder="1" applyAlignment="1">
      <alignment horizontal="center" vertical="center" wrapText="1"/>
    </xf>
    <xf numFmtId="0" fontId="2" fillId="0" borderId="10" xfId="20" applyFont="1" applyBorder="1" applyAlignment="1">
      <alignment horizontal="center" vertical="center"/>
    </xf>
    <xf numFmtId="0" fontId="0" fillId="0" borderId="11" xfId="0" applyBorder="1"/>
    <xf numFmtId="169" fontId="2" fillId="0" borderId="10" xfId="20" applyNumberFormat="1" applyFont="1" applyBorder="1" applyAlignment="1" applyProtection="1">
      <alignment horizontal="center" vertical="center" wrapText="1"/>
      <protection locked="0"/>
    </xf>
    <xf numFmtId="0" fontId="2" fillId="0" borderId="10" xfId="20" applyFont="1" applyBorder="1" applyAlignment="1" applyProtection="1">
      <alignment horizontal="center" vertical="center" wrapText="1"/>
      <protection locked="0"/>
    </xf>
    <xf numFmtId="0" fontId="6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7" applyFont="1" applyBorder="1" applyAlignment="1" applyProtection="1">
      <alignment horizontal="center"/>
    </xf>
    <xf numFmtId="170" fontId="2" fillId="0" borderId="10" xfId="20" applyNumberFormat="1" applyFont="1" applyBorder="1" applyAlignment="1" applyProtection="1">
      <alignment horizontal="center" vertical="center" wrapText="1"/>
      <protection locked="0"/>
    </xf>
    <xf numFmtId="0" fontId="7" fillId="0" borderId="12" xfId="15" applyFont="1" applyBorder="1" applyAlignment="1" applyProtection="1">
      <alignment vertical="center" wrapText="1"/>
    </xf>
    <xf numFmtId="0" fontId="2" fillId="0" borderId="13" xfId="20" applyFont="1" applyBorder="1"/>
    <xf numFmtId="0" fontId="5" fillId="7" borderId="1" xfId="20" applyFont="1" applyFill="1" applyBorder="1" applyAlignment="1">
      <alignment horizontal="center" vertical="center" wrapText="1"/>
    </xf>
    <xf numFmtId="0" fontId="2" fillId="8" borderId="10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4" xfId="15" applyFont="1" applyBorder="1" applyAlignment="1" applyProtection="1">
      <alignment vertical="center"/>
    </xf>
    <xf numFmtId="0" fontId="3" fillId="0" borderId="15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9" fillId="9" borderId="2" xfId="20" applyFont="1" applyFill="1" applyBorder="1"/>
    <xf numFmtId="0" fontId="0" fillId="9" borderId="3" xfId="20" applyFont="1" applyFill="1" applyBorder="1"/>
    <xf numFmtId="0" fontId="5" fillId="5" borderId="10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0" fontId="2" fillId="0" borderId="1" xfId="20" applyFont="1" applyBorder="1" applyAlignment="1" applyProtection="1">
      <alignment horizontal="center" vertical="center" wrapText="1"/>
      <protection locked="0"/>
    </xf>
    <xf numFmtId="2" fontId="2" fillId="8" borderId="1" xfId="0" applyNumberFormat="1" applyFont="1" applyFill="1" applyBorder="1" applyAlignment="1">
      <alignment horizontal="center" vertical="center"/>
    </xf>
    <xf numFmtId="0" fontId="5" fillId="10" borderId="5" xfId="20" applyFont="1" applyFill="1" applyBorder="1" applyAlignment="1">
      <alignment horizontal="center"/>
    </xf>
    <xf numFmtId="0" fontId="0" fillId="9" borderId="5" xfId="20" applyFont="1" applyFill="1" applyBorder="1"/>
    <xf numFmtId="0" fontId="7" fillId="9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>
      <alignment horizontal="center"/>
    </xf>
    <xf numFmtId="0" fontId="11" fillId="0" borderId="13" xfId="6" applyFont="1" applyBorder="1" applyAlignment="1" applyProtection="1">
      <alignment horizontal="center"/>
    </xf>
    <xf numFmtId="0" fontId="7" fillId="5" borderId="1" xfId="21" applyFont="1" applyFill="1" applyBorder="1" applyAlignment="1" applyProtection="1">
      <alignment horizontal="center" vertical="center"/>
      <protection hidden="1"/>
    </xf>
    <xf numFmtId="0" fontId="6" fillId="6" borderId="1" xfId="17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9" applyFont="1" applyBorder="1" applyAlignment="1" applyProtection="1">
      <alignment horizontal="center" vertical="center" wrapText="1"/>
      <protection hidden="1"/>
    </xf>
    <xf numFmtId="0" fontId="7" fillId="5" borderId="1" xfId="21" applyFont="1" applyFill="1" applyBorder="1" applyAlignment="1">
      <alignment horizontal="center" vertical="center" wrapText="1"/>
    </xf>
    <xf numFmtId="169" fontId="2" fillId="0" borderId="1" xfId="0" applyNumberFormat="1" applyFont="1" applyBorder="1" applyAlignment="1" applyProtection="1">
      <alignment horizontal="center" vertical="center" wrapText="1"/>
      <protection locked="0"/>
    </xf>
    <xf numFmtId="171" fontId="2" fillId="0" borderId="1" xfId="0" applyNumberFormat="1" applyFont="1" applyBorder="1" applyAlignment="1" applyProtection="1">
      <alignment horizontal="center" vertical="center" wrapText="1"/>
      <protection locked="0"/>
    </xf>
    <xf numFmtId="0" fontId="13" fillId="6" borderId="5" xfId="21" applyFont="1" applyFill="1" applyBorder="1" applyAlignment="1">
      <alignment horizontal="center" vertical="center"/>
    </xf>
    <xf numFmtId="0" fontId="13" fillId="6" borderId="1" xfId="21" applyFont="1" applyFill="1" applyBorder="1" applyAlignment="1">
      <alignment horizontal="center" vertical="center"/>
    </xf>
    <xf numFmtId="0" fontId="6" fillId="6" borderId="10" xfId="21" applyFont="1" applyFill="1" applyBorder="1" applyAlignment="1">
      <alignment horizontal="center" vertical="center"/>
    </xf>
    <xf numFmtId="0" fontId="6" fillId="6" borderId="1" xfId="21" applyFont="1" applyFill="1" applyBorder="1" applyAlignment="1" applyProtection="1">
      <alignment horizontal="center" vertical="center"/>
      <protection locked="0"/>
    </xf>
    <xf numFmtId="37" fontId="14" fillId="6" borderId="1" xfId="1" applyNumberFormat="1" applyFont="1" applyFill="1" applyBorder="1" applyAlignment="1" applyProtection="1">
      <alignment horizontal="center" vertical="center"/>
      <protection hidden="1"/>
    </xf>
    <xf numFmtId="0" fontId="14" fillId="6" borderId="1" xfId="21" applyFont="1" applyFill="1" applyBorder="1" applyAlignment="1">
      <alignment horizontal="center" vertical="center"/>
    </xf>
    <xf numFmtId="0" fontId="14" fillId="6" borderId="1" xfId="19" applyFont="1" applyFill="1" applyBorder="1" applyAlignment="1" applyProtection="1">
      <alignment horizontal="center" vertical="center"/>
      <protection hidden="1"/>
    </xf>
    <xf numFmtId="0" fontId="14" fillId="6" borderId="1" xfId="19" applyFont="1" applyFill="1" applyBorder="1" applyAlignment="1" applyProtection="1">
      <alignment horizontal="center" vertical="center"/>
      <protection locked="0"/>
    </xf>
    <xf numFmtId="0" fontId="15" fillId="6" borderId="1" xfId="21" applyFont="1" applyFill="1" applyBorder="1" applyAlignment="1">
      <alignment horizontal="center" vertical="center"/>
    </xf>
    <xf numFmtId="37" fontId="14" fillId="6" borderId="1" xfId="19" applyNumberFormat="1" applyFont="1" applyFill="1" applyBorder="1" applyAlignment="1" applyProtection="1">
      <alignment horizontal="center" vertical="center"/>
      <protection hidden="1"/>
    </xf>
    <xf numFmtId="0" fontId="14" fillId="6" borderId="1" xfId="19" applyFont="1" applyFill="1" applyBorder="1" applyAlignment="1" applyProtection="1">
      <alignment horizontal="center" vertical="center"/>
      <protection locked="0" hidden="1"/>
    </xf>
    <xf numFmtId="37" fontId="14" fillId="6" borderId="1" xfId="1" applyNumberFormat="1" applyFont="1" applyFill="1" applyBorder="1" applyAlignment="1" applyProtection="1">
      <alignment horizontal="center" vertical="center"/>
    </xf>
    <xf numFmtId="0" fontId="6" fillId="5" borderId="1" xfId="21" applyFont="1" applyFill="1" applyBorder="1" applyAlignment="1" applyProtection="1">
      <alignment horizontal="center" vertical="center"/>
      <protection hidden="1"/>
    </xf>
    <xf numFmtId="0" fontId="15" fillId="5" borderId="1" xfId="21" applyFont="1" applyFill="1" applyBorder="1" applyAlignment="1">
      <alignment horizontal="center" vertical="center"/>
    </xf>
    <xf numFmtId="172" fontId="15" fillId="5" borderId="1" xfId="1" applyNumberFormat="1" applyFont="1" applyFill="1" applyBorder="1" applyAlignment="1" applyProtection="1">
      <alignment horizontal="center" vertical="center"/>
      <protection hidden="1"/>
    </xf>
    <xf numFmtId="172" fontId="14" fillId="6" borderId="1" xfId="21" applyNumberFormat="1" applyFont="1" applyFill="1" applyBorder="1" applyAlignment="1" applyProtection="1">
      <alignment horizontal="center" vertical="center"/>
      <protection locked="0"/>
    </xf>
    <xf numFmtId="0" fontId="7" fillId="6" borderId="1" xfId="21" applyFont="1" applyFill="1" applyBorder="1" applyAlignment="1" applyProtection="1">
      <alignment vertical="center" wrapText="1"/>
      <protection hidden="1"/>
    </xf>
    <xf numFmtId="172" fontId="2" fillId="0" borderId="1" xfId="0" applyNumberFormat="1" applyFont="1" applyBorder="1" applyAlignment="1" applyProtection="1">
      <alignment horizontal="center" vertical="center"/>
      <protection locked="0"/>
    </xf>
    <xf numFmtId="172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2" fontId="2" fillId="0" borderId="1" xfId="0" applyNumberFormat="1" applyFont="1" applyBorder="1" applyAlignment="1" applyProtection="1">
      <alignment horizontal="center" vertical="center"/>
      <protection hidden="1"/>
    </xf>
    <xf numFmtId="0" fontId="7" fillId="6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6" fillId="6" borderId="1" xfId="19" applyFont="1" applyFill="1" applyBorder="1" applyAlignment="1" applyProtection="1">
      <alignment horizontal="center" vertical="center" wrapText="1"/>
      <protection locked="0" hidden="1"/>
    </xf>
    <xf numFmtId="0" fontId="2" fillId="5" borderId="0" xfId="0" applyFont="1" applyFill="1"/>
    <xf numFmtId="0" fontId="16" fillId="5" borderId="0" xfId="6" applyFont="1" applyFill="1" applyAlignment="1" applyProtection="1">
      <alignment horizontal="center"/>
    </xf>
    <xf numFmtId="0" fontId="7" fillId="12" borderId="2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12" borderId="1" xfId="21" applyFont="1" applyFill="1" applyBorder="1" applyAlignment="1" applyProtection="1">
      <alignment horizontal="left" vertical="center" wrapText="1"/>
      <protection hidden="1"/>
    </xf>
    <xf numFmtId="0" fontId="7" fillId="12" borderId="6" xfId="21" applyFont="1" applyFill="1" applyBorder="1" applyAlignment="1" applyProtection="1">
      <alignment horizontal="left" vertical="center" wrapText="1"/>
      <protection hidden="1"/>
    </xf>
    <xf numFmtId="0" fontId="0" fillId="5" borderId="2" xfId="0" applyFill="1" applyBorder="1"/>
    <xf numFmtId="0" fontId="0" fillId="5" borderId="3" xfId="0" applyFill="1" applyBorder="1"/>
    <xf numFmtId="0" fontId="0" fillId="5" borderId="5" xfId="0" applyFill="1" applyBorder="1"/>
    <xf numFmtId="0" fontId="17" fillId="0" borderId="0" xfId="0" applyFont="1"/>
    <xf numFmtId="0" fontId="7" fillId="5" borderId="1" xfId="16" applyFont="1" applyFill="1" applyBorder="1" applyAlignment="1">
      <alignment horizontal="center" vertical="center" wrapText="1"/>
    </xf>
    <xf numFmtId="49" fontId="7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9" fontId="6" fillId="6" borderId="1" xfId="17" applyNumberFormat="1" applyFont="1" applyFill="1" applyBorder="1" applyAlignment="1" applyProtection="1">
      <alignment horizontal="center" vertical="center" wrapText="1"/>
      <protection locked="0"/>
    </xf>
    <xf numFmtId="14" fontId="6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5" borderId="1" xfId="17" applyFont="1" applyFill="1" applyBorder="1" applyAlignment="1">
      <alignment horizontal="center" vertical="center" wrapText="1"/>
    </xf>
    <xf numFmtId="169" fontId="7" fillId="5" borderId="1" xfId="16" applyNumberFormat="1" applyFont="1" applyFill="1" applyBorder="1" applyAlignment="1">
      <alignment horizontal="center" vertical="center" wrapText="1"/>
    </xf>
    <xf numFmtId="1" fontId="6" fillId="0" borderId="1" xfId="16" applyNumberFormat="1" applyFont="1" applyBorder="1" applyAlignment="1">
      <alignment horizontal="center" vertical="center" wrapText="1"/>
    </xf>
    <xf numFmtId="2" fontId="6" fillId="0" borderId="1" xfId="16" applyNumberFormat="1" applyFont="1" applyBorder="1" applyAlignment="1">
      <alignment horizontal="center" vertical="center" wrapText="1"/>
    </xf>
    <xf numFmtId="169" fontId="6" fillId="0" borderId="1" xfId="16" applyNumberFormat="1" applyFont="1" applyBorder="1" applyAlignment="1">
      <alignment horizontal="center" vertical="center" wrapText="1"/>
    </xf>
    <xf numFmtId="49" fontId="6" fillId="0" borderId="1" xfId="16" applyNumberFormat="1" applyFont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/>
    </xf>
    <xf numFmtId="0" fontId="7" fillId="9" borderId="1" xfId="16" applyFont="1" applyFill="1" applyBorder="1" applyAlignment="1">
      <alignment horizontal="center" vertical="center" wrapText="1"/>
    </xf>
    <xf numFmtId="49" fontId="6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9" fontId="6" fillId="6" borderId="1" xfId="17" applyNumberFormat="1" applyFont="1" applyFill="1" applyBorder="1" applyAlignment="1" applyProtection="1">
      <alignment horizontal="left" vertical="top" wrapText="1"/>
      <protection locked="0"/>
    </xf>
    <xf numFmtId="0" fontId="28" fillId="0" borderId="4" xfId="0" applyFont="1" applyBorder="1" applyAlignment="1">
      <alignment vertical="top" wrapText="1" readingOrder="1"/>
    </xf>
    <xf numFmtId="0" fontId="28" fillId="0" borderId="4" xfId="0" applyFont="1" applyBorder="1" applyAlignment="1">
      <alignment vertical="center" wrapText="1" readingOrder="1"/>
    </xf>
    <xf numFmtId="166" fontId="28" fillId="0" borderId="4" xfId="0" applyNumberFormat="1" applyFont="1" applyBorder="1" applyAlignment="1">
      <alignment vertical="center" wrapText="1" readingOrder="1"/>
    </xf>
    <xf numFmtId="0" fontId="29" fillId="0" borderId="1" xfId="0" applyFont="1" applyBorder="1" applyAlignment="1">
      <alignment horizontal="center" vertical="center"/>
    </xf>
    <xf numFmtId="167" fontId="29" fillId="0" borderId="1" xfId="0" applyNumberFormat="1" applyFont="1" applyBorder="1" applyAlignment="1">
      <alignment horizontal="center" vertical="center"/>
    </xf>
    <xf numFmtId="168" fontId="29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4" fontId="29" fillId="0" borderId="11" xfId="0" applyNumberFormat="1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169" fontId="30" fillId="6" borderId="1" xfId="17" applyNumberFormat="1" applyFont="1" applyFill="1" applyBorder="1" applyAlignment="1" applyProtection="1">
      <alignment horizontal="left" vertical="top" wrapText="1"/>
      <protection locked="0"/>
    </xf>
    <xf numFmtId="0" fontId="9" fillId="9" borderId="1" xfId="0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2" fillId="5" borderId="6" xfId="21" applyFont="1" applyFill="1" applyBorder="1" applyAlignment="1">
      <alignment horizontal="center" vertical="center"/>
    </xf>
    <xf numFmtId="0" fontId="12" fillId="5" borderId="1" xfId="21" applyFont="1" applyFill="1" applyBorder="1" applyAlignment="1">
      <alignment horizontal="center" vertical="center"/>
    </xf>
    <xf numFmtId="0" fontId="13" fillId="6" borderId="5" xfId="21" applyFont="1" applyFill="1" applyBorder="1" applyAlignment="1">
      <alignment horizontal="center" vertical="center" wrapText="1"/>
    </xf>
    <xf numFmtId="0" fontId="13" fillId="6" borderId="1" xfId="21" applyFont="1" applyFill="1" applyBorder="1" applyAlignment="1">
      <alignment horizontal="center" vertical="center" wrapText="1"/>
    </xf>
    <xf numFmtId="0" fontId="13" fillId="6" borderId="2" xfId="21" applyFont="1" applyFill="1" applyBorder="1" applyAlignment="1">
      <alignment horizontal="center" vertical="center"/>
    </xf>
    <xf numFmtId="0" fontId="13" fillId="6" borderId="5" xfId="21" applyFont="1" applyFill="1" applyBorder="1" applyAlignment="1">
      <alignment horizontal="center" vertical="center"/>
    </xf>
    <xf numFmtId="0" fontId="2" fillId="0" borderId="2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3" fillId="6" borderId="6" xfId="21" applyFont="1" applyFill="1" applyBorder="1" applyAlignment="1">
      <alignment horizontal="center" vertical="center"/>
    </xf>
    <xf numFmtId="0" fontId="13" fillId="6" borderId="10" xfId="2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6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7" fillId="6" borderId="2" xfId="21" applyFont="1" applyFill="1" applyBorder="1" applyAlignment="1" applyProtection="1">
      <alignment horizontal="left" vertical="center" wrapText="1"/>
      <protection hidden="1"/>
    </xf>
    <xf numFmtId="0" fontId="7" fillId="6" borderId="5" xfId="21" applyFont="1" applyFill="1" applyBorder="1" applyAlignment="1" applyProtection="1">
      <alignment horizontal="left" vertical="center" wrapText="1"/>
      <protection hidden="1"/>
    </xf>
    <xf numFmtId="0" fontId="7" fillId="6" borderId="2" xfId="21" applyFont="1" applyFill="1" applyBorder="1" applyAlignment="1" applyProtection="1">
      <alignment vertical="center" wrapText="1"/>
      <protection hidden="1"/>
    </xf>
    <xf numFmtId="0" fontId="7" fillId="6" borderId="5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5" fillId="10" borderId="2" xfId="20" applyFont="1" applyFill="1" applyBorder="1" applyAlignment="1">
      <alignment horizontal="center"/>
    </xf>
    <xf numFmtId="0" fontId="5" fillId="10" borderId="3" xfId="20" applyFont="1" applyFill="1" applyBorder="1" applyAlignment="1">
      <alignment horizontal="center"/>
    </xf>
    <xf numFmtId="0" fontId="5" fillId="10" borderId="5" xfId="20" applyFont="1" applyFill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7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354189</xdr:colOff>
      <xdr:row>2</xdr:row>
      <xdr:rowOff>88900</xdr:rowOff>
    </xdr:from>
    <xdr:to>
      <xdr:col>11</xdr:col>
      <xdr:colOff>548653</xdr:colOff>
      <xdr:row>21</xdr:row>
      <xdr:rowOff>128436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3C412-825F-0B2E-E161-949DE67B5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789" y="457200"/>
          <a:ext cx="6290464" cy="3538386"/>
        </a:xfrm>
        <a:prstGeom prst="rect">
          <a:avLst/>
        </a:prstGeom>
      </xdr:spPr>
    </xdr:pic>
    <xdr:clientData/>
  </xdr:twoCellAnchor>
  <xdr:twoCellAnchor editAs="oneCell">
    <xdr:from>
      <xdr:col>1</xdr:col>
      <xdr:colOff>364067</xdr:colOff>
      <xdr:row>23</xdr:row>
      <xdr:rowOff>63500</xdr:rowOff>
    </xdr:from>
    <xdr:to>
      <xdr:col>15</xdr:col>
      <xdr:colOff>535953</xdr:colOff>
      <xdr:row>49</xdr:row>
      <xdr:rowOff>172886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A26A65-9C42-72BE-F7B6-7CF3FC574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3667" y="4298950"/>
          <a:ext cx="8706286" cy="4897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0059880\AppData\Local\Temp\5cd29d65-ca7d-4edb-9620-6f5331e41336_BH%20Bagha%20-1%20CLV%20report.zip.336\SSFL%20Risk%20Based%20Internal%20Audit%20Report%20Template%20-%20Ver%20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RBIA Report"/>
      <sheetName val="Annex 1 Physical Cash"/>
      <sheetName val="Annex 2 LO Physical Cash"/>
      <sheetName val="Annex 3 Cash Management"/>
      <sheetName val="Annex 4 Center Meetings"/>
      <sheetName val="Annex 5 CGT-GRT-HS"/>
      <sheetName val="Annex 6 Loan Card"/>
      <sheetName val="Annex 7 Field Verification"/>
      <sheetName val="Annex 8 Registers"/>
      <sheetName val="Annex 9 Loan Documentation"/>
      <sheetName val="Annex 10 Branch Staff"/>
      <sheetName val="Annex 11 Statutory &amp; Complaince"/>
      <sheetName val="Annex 12 Insurance"/>
      <sheetName val="Annex 13 FRT-ND-External Events"/>
      <sheetName val="Annex 14 CSS"/>
      <sheetName val="Annex 15 NS-QM-CE-PAR"/>
      <sheetName val="Annex 16 Compliance"/>
      <sheetName val="Loan Outstanding Report Detaile"/>
    </sheetNames>
    <sheetDataSet>
      <sheetData sheetId="0"/>
      <sheetData sheetId="1"/>
      <sheetData sheetId="2">
        <row r="4">
          <cell r="F4" t="str">
            <v>Bihar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7"/>
  <sheetViews>
    <sheetView showGridLines="0" workbookViewId="0">
      <selection activeCell="C5" sqref="C5"/>
    </sheetView>
  </sheetViews>
  <sheetFormatPr defaultColWidth="9" defaultRowHeight="14.5"/>
  <cols>
    <col min="1" max="1" width="9" customWidth="1"/>
    <col min="2" max="2" width="13.1796875" customWidth="1"/>
    <col min="3" max="6" width="15.54296875" customWidth="1"/>
    <col min="7" max="7" width="17.81640625" customWidth="1"/>
    <col min="8" max="8" width="19.81640625" customWidth="1"/>
    <col min="9" max="9" width="20.1796875" customWidth="1"/>
    <col min="10" max="13" width="15.54296875" customWidth="1"/>
    <col min="14" max="14" width="21.1796875" customWidth="1"/>
    <col min="15" max="15" width="20.1796875" customWidth="1"/>
    <col min="16" max="16" width="18.453125" customWidth="1"/>
    <col min="17" max="17" width="20.1796875" customWidth="1"/>
    <col min="18" max="18" width="25.453125" customWidth="1"/>
    <col min="19" max="19" width="38.81640625" customWidth="1"/>
    <col min="20" max="20" width="38.54296875" customWidth="1"/>
    <col min="21" max="21" width="23.54296875" customWidth="1"/>
    <col min="22" max="25" width="19.81640625" customWidth="1"/>
    <col min="26" max="26" width="24.54296875" customWidth="1"/>
    <col min="27" max="29" width="23.81640625" customWidth="1"/>
    <col min="30" max="30" width="60.453125" customWidth="1"/>
  </cols>
  <sheetData>
    <row r="1" spans="1:30" ht="18.5">
      <c r="A1" s="43" t="s">
        <v>0</v>
      </c>
    </row>
    <row r="2" spans="1:30" ht="15.5">
      <c r="A2" s="24" t="s">
        <v>1</v>
      </c>
    </row>
    <row r="3" spans="1:30" ht="15.5">
      <c r="A3" s="98" t="s">
        <v>2</v>
      </c>
      <c r="S3" s="129" t="s">
        <v>3</v>
      </c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11"/>
    </row>
    <row r="4" spans="1:30" ht="52">
      <c r="A4" s="99" t="s">
        <v>4</v>
      </c>
      <c r="B4" s="99" t="s">
        <v>5</v>
      </c>
      <c r="C4" s="100" t="s">
        <v>6</v>
      </c>
      <c r="D4" s="99" t="s">
        <v>7</v>
      </c>
      <c r="E4" s="99" t="s">
        <v>8</v>
      </c>
      <c r="F4" s="99" t="s">
        <v>9</v>
      </c>
      <c r="G4" s="99" t="s">
        <v>10</v>
      </c>
      <c r="H4" s="99" t="s">
        <v>11</v>
      </c>
      <c r="I4" s="99" t="s">
        <v>12</v>
      </c>
      <c r="J4" s="99" t="s">
        <v>13</v>
      </c>
      <c r="K4" s="99" t="s">
        <v>14</v>
      </c>
      <c r="L4" s="105" t="s">
        <v>15</v>
      </c>
      <c r="M4" s="105" t="s">
        <v>16</v>
      </c>
      <c r="N4" s="99" t="s">
        <v>17</v>
      </c>
      <c r="O4" s="106" t="s">
        <v>18</v>
      </c>
      <c r="P4" s="99" t="s">
        <v>19</v>
      </c>
      <c r="Q4" s="99" t="s">
        <v>20</v>
      </c>
      <c r="R4" s="112" t="s">
        <v>21</v>
      </c>
      <c r="S4" s="99" t="s">
        <v>22</v>
      </c>
      <c r="T4" s="99" t="s">
        <v>23</v>
      </c>
      <c r="U4" s="99" t="s">
        <v>24</v>
      </c>
      <c r="V4" s="99" t="s">
        <v>25</v>
      </c>
      <c r="W4" s="99" t="s">
        <v>26</v>
      </c>
      <c r="X4" s="99" t="s">
        <v>27</v>
      </c>
      <c r="Y4" s="99" t="s">
        <v>28</v>
      </c>
      <c r="Z4" s="99" t="s">
        <v>29</v>
      </c>
      <c r="AA4" s="99" t="s">
        <v>30</v>
      </c>
      <c r="AB4" s="99" t="s">
        <v>31</v>
      </c>
      <c r="AC4" s="99" t="s">
        <v>32</v>
      </c>
      <c r="AD4" s="99" t="s">
        <v>33</v>
      </c>
    </row>
    <row r="5" spans="1:30" ht="39">
      <c r="A5" s="42">
        <v>1</v>
      </c>
      <c r="B5" s="101" t="s">
        <v>34</v>
      </c>
      <c r="C5" s="119" t="s">
        <v>35</v>
      </c>
      <c r="D5" s="119" t="s">
        <v>36</v>
      </c>
      <c r="E5" s="119" t="s">
        <v>37</v>
      </c>
      <c r="F5" s="119" t="s">
        <v>38</v>
      </c>
      <c r="G5" s="102">
        <v>45751</v>
      </c>
      <c r="H5" s="103" t="s">
        <v>39</v>
      </c>
      <c r="I5" s="126">
        <v>45779</v>
      </c>
      <c r="J5" s="127" t="s">
        <v>239</v>
      </c>
      <c r="K5" s="107">
        <v>1</v>
      </c>
      <c r="L5" s="108">
        <v>3470</v>
      </c>
      <c r="M5" s="108">
        <v>0</v>
      </c>
      <c r="N5" s="107" t="s">
        <v>40</v>
      </c>
      <c r="O5" s="109" t="s">
        <v>41</v>
      </c>
      <c r="P5" s="109" t="s">
        <v>42</v>
      </c>
      <c r="Q5" s="110" t="s">
        <v>43</v>
      </c>
      <c r="R5" s="102">
        <v>45733</v>
      </c>
      <c r="S5" s="110" t="s">
        <v>44</v>
      </c>
      <c r="T5" s="110"/>
      <c r="U5" s="113" t="s">
        <v>45</v>
      </c>
      <c r="V5" s="102">
        <v>45779</v>
      </c>
      <c r="W5" s="102">
        <v>45779</v>
      </c>
      <c r="X5" s="114">
        <v>1</v>
      </c>
      <c r="Y5" s="115">
        <v>3470</v>
      </c>
      <c r="Z5" s="116">
        <v>0</v>
      </c>
      <c r="AA5" s="52">
        <f>Y5-Z5</f>
        <v>3470</v>
      </c>
      <c r="AB5" s="42">
        <v>1</v>
      </c>
      <c r="AC5" s="102">
        <v>45780</v>
      </c>
      <c r="AD5" s="128" t="s">
        <v>238</v>
      </c>
    </row>
    <row r="6" spans="1:30" ht="30" customHeight="1">
      <c r="A6" s="42">
        <v>2</v>
      </c>
      <c r="B6" s="101"/>
      <c r="C6" s="35"/>
      <c r="D6" s="104"/>
      <c r="E6" s="104"/>
      <c r="F6" s="104"/>
      <c r="G6" s="102"/>
      <c r="H6" s="103"/>
      <c r="I6" s="102"/>
      <c r="J6" s="110"/>
      <c r="K6" s="107"/>
      <c r="L6" s="108"/>
      <c r="M6" s="108"/>
      <c r="N6" s="107"/>
      <c r="O6" s="109"/>
      <c r="P6" s="110"/>
      <c r="Q6" s="110"/>
      <c r="R6" s="102"/>
      <c r="S6" s="110"/>
      <c r="T6" s="110"/>
      <c r="U6" s="113"/>
      <c r="V6" s="102"/>
      <c r="W6" s="102"/>
      <c r="X6" s="114"/>
      <c r="Y6" s="115"/>
      <c r="Z6" s="116"/>
      <c r="AA6" s="52">
        <f t="shared" ref="AA6:AA7" si="0">Y6-Z6</f>
        <v>0</v>
      </c>
      <c r="AB6" s="42"/>
      <c r="AC6" s="102"/>
      <c r="AD6" s="117"/>
    </row>
    <row r="7" spans="1:30" ht="30" customHeight="1">
      <c r="A7" s="42">
        <v>3</v>
      </c>
      <c r="B7" s="101"/>
      <c r="C7" s="35"/>
      <c r="D7" s="104"/>
      <c r="E7" s="104"/>
      <c r="F7" s="104"/>
      <c r="G7" s="102"/>
      <c r="H7" s="103"/>
      <c r="I7" s="102"/>
      <c r="J7" s="110"/>
      <c r="K7" s="107"/>
      <c r="L7" s="108"/>
      <c r="M7" s="108"/>
      <c r="N7" s="107"/>
      <c r="O7" s="109"/>
      <c r="P7" s="110"/>
      <c r="Q7" s="110"/>
      <c r="R7" s="102"/>
      <c r="S7" s="110"/>
      <c r="T7" s="110"/>
      <c r="U7" s="113"/>
      <c r="V7" s="102"/>
      <c r="W7" s="102"/>
      <c r="X7" s="114"/>
      <c r="Y7" s="115"/>
      <c r="Z7" s="116"/>
      <c r="AA7" s="52">
        <f t="shared" si="0"/>
        <v>0</v>
      </c>
      <c r="AB7" s="42"/>
      <c r="AC7" s="102"/>
      <c r="AD7" s="117"/>
    </row>
  </sheetData>
  <mergeCells count="1">
    <mergeCell ref="S3:AC3"/>
  </mergeCells>
  <dataValidations count="6">
    <dataValidation type="list" allowBlank="1" showInputMessage="1" showErrorMessage="1" sqref="S5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00000000-0002-0000-0000-000001000000}">
      <formula1>"Q1 24-25,Q2 24-25, Q3 24-25,Q4 24-25,Q1 25-26,Q2 25-26,Q3 25-26,Q4 25-26"</formula1>
    </dataValidation>
    <dataValidation type="custom" allowBlank="1" showInputMessage="1" showErrorMessage="1" errorTitle="Error" error="Incorrect Value Entered" sqref="J6:J7" xr:uid="{00000000-0002-0000-0000-000002000000}">
      <formula1>AND(LEN(J6)=11,OR(MID(J6,1,1)="F",MID(J6,1,1)="C"),ISNUMBER(VALUE(MID(J6,2,4))),MID(J6,6,1)="-",ISNUMBER(VALUE(MID(J6,7,5))))</formula1>
    </dataValidation>
    <dataValidation type="list" allowBlank="1" showInputMessage="1" showErrorMessage="1" sqref="Q5:Q7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6:S7" xr:uid="{00000000-0002-0000-0000-00000400000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activeCell="C15" sqref="C15"/>
    </sheetView>
  </sheetViews>
  <sheetFormatPr defaultColWidth="0" defaultRowHeight="14.5" customHeight="1" zeroHeight="1"/>
  <cols>
    <col min="1" max="1" width="17.1796875" customWidth="1"/>
    <col min="2" max="2" width="22.54296875" customWidth="1"/>
    <col min="3" max="3" width="20.1796875" customWidth="1"/>
    <col min="4" max="4" width="18.81640625" customWidth="1"/>
    <col min="5" max="5" width="19.81640625" customWidth="1"/>
    <col min="6" max="6" width="1" customWidth="1"/>
    <col min="7" max="16384" width="9.1796875" hidden="1"/>
  </cols>
  <sheetData>
    <row r="1" spans="1:5" ht="18.5">
      <c r="A1" s="130" t="s">
        <v>0</v>
      </c>
      <c r="B1" s="131"/>
      <c r="C1" s="131"/>
      <c r="D1" s="131"/>
      <c r="E1" s="132"/>
    </row>
    <row r="2" spans="1:5" ht="18.5">
      <c r="A2" s="57"/>
      <c r="B2" s="133" t="s">
        <v>1</v>
      </c>
      <c r="C2" s="133"/>
      <c r="D2" s="133"/>
      <c r="E2" s="58"/>
    </row>
    <row r="3" spans="1:5">
      <c r="A3" s="59" t="s">
        <v>6</v>
      </c>
      <c r="B3" s="59" t="s">
        <v>7</v>
      </c>
      <c r="C3" s="59" t="s">
        <v>46</v>
      </c>
      <c r="D3" s="59" t="s">
        <v>47</v>
      </c>
      <c r="E3" s="59" t="s">
        <v>48</v>
      </c>
    </row>
    <row r="4" spans="1:5" ht="24" customHeight="1">
      <c r="A4" s="60" t="s">
        <v>35</v>
      </c>
      <c r="B4" s="61" t="s">
        <v>36</v>
      </c>
      <c r="C4" s="61" t="s">
        <v>36</v>
      </c>
      <c r="D4" s="61" t="s">
        <v>49</v>
      </c>
      <c r="E4" s="61" t="s">
        <v>50</v>
      </c>
    </row>
    <row r="5" spans="1:5" ht="35.25" customHeight="1">
      <c r="A5" s="62" t="s">
        <v>8</v>
      </c>
      <c r="B5" s="62" t="s">
        <v>51</v>
      </c>
      <c r="C5" s="62" t="s">
        <v>52</v>
      </c>
      <c r="D5" s="62" t="s">
        <v>53</v>
      </c>
      <c r="E5" s="62" t="s">
        <v>54</v>
      </c>
    </row>
    <row r="6" spans="1:5" ht="25.5" customHeight="1">
      <c r="A6" s="42" t="str">
        <f>IF(D6="","",'[7]Branch Audit Summary'!F4)</f>
        <v>Bihar</v>
      </c>
      <c r="B6" s="63">
        <v>45775</v>
      </c>
      <c r="C6" s="63">
        <v>45774</v>
      </c>
      <c r="D6" s="63">
        <v>45775</v>
      </c>
      <c r="E6" s="64">
        <v>0.39583333333333298</v>
      </c>
    </row>
    <row r="7" spans="1:5" ht="15.5">
      <c r="A7" s="134" t="s">
        <v>55</v>
      </c>
      <c r="B7" s="135"/>
      <c r="C7" s="135"/>
      <c r="D7" s="135"/>
      <c r="E7" s="135"/>
    </row>
    <row r="8" spans="1:5" ht="15" customHeight="1">
      <c r="A8" s="143" t="s">
        <v>56</v>
      </c>
      <c r="B8" s="136" t="s">
        <v>57</v>
      </c>
      <c r="C8" s="137"/>
      <c r="D8" s="138" t="s">
        <v>58</v>
      </c>
      <c r="E8" s="139"/>
    </row>
    <row r="9" spans="1:5">
      <c r="A9" s="144"/>
      <c r="B9" s="65" t="s">
        <v>59</v>
      </c>
      <c r="C9" s="66" t="s">
        <v>60</v>
      </c>
      <c r="D9" s="66" t="s">
        <v>59</v>
      </c>
      <c r="E9" s="66" t="s">
        <v>60</v>
      </c>
    </row>
    <row r="10" spans="1:5">
      <c r="A10" s="67">
        <v>2000</v>
      </c>
      <c r="B10" s="68">
        <v>0</v>
      </c>
      <c r="C10" s="69">
        <f>B10*A10</f>
        <v>0</v>
      </c>
      <c r="D10" s="68">
        <v>0</v>
      </c>
      <c r="E10" s="69">
        <f>D10*A10</f>
        <v>0</v>
      </c>
    </row>
    <row r="11" spans="1:5">
      <c r="A11" s="70">
        <v>500</v>
      </c>
      <c r="B11" s="71">
        <v>290</v>
      </c>
      <c r="C11" s="69">
        <f t="shared" ref="C11:C17" si="0">B11*A11</f>
        <v>145000</v>
      </c>
      <c r="D11" s="72">
        <v>120</v>
      </c>
      <c r="E11" s="69">
        <f t="shared" ref="E11:E17" si="1">D11*A11</f>
        <v>60000</v>
      </c>
    </row>
    <row r="12" spans="1:5">
      <c r="A12" s="70">
        <v>200</v>
      </c>
      <c r="B12" s="71">
        <v>0</v>
      </c>
      <c r="C12" s="69">
        <f t="shared" si="0"/>
        <v>0</v>
      </c>
      <c r="D12" s="72">
        <v>2</v>
      </c>
      <c r="E12" s="69">
        <f t="shared" si="1"/>
        <v>400</v>
      </c>
    </row>
    <row r="13" spans="1:5">
      <c r="A13" s="70">
        <v>100</v>
      </c>
      <c r="B13" s="71">
        <v>1</v>
      </c>
      <c r="C13" s="69">
        <f t="shared" si="0"/>
        <v>100</v>
      </c>
      <c r="D13" s="72">
        <v>1</v>
      </c>
      <c r="E13" s="69">
        <f t="shared" si="1"/>
        <v>100</v>
      </c>
    </row>
    <row r="14" spans="1:5">
      <c r="A14" s="70">
        <v>50</v>
      </c>
      <c r="B14" s="71">
        <v>0</v>
      </c>
      <c r="C14" s="69">
        <f t="shared" si="0"/>
        <v>0</v>
      </c>
      <c r="D14" s="72">
        <v>1</v>
      </c>
      <c r="E14" s="69">
        <f t="shared" si="1"/>
        <v>50</v>
      </c>
    </row>
    <row r="15" spans="1:5">
      <c r="A15" s="70">
        <v>20</v>
      </c>
      <c r="B15" s="71">
        <v>0</v>
      </c>
      <c r="C15" s="69">
        <f t="shared" si="0"/>
        <v>0</v>
      </c>
      <c r="D15" s="72">
        <v>1</v>
      </c>
      <c r="E15" s="69">
        <f t="shared" si="1"/>
        <v>20</v>
      </c>
    </row>
    <row r="16" spans="1:5">
      <c r="A16" s="70">
        <v>10</v>
      </c>
      <c r="B16" s="71">
        <v>8</v>
      </c>
      <c r="C16" s="69">
        <f t="shared" si="0"/>
        <v>80</v>
      </c>
      <c r="D16" s="72">
        <v>1</v>
      </c>
      <c r="E16" s="69">
        <f t="shared" si="1"/>
        <v>10</v>
      </c>
    </row>
    <row r="17" spans="1:5">
      <c r="A17" s="70">
        <v>5</v>
      </c>
      <c r="B17" s="71">
        <v>0</v>
      </c>
      <c r="C17" s="69">
        <f t="shared" si="0"/>
        <v>0</v>
      </c>
      <c r="D17" s="72">
        <v>0</v>
      </c>
      <c r="E17" s="69">
        <f t="shared" si="1"/>
        <v>0</v>
      </c>
    </row>
    <row r="18" spans="1:5">
      <c r="A18" s="73" t="s">
        <v>61</v>
      </c>
      <c r="B18" s="74">
        <v>0</v>
      </c>
      <c r="C18" s="69">
        <f>B18</f>
        <v>0</v>
      </c>
      <c r="D18" s="75">
        <v>0</v>
      </c>
      <c r="E18" s="76">
        <f>D18</f>
        <v>0</v>
      </c>
    </row>
    <row r="19" spans="1:5">
      <c r="A19" s="77"/>
      <c r="B19" s="78" t="s">
        <v>62</v>
      </c>
      <c r="C19" s="79">
        <f>SUM(C10:C18)</f>
        <v>145180</v>
      </c>
      <c r="D19" s="78" t="s">
        <v>62</v>
      </c>
      <c r="E19" s="79">
        <f>SUM(E10:E18)</f>
        <v>60580</v>
      </c>
    </row>
    <row r="20" spans="1:5" ht="26.15" customHeight="1">
      <c r="A20" s="153" t="s">
        <v>63</v>
      </c>
      <c r="B20" s="154"/>
      <c r="C20" s="80">
        <v>60580</v>
      </c>
      <c r="D20" s="81" t="s">
        <v>64</v>
      </c>
      <c r="E20" s="82">
        <v>0</v>
      </c>
    </row>
    <row r="21" spans="1:5" ht="26.15" customHeight="1">
      <c r="A21" s="155" t="s">
        <v>65</v>
      </c>
      <c r="B21" s="156"/>
      <c r="C21" s="82">
        <v>0</v>
      </c>
      <c r="D21" s="81" t="s">
        <v>66</v>
      </c>
      <c r="E21" s="82"/>
    </row>
    <row r="22" spans="1:5" ht="26.15" customHeight="1">
      <c r="A22" s="155" t="s">
        <v>67</v>
      </c>
      <c r="B22" s="156"/>
      <c r="C22" s="82">
        <v>0</v>
      </c>
      <c r="D22" s="20" t="s">
        <v>68</v>
      </c>
      <c r="E22" s="82"/>
    </row>
    <row r="23" spans="1:5" ht="26.15" customHeight="1">
      <c r="A23" s="155" t="s">
        <v>69</v>
      </c>
      <c r="B23" s="156"/>
      <c r="C23" s="83">
        <f>(C19+C21)-(E20+E21)-E19</f>
        <v>84600</v>
      </c>
      <c r="D23" s="84" t="s">
        <v>70</v>
      </c>
      <c r="E23" s="85"/>
    </row>
    <row r="24" spans="1:5" ht="82.5" customHeight="1">
      <c r="A24" s="81" t="s">
        <v>71</v>
      </c>
      <c r="B24" s="157" t="s">
        <v>72</v>
      </c>
      <c r="C24" s="157"/>
      <c r="D24" s="157"/>
      <c r="E24" s="157"/>
    </row>
    <row r="25" spans="1:5" ht="57.75" customHeight="1">
      <c r="A25" s="86" t="s">
        <v>73</v>
      </c>
      <c r="B25" s="147" t="s">
        <v>72</v>
      </c>
      <c r="C25" s="147"/>
      <c r="D25" s="147"/>
      <c r="E25" s="147"/>
    </row>
    <row r="26" spans="1:5" ht="37.5" customHeight="1">
      <c r="A26" s="87" t="s">
        <v>74</v>
      </c>
      <c r="B26" s="87" t="s">
        <v>75</v>
      </c>
      <c r="C26" s="87" t="s">
        <v>76</v>
      </c>
      <c r="D26" s="87" t="s">
        <v>77</v>
      </c>
      <c r="E26" s="87" t="s">
        <v>78</v>
      </c>
    </row>
    <row r="27" spans="1:5" ht="27.75" customHeight="1">
      <c r="A27" s="61" t="s">
        <v>79</v>
      </c>
      <c r="B27" s="61" t="s">
        <v>80</v>
      </c>
      <c r="C27" s="88" t="s">
        <v>81</v>
      </c>
      <c r="D27" s="88" t="s">
        <v>82</v>
      </c>
      <c r="E27" s="88" t="s">
        <v>83</v>
      </c>
    </row>
    <row r="28" spans="1:5">
      <c r="A28" s="148" t="s">
        <v>84</v>
      </c>
      <c r="B28" s="148"/>
      <c r="C28" s="148" t="s">
        <v>85</v>
      </c>
      <c r="D28" s="148"/>
      <c r="E28" s="148"/>
    </row>
    <row r="29" spans="1:5">
      <c r="A29" s="145"/>
      <c r="B29" s="145"/>
      <c r="C29" s="146"/>
      <c r="D29" s="146"/>
      <c r="E29" s="146"/>
    </row>
    <row r="30" spans="1:5" ht="42.75" customHeight="1">
      <c r="A30" s="145"/>
      <c r="B30" s="145"/>
      <c r="C30" s="146"/>
      <c r="D30" s="146"/>
      <c r="E30" s="146"/>
    </row>
    <row r="31" spans="1:5" ht="21.75" customHeight="1">
      <c r="A31" s="89"/>
      <c r="B31" s="89"/>
      <c r="C31" s="89"/>
      <c r="D31" s="89"/>
      <c r="E31" s="90"/>
    </row>
    <row r="32" spans="1:5" ht="24.75" customHeight="1">
      <c r="A32" s="91" t="s">
        <v>86</v>
      </c>
      <c r="B32" s="92" t="s">
        <v>87</v>
      </c>
      <c r="C32" s="91" t="s">
        <v>88</v>
      </c>
      <c r="D32" s="149" t="s">
        <v>89</v>
      </c>
      <c r="E32" s="150"/>
    </row>
    <row r="33" spans="1:5" ht="18" customHeight="1">
      <c r="A33" s="91" t="s">
        <v>90</v>
      </c>
      <c r="B33" s="92" t="s">
        <v>91</v>
      </c>
      <c r="C33" s="93" t="s">
        <v>92</v>
      </c>
      <c r="D33" s="151" t="s">
        <v>93</v>
      </c>
      <c r="E33" s="152"/>
    </row>
    <row r="34" spans="1:5" ht="26">
      <c r="A34" s="93" t="s">
        <v>94</v>
      </c>
      <c r="B34" s="92" t="s">
        <v>81</v>
      </c>
      <c r="C34" s="93" t="s">
        <v>95</v>
      </c>
      <c r="D34" s="140" t="s">
        <v>96</v>
      </c>
      <c r="E34" s="141"/>
    </row>
    <row r="35" spans="1:5" ht="26">
      <c r="A35" s="93" t="s">
        <v>97</v>
      </c>
      <c r="B35" s="92" t="s">
        <v>82</v>
      </c>
      <c r="C35" s="93" t="s">
        <v>98</v>
      </c>
      <c r="D35" s="140" t="s">
        <v>99</v>
      </c>
      <c r="E35" s="141"/>
    </row>
    <row r="36" spans="1:5" ht="25.5" customHeight="1">
      <c r="A36" s="94" t="s">
        <v>100</v>
      </c>
      <c r="B36" s="92" t="s">
        <v>83</v>
      </c>
      <c r="C36" s="94" t="s">
        <v>101</v>
      </c>
      <c r="D36" s="142" t="s">
        <v>41</v>
      </c>
      <c r="E36" s="142"/>
    </row>
    <row r="37" spans="1:5" ht="15" customHeight="1">
      <c r="A37" s="95"/>
      <c r="B37" s="96"/>
      <c r="C37" s="96"/>
      <c r="D37" s="96"/>
      <c r="E37" s="97"/>
    </row>
    <row r="38" spans="1:5" ht="9.75" hidden="1" customHeight="1"/>
  </sheetData>
  <mergeCells count="21"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  <mergeCell ref="A1:E1"/>
    <mergeCell ref="B2:D2"/>
    <mergeCell ref="A7:E7"/>
    <mergeCell ref="B8:C8"/>
    <mergeCell ref="D8:E8"/>
  </mergeCells>
  <dataValidations count="6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  <dataValidation type="list" allowBlank="1" showInputMessage="1" showErrorMessage="1" sqref="B36 D36:E36" xr:uid="{00000000-0002-0000-0100-000005000000}">
      <formula1>PCD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"/>
  <sheetViews>
    <sheetView showGridLines="0" workbookViewId="0">
      <pane xSplit="1" ySplit="4" topLeftCell="L5" activePane="bottomRight" state="frozen"/>
      <selection pane="topRight"/>
      <selection pane="bottomLeft"/>
      <selection pane="bottomRight" activeCell="V5" sqref="V5"/>
    </sheetView>
  </sheetViews>
  <sheetFormatPr defaultColWidth="9" defaultRowHeight="14.5"/>
  <cols>
    <col min="3" max="3" width="12.1796875" customWidth="1"/>
    <col min="4" max="4" width="22.81640625" customWidth="1"/>
    <col min="5" max="5" width="17.1796875" customWidth="1"/>
    <col min="6" max="6" width="24.54296875" customWidth="1"/>
    <col min="7" max="7" width="22.54296875" customWidth="1"/>
    <col min="8" max="8" width="17.1796875" customWidth="1"/>
    <col min="9" max="9" width="14" customWidth="1"/>
    <col min="10" max="10" width="15.1796875" customWidth="1"/>
    <col min="11" max="11" width="15.453125" customWidth="1"/>
    <col min="12" max="12" width="16.81640625" customWidth="1"/>
    <col min="13" max="13" width="16.1796875" customWidth="1"/>
    <col min="14" max="14" width="14.81640625" customWidth="1"/>
    <col min="15" max="15" width="13.179687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5"/>
    </row>
    <row r="2" spans="1:20" ht="18.5">
      <c r="A2" s="22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20">
      <c r="A3" s="46" t="s">
        <v>102</v>
      </c>
      <c r="B3" s="47"/>
      <c r="C3" s="47"/>
      <c r="D3" s="47"/>
      <c r="E3" s="47"/>
      <c r="F3" s="47"/>
      <c r="G3" s="47"/>
      <c r="H3" s="158" t="s">
        <v>103</v>
      </c>
      <c r="I3" s="159"/>
      <c r="J3" s="159"/>
      <c r="K3" s="159"/>
      <c r="L3" s="159"/>
      <c r="M3" s="159"/>
      <c r="N3" s="159"/>
      <c r="O3" s="159"/>
      <c r="P3" s="159"/>
      <c r="Q3" s="159"/>
      <c r="R3" s="160"/>
      <c r="S3" s="53"/>
      <c r="T3" s="54"/>
    </row>
    <row r="4" spans="1:20" ht="39">
      <c r="A4" s="48" t="s">
        <v>4</v>
      </c>
      <c r="B4" s="30" t="s">
        <v>104</v>
      </c>
      <c r="C4" s="30" t="s">
        <v>7</v>
      </c>
      <c r="D4" s="30" t="s">
        <v>105</v>
      </c>
      <c r="E4" s="30" t="s">
        <v>106</v>
      </c>
      <c r="F4" s="30" t="s">
        <v>107</v>
      </c>
      <c r="G4" s="30" t="s">
        <v>108</v>
      </c>
      <c r="H4" s="30" t="s">
        <v>109</v>
      </c>
      <c r="I4" s="30" t="s">
        <v>65</v>
      </c>
      <c r="J4" s="30" t="s">
        <v>110</v>
      </c>
      <c r="K4" s="30" t="s">
        <v>111</v>
      </c>
      <c r="L4" s="30" t="s">
        <v>112</v>
      </c>
      <c r="M4" s="30" t="s">
        <v>66</v>
      </c>
      <c r="N4" s="30" t="s">
        <v>113</v>
      </c>
      <c r="O4" s="30" t="s">
        <v>114</v>
      </c>
      <c r="P4" s="30" t="s">
        <v>115</v>
      </c>
      <c r="Q4" s="30" t="s">
        <v>116</v>
      </c>
      <c r="R4" s="30" t="s">
        <v>117</v>
      </c>
      <c r="S4" s="30" t="s">
        <v>118</v>
      </c>
      <c r="T4" s="55" t="s">
        <v>119</v>
      </c>
    </row>
    <row r="5" spans="1:20">
      <c r="A5" s="49">
        <v>1</v>
      </c>
      <c r="B5" s="118" t="s">
        <v>35</v>
      </c>
      <c r="C5" s="118" t="s">
        <v>36</v>
      </c>
      <c r="D5" s="34" t="s">
        <v>40</v>
      </c>
      <c r="E5" s="34" t="s">
        <v>42</v>
      </c>
      <c r="F5" s="34" t="s">
        <v>41</v>
      </c>
      <c r="G5" s="32" t="s">
        <v>239</v>
      </c>
      <c r="H5" s="50">
        <v>0</v>
      </c>
      <c r="I5" s="50">
        <v>3470</v>
      </c>
      <c r="J5" s="50">
        <v>0</v>
      </c>
      <c r="K5" s="50">
        <v>0</v>
      </c>
      <c r="L5" s="50">
        <v>0</v>
      </c>
      <c r="M5" s="50">
        <v>0</v>
      </c>
      <c r="N5" s="50">
        <v>0</v>
      </c>
      <c r="O5" s="50">
        <v>0</v>
      </c>
      <c r="P5" s="52">
        <f>SUM(H5:O5)</f>
        <v>3470</v>
      </c>
      <c r="Q5" s="50">
        <v>0</v>
      </c>
      <c r="R5" s="52">
        <f>P5-Q5</f>
        <v>3470</v>
      </c>
      <c r="S5" s="56"/>
      <c r="T5" s="13" t="s">
        <v>120</v>
      </c>
    </row>
    <row r="6" spans="1:20">
      <c r="A6" s="49">
        <v>2</v>
      </c>
      <c r="B6" s="35"/>
      <c r="C6" s="51"/>
      <c r="D6" s="34"/>
      <c r="E6" s="34"/>
      <c r="F6" s="34"/>
      <c r="G6" s="51"/>
      <c r="H6" s="50"/>
      <c r="I6" s="50"/>
      <c r="J6" s="50"/>
      <c r="K6" s="50"/>
      <c r="L6" s="50"/>
      <c r="M6" s="50"/>
      <c r="N6" s="50"/>
      <c r="O6" s="50"/>
      <c r="P6" s="52">
        <f t="shared" ref="P6:P14" si="0">SUM(H6:O6)</f>
        <v>0</v>
      </c>
      <c r="Q6" s="50"/>
      <c r="R6" s="52">
        <f t="shared" ref="R6:R14" si="1">P6-Q6</f>
        <v>0</v>
      </c>
      <c r="S6" s="56"/>
      <c r="T6" s="13"/>
    </row>
    <row r="7" spans="1:20">
      <c r="A7" s="49">
        <v>3</v>
      </c>
      <c r="B7" s="35"/>
      <c r="C7" s="51"/>
      <c r="D7" s="34"/>
      <c r="E7" s="34"/>
      <c r="F7" s="34"/>
      <c r="G7" s="51"/>
      <c r="H7" s="50"/>
      <c r="I7" s="50"/>
      <c r="J7" s="50"/>
      <c r="K7" s="50"/>
      <c r="L7" s="50"/>
      <c r="M7" s="50"/>
      <c r="N7" s="50"/>
      <c r="O7" s="50"/>
      <c r="P7" s="52">
        <f t="shared" si="0"/>
        <v>0</v>
      </c>
      <c r="Q7" s="50"/>
      <c r="R7" s="52">
        <f t="shared" si="1"/>
        <v>0</v>
      </c>
      <c r="S7" s="56"/>
      <c r="T7" s="13"/>
    </row>
    <row r="8" spans="1:20">
      <c r="A8" s="49">
        <v>4</v>
      </c>
      <c r="B8" s="35"/>
      <c r="C8" s="51"/>
      <c r="D8" s="34"/>
      <c r="E8" s="34"/>
      <c r="F8" s="34"/>
      <c r="G8" s="51"/>
      <c r="H8" s="50"/>
      <c r="I8" s="50"/>
      <c r="J8" s="50"/>
      <c r="K8" s="50"/>
      <c r="L8" s="50"/>
      <c r="M8" s="50"/>
      <c r="N8" s="50"/>
      <c r="O8" s="50"/>
      <c r="P8" s="52">
        <f t="shared" si="0"/>
        <v>0</v>
      </c>
      <c r="Q8" s="50"/>
      <c r="R8" s="52">
        <f t="shared" si="1"/>
        <v>0</v>
      </c>
      <c r="S8" s="56"/>
      <c r="T8" s="13"/>
    </row>
    <row r="9" spans="1:20">
      <c r="A9" s="49">
        <v>5</v>
      </c>
      <c r="B9" s="35"/>
      <c r="C9" s="51"/>
      <c r="D9" s="34"/>
      <c r="E9" s="34"/>
      <c r="F9" s="34"/>
      <c r="G9" s="51"/>
      <c r="H9" s="50"/>
      <c r="I9" s="50"/>
      <c r="J9" s="50"/>
      <c r="K9" s="50"/>
      <c r="L9" s="50"/>
      <c r="M9" s="50"/>
      <c r="N9" s="50"/>
      <c r="O9" s="50"/>
      <c r="P9" s="52">
        <f t="shared" si="0"/>
        <v>0</v>
      </c>
      <c r="Q9" s="50"/>
      <c r="R9" s="52">
        <f t="shared" si="1"/>
        <v>0</v>
      </c>
      <c r="S9" s="56"/>
      <c r="T9" s="13"/>
    </row>
    <row r="10" spans="1:20">
      <c r="A10" s="49">
        <v>6</v>
      </c>
      <c r="B10" s="35"/>
      <c r="C10" s="51"/>
      <c r="D10" s="34"/>
      <c r="E10" s="34"/>
      <c r="F10" s="34"/>
      <c r="G10" s="51"/>
      <c r="H10" s="50"/>
      <c r="I10" s="50"/>
      <c r="J10" s="50"/>
      <c r="K10" s="50"/>
      <c r="L10" s="50"/>
      <c r="M10" s="50"/>
      <c r="N10" s="50"/>
      <c r="O10" s="50"/>
      <c r="P10" s="52">
        <f t="shared" si="0"/>
        <v>0</v>
      </c>
      <c r="Q10" s="50"/>
      <c r="R10" s="52">
        <f t="shared" si="1"/>
        <v>0</v>
      </c>
      <c r="S10" s="56"/>
      <c r="T10" s="13"/>
    </row>
    <row r="11" spans="1:20">
      <c r="A11" s="49">
        <v>7</v>
      </c>
      <c r="B11" s="35"/>
      <c r="C11" s="51"/>
      <c r="D11" s="34"/>
      <c r="E11" s="34"/>
      <c r="F11" s="34"/>
      <c r="G11" s="51"/>
      <c r="H11" s="50"/>
      <c r="I11" s="50"/>
      <c r="J11" s="50"/>
      <c r="K11" s="50"/>
      <c r="L11" s="50"/>
      <c r="M11" s="50"/>
      <c r="N11" s="50"/>
      <c r="O11" s="50"/>
      <c r="P11" s="52">
        <f t="shared" si="0"/>
        <v>0</v>
      </c>
      <c r="Q11" s="50"/>
      <c r="R11" s="52">
        <f t="shared" si="1"/>
        <v>0</v>
      </c>
      <c r="S11" s="56"/>
      <c r="T11" s="13"/>
    </row>
    <row r="12" spans="1:20">
      <c r="A12" s="49">
        <v>8</v>
      </c>
      <c r="B12" s="35"/>
      <c r="C12" s="51"/>
      <c r="D12" s="34"/>
      <c r="E12" s="34"/>
      <c r="F12" s="34"/>
      <c r="G12" s="51"/>
      <c r="H12" s="50"/>
      <c r="I12" s="50"/>
      <c r="J12" s="50"/>
      <c r="K12" s="50"/>
      <c r="L12" s="50"/>
      <c r="M12" s="50"/>
      <c r="N12" s="50"/>
      <c r="O12" s="50"/>
      <c r="P12" s="52">
        <f t="shared" si="0"/>
        <v>0</v>
      </c>
      <c r="Q12" s="50"/>
      <c r="R12" s="52">
        <f t="shared" si="1"/>
        <v>0</v>
      </c>
      <c r="S12" s="56"/>
      <c r="T12" s="13"/>
    </row>
    <row r="13" spans="1:20">
      <c r="A13" s="49">
        <v>9</v>
      </c>
      <c r="B13" s="35"/>
      <c r="C13" s="51"/>
      <c r="D13" s="34"/>
      <c r="E13" s="34"/>
      <c r="F13" s="34"/>
      <c r="G13" s="51"/>
      <c r="H13" s="50"/>
      <c r="I13" s="50"/>
      <c r="J13" s="50"/>
      <c r="K13" s="50"/>
      <c r="L13" s="50"/>
      <c r="M13" s="50"/>
      <c r="N13" s="50"/>
      <c r="O13" s="50"/>
      <c r="P13" s="52">
        <f t="shared" si="0"/>
        <v>0</v>
      </c>
      <c r="Q13" s="50"/>
      <c r="R13" s="52">
        <f t="shared" si="1"/>
        <v>0</v>
      </c>
      <c r="S13" s="56"/>
      <c r="T13" s="13"/>
    </row>
    <row r="14" spans="1:20">
      <c r="A14" s="49">
        <v>10</v>
      </c>
      <c r="B14" s="35"/>
      <c r="C14" s="51"/>
      <c r="D14" s="34"/>
      <c r="E14" s="34"/>
      <c r="F14" s="34"/>
      <c r="G14" s="51"/>
      <c r="H14" s="50"/>
      <c r="I14" s="50"/>
      <c r="J14" s="50"/>
      <c r="K14" s="50"/>
      <c r="L14" s="50"/>
      <c r="M14" s="50"/>
      <c r="N14" s="50"/>
      <c r="O14" s="50"/>
      <c r="P14" s="52">
        <f t="shared" si="0"/>
        <v>0</v>
      </c>
      <c r="Q14" s="50"/>
      <c r="R14" s="52">
        <f t="shared" si="1"/>
        <v>0</v>
      </c>
      <c r="S14" s="56"/>
      <c r="T14" s="13"/>
    </row>
  </sheetData>
  <mergeCells count="1">
    <mergeCell ref="H3:R3"/>
  </mergeCells>
  <dataValidations count="2">
    <dataValidation type="custom" allowBlank="1" showErrorMessage="1" sqref="B6:B14" xr:uid="{00000000-0002-0000-0200-000000000000}">
      <formula1>AND(LEN(SUBSTITUTE(B6," ",""))=5,LEFT(RIGHT(B6,3),1)=":",EXACT(B6,UPPER(B6)),INT(RIGHT(B6,2)))</formula1>
    </dataValidation>
    <dataValidation type="list" allowBlank="1" showInputMessage="1" showErrorMessage="1" sqref="T5:T14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"/>
  <sheetViews>
    <sheetView showGridLines="0" topLeftCell="S1" workbookViewId="0">
      <pane ySplit="4" topLeftCell="A5" activePane="bottomLeft" state="frozen"/>
      <selection pane="bottomLeft" activeCell="U5" sqref="U5"/>
    </sheetView>
  </sheetViews>
  <sheetFormatPr defaultColWidth="8.81640625" defaultRowHeight="13"/>
  <cols>
    <col min="1" max="1" width="8.81640625" style="3"/>
    <col min="2" max="2" width="15.81640625" style="3" customWidth="1"/>
    <col min="3" max="5" width="18.81640625" style="3" customWidth="1"/>
    <col min="6" max="6" width="19.54296875" style="3" customWidth="1"/>
    <col min="7" max="7" width="21" style="3" customWidth="1"/>
    <col min="8" max="8" width="23" style="3" customWidth="1"/>
    <col min="9" max="10" width="16" style="3" customWidth="1"/>
    <col min="11" max="11" width="14.81640625" style="3" customWidth="1"/>
    <col min="12" max="12" width="17.1796875" style="3" customWidth="1"/>
    <col min="13" max="13" width="18.81640625" style="3" customWidth="1"/>
    <col min="14" max="14" width="17.81640625" style="3" customWidth="1"/>
    <col min="15" max="15" width="17.1796875" style="3" customWidth="1"/>
    <col min="16" max="18" width="17.453125" style="3" customWidth="1"/>
    <col min="19" max="19" width="20.1796875" style="3" customWidth="1"/>
    <col min="20" max="20" width="20.54296875" style="3" customWidth="1"/>
    <col min="21" max="22" width="16" style="3" customWidth="1"/>
    <col min="23" max="23" width="81.90625" style="3" customWidth="1"/>
    <col min="24" max="16384" width="8.81640625" style="3"/>
  </cols>
  <sheetData>
    <row r="1" spans="1:23" ht="18.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38"/>
    </row>
    <row r="2" spans="1:23" ht="15.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38"/>
    </row>
    <row r="3" spans="1:23">
      <c r="A3" s="26" t="s">
        <v>121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36"/>
      <c r="N3" s="27"/>
      <c r="O3" s="27"/>
      <c r="P3" s="25"/>
      <c r="Q3" s="25"/>
      <c r="R3" s="25"/>
      <c r="S3" s="27"/>
      <c r="T3" s="27"/>
      <c r="U3" s="27"/>
      <c r="V3" s="27"/>
      <c r="W3" s="39"/>
    </row>
    <row r="4" spans="1:23" ht="39">
      <c r="A4" s="28" t="s">
        <v>4</v>
      </c>
      <c r="B4" s="29" t="s">
        <v>122</v>
      </c>
      <c r="C4" s="29" t="s">
        <v>123</v>
      </c>
      <c r="D4" s="30" t="s">
        <v>124</v>
      </c>
      <c r="E4" s="30" t="s">
        <v>125</v>
      </c>
      <c r="F4" s="30" t="s">
        <v>126</v>
      </c>
      <c r="G4" s="30" t="s">
        <v>127</v>
      </c>
      <c r="H4" s="30" t="s">
        <v>128</v>
      </c>
      <c r="I4" s="29" t="s">
        <v>129</v>
      </c>
      <c r="J4" s="29" t="s">
        <v>130</v>
      </c>
      <c r="K4" s="29" t="s">
        <v>131</v>
      </c>
      <c r="L4" s="29" t="s">
        <v>132</v>
      </c>
      <c r="M4" s="29" t="s">
        <v>133</v>
      </c>
      <c r="N4" s="29" t="s">
        <v>134</v>
      </c>
      <c r="O4" s="29" t="s">
        <v>135</v>
      </c>
      <c r="P4" s="29" t="s">
        <v>136</v>
      </c>
      <c r="Q4" s="29" t="s">
        <v>137</v>
      </c>
      <c r="R4" s="29" t="s">
        <v>138</v>
      </c>
      <c r="S4" s="29" t="s">
        <v>139</v>
      </c>
      <c r="T4" s="29" t="s">
        <v>140</v>
      </c>
      <c r="U4" s="29" t="s">
        <v>141</v>
      </c>
      <c r="V4" s="40" t="s">
        <v>142</v>
      </c>
      <c r="W4" s="29" t="s">
        <v>143</v>
      </c>
    </row>
    <row r="5" spans="1:23" ht="20.149999999999999" customHeight="1">
      <c r="A5" s="31">
        <v>1</v>
      </c>
      <c r="B5" s="118" t="s">
        <v>35</v>
      </c>
      <c r="C5" s="118" t="s">
        <v>36</v>
      </c>
      <c r="D5" s="32" t="s">
        <v>239</v>
      </c>
      <c r="E5" s="33">
        <v>45779</v>
      </c>
      <c r="F5" s="34" t="s">
        <v>40</v>
      </c>
      <c r="G5" s="34" t="s">
        <v>42</v>
      </c>
      <c r="H5" s="34" t="s">
        <v>41</v>
      </c>
      <c r="I5" s="119" t="s">
        <v>144</v>
      </c>
      <c r="J5" s="119" t="s">
        <v>145</v>
      </c>
      <c r="K5" s="119" t="s">
        <v>146</v>
      </c>
      <c r="L5" s="119">
        <v>355105903</v>
      </c>
      <c r="M5" s="119" t="s">
        <v>147</v>
      </c>
      <c r="N5" s="120">
        <v>65000</v>
      </c>
      <c r="O5" s="120">
        <v>3470</v>
      </c>
      <c r="P5" s="37" t="s">
        <v>148</v>
      </c>
      <c r="Q5" s="37">
        <v>45608</v>
      </c>
      <c r="R5" s="34">
        <v>3470</v>
      </c>
      <c r="S5" s="34">
        <v>0</v>
      </c>
      <c r="T5" s="34">
        <v>0</v>
      </c>
      <c r="U5" s="41">
        <f>R5-(S5+T5)</f>
        <v>3470</v>
      </c>
      <c r="V5" s="42" t="s">
        <v>149</v>
      </c>
      <c r="W5" s="124" t="s">
        <v>150</v>
      </c>
    </row>
  </sheetData>
  <autoFilter ref="A4:W5" xr:uid="{00000000-0009-0000-0000-000003000000}"/>
  <dataValidations count="2">
    <dataValidation type="list" allowBlank="1" showInputMessage="1" showErrorMessage="1" sqref="P5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F0408-69DA-491F-8485-669F1C872458}">
  <dimension ref="A1"/>
  <sheetViews>
    <sheetView tabSelected="1" topLeftCell="A19" workbookViewId="0">
      <selection activeCell="S22" sqref="N22:S29"/>
    </sheetView>
  </sheetViews>
  <sheetFormatPr defaultRowHeight="14.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15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8.81640625" defaultRowHeight="14.5"/>
  <cols>
    <col min="1" max="8" width="8.81640625" style="4"/>
    <col min="9" max="9" width="8.90625" style="4" bestFit="1" customWidth="1"/>
    <col min="10" max="10" width="8.81640625" style="4"/>
    <col min="11" max="11" width="8.90625" style="4" bestFit="1" customWidth="1"/>
    <col min="12" max="12" width="12.90625" style="4" bestFit="1" customWidth="1"/>
    <col min="13" max="13" width="13.1796875" style="4" customWidth="1"/>
    <col min="14" max="14" width="8.90625" style="4" bestFit="1" customWidth="1"/>
    <col min="15" max="15" width="8.81640625" style="4"/>
    <col min="16" max="16" width="8.90625" style="4" bestFit="1" customWidth="1"/>
    <col min="17" max="17" width="10.90625" style="4" customWidth="1"/>
    <col min="18" max="18" width="8.81640625" style="4"/>
    <col min="19" max="19" width="13.08984375" style="4" bestFit="1" customWidth="1"/>
    <col min="20" max="21" width="8.81640625" style="4"/>
    <col min="22" max="22" width="8.90625" style="4" bestFit="1" customWidth="1"/>
    <col min="23" max="23" width="12.08984375" style="4" customWidth="1"/>
    <col min="24" max="24" width="10" style="4" bestFit="1" customWidth="1"/>
    <col min="25" max="25" width="13.08984375" style="4" bestFit="1" customWidth="1"/>
    <col min="26" max="26" width="12.90625" style="4" bestFit="1" customWidth="1"/>
    <col min="27" max="27" width="8.90625" style="4" bestFit="1" customWidth="1"/>
    <col min="28" max="28" width="8.81640625" style="4"/>
    <col min="29" max="29" width="8.90625" style="4" bestFit="1" customWidth="1"/>
    <col min="30" max="30" width="8.81640625" style="4"/>
    <col min="31" max="31" width="11.36328125" style="4" customWidth="1"/>
    <col min="32" max="33" width="8.90625" style="4" bestFit="1" customWidth="1"/>
    <col min="34" max="34" width="11.1796875" style="4" customWidth="1"/>
    <col min="35" max="37" width="8.90625" style="4" bestFit="1" customWidth="1"/>
    <col min="38" max="38" width="10.81640625" style="4" customWidth="1"/>
    <col min="39" max="40" width="11.1796875" style="4" customWidth="1"/>
    <col min="41" max="44" width="8.90625" style="4" bestFit="1" customWidth="1"/>
    <col min="45" max="48" width="8.81640625" style="4"/>
    <col min="49" max="49" width="11.08984375" style="4" customWidth="1"/>
    <col min="50" max="53" width="8.81640625" style="4"/>
    <col min="54" max="55" width="24.1796875" style="4" customWidth="1"/>
    <col min="56" max="56" width="19.453125" style="4" customWidth="1"/>
    <col min="57" max="58" width="27.453125" style="4" customWidth="1"/>
    <col min="59" max="59" width="27" style="4" customWidth="1"/>
    <col min="60" max="60" width="29" style="4" customWidth="1"/>
    <col min="61" max="61" width="18.54296875" style="4" customWidth="1"/>
    <col min="62" max="62" width="24" style="4" customWidth="1"/>
    <col min="63" max="63" width="20.81640625" style="4" customWidth="1"/>
    <col min="64" max="64" width="82.453125" style="4" customWidth="1"/>
    <col min="65" max="16384" width="8.81640625" style="4"/>
  </cols>
  <sheetData>
    <row r="1" spans="1:64" s="3" customFormat="1" ht="17.149999999999999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5"/>
    </row>
    <row r="2" spans="1:64" s="3" customFormat="1" ht="15" customHeight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6"/>
    </row>
    <row r="3" spans="1:64" s="3" customFormat="1" ht="13">
      <c r="A3" s="9" t="s">
        <v>151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7"/>
    </row>
    <row r="4" spans="1:64" s="3" customFormat="1" ht="13">
      <c r="A4" s="9" t="s">
        <v>152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7"/>
    </row>
    <row r="5" spans="1:64" ht="52">
      <c r="A5" s="11" t="s">
        <v>4</v>
      </c>
      <c r="B5" s="11" t="s">
        <v>9</v>
      </c>
      <c r="C5" s="11" t="s">
        <v>8</v>
      </c>
      <c r="D5" s="11" t="s">
        <v>48</v>
      </c>
      <c r="E5" s="11" t="s">
        <v>47</v>
      </c>
      <c r="F5" s="11" t="s">
        <v>153</v>
      </c>
      <c r="G5" s="11" t="s">
        <v>6</v>
      </c>
      <c r="H5" s="11" t="s">
        <v>7</v>
      </c>
      <c r="I5" s="11" t="s">
        <v>154</v>
      </c>
      <c r="J5" s="11" t="s">
        <v>155</v>
      </c>
      <c r="K5" s="11" t="s">
        <v>156</v>
      </c>
      <c r="L5" s="11" t="s">
        <v>157</v>
      </c>
      <c r="M5" s="11" t="s">
        <v>158</v>
      </c>
      <c r="N5" s="11" t="s">
        <v>159</v>
      </c>
      <c r="O5" s="11" t="s">
        <v>129</v>
      </c>
      <c r="P5" s="11" t="s">
        <v>160</v>
      </c>
      <c r="Q5" s="11" t="s">
        <v>161</v>
      </c>
      <c r="R5" s="11" t="s">
        <v>162</v>
      </c>
      <c r="S5" s="11" t="s">
        <v>163</v>
      </c>
      <c r="T5" s="11" t="s">
        <v>164</v>
      </c>
      <c r="U5" s="11" t="s">
        <v>165</v>
      </c>
      <c r="V5" s="11" t="s">
        <v>166</v>
      </c>
      <c r="W5" s="11" t="s">
        <v>167</v>
      </c>
      <c r="X5" s="11" t="s">
        <v>168</v>
      </c>
      <c r="Y5" s="11" t="s">
        <v>169</v>
      </c>
      <c r="Z5" s="11" t="s">
        <v>170</v>
      </c>
      <c r="AA5" s="11" t="s">
        <v>171</v>
      </c>
      <c r="AB5" s="11" t="s">
        <v>172</v>
      </c>
      <c r="AC5" s="11" t="s">
        <v>173</v>
      </c>
      <c r="AD5" s="11" t="s">
        <v>174</v>
      </c>
      <c r="AE5" s="11" t="s">
        <v>175</v>
      </c>
      <c r="AF5" s="11" t="s">
        <v>176</v>
      </c>
      <c r="AG5" s="11" t="s">
        <v>177</v>
      </c>
      <c r="AH5" s="11" t="s">
        <v>178</v>
      </c>
      <c r="AI5" s="11" t="s">
        <v>179</v>
      </c>
      <c r="AJ5" s="11" t="s">
        <v>180</v>
      </c>
      <c r="AK5" s="11" t="s">
        <v>181</v>
      </c>
      <c r="AL5" s="11" t="s">
        <v>182</v>
      </c>
      <c r="AM5" s="11" t="s">
        <v>183</v>
      </c>
      <c r="AN5" s="11" t="s">
        <v>184</v>
      </c>
      <c r="AO5" s="11" t="s">
        <v>185</v>
      </c>
      <c r="AP5" s="11" t="s">
        <v>186</v>
      </c>
      <c r="AQ5" s="11" t="s">
        <v>187</v>
      </c>
      <c r="AR5" s="11" t="s">
        <v>188</v>
      </c>
      <c r="AS5" s="11" t="s">
        <v>189</v>
      </c>
      <c r="AT5" s="11" t="s">
        <v>190</v>
      </c>
      <c r="AU5" s="11" t="s">
        <v>191</v>
      </c>
      <c r="AV5" s="11" t="s">
        <v>192</v>
      </c>
      <c r="AW5" s="11" t="s">
        <v>193</v>
      </c>
      <c r="AX5" s="11" t="s">
        <v>194</v>
      </c>
      <c r="AY5" s="11" t="s">
        <v>195</v>
      </c>
      <c r="AZ5" s="11" t="s">
        <v>196</v>
      </c>
      <c r="BA5" s="11" t="s">
        <v>197</v>
      </c>
      <c r="BB5" s="1" t="s">
        <v>198</v>
      </c>
      <c r="BC5" s="1" t="s">
        <v>199</v>
      </c>
      <c r="BD5" s="1" t="s">
        <v>200</v>
      </c>
      <c r="BE5" s="1" t="s">
        <v>201</v>
      </c>
      <c r="BF5" s="18" t="s">
        <v>202</v>
      </c>
      <c r="BG5" s="1" t="s">
        <v>203</v>
      </c>
      <c r="BH5" s="1" t="s">
        <v>204</v>
      </c>
      <c r="BI5" s="1" t="s">
        <v>205</v>
      </c>
      <c r="BJ5" s="1" t="s">
        <v>206</v>
      </c>
      <c r="BK5" s="1" t="s">
        <v>207</v>
      </c>
      <c r="BL5" s="1" t="s">
        <v>33</v>
      </c>
    </row>
    <row r="6" spans="1:64" ht="39">
      <c r="A6" s="12">
        <v>1</v>
      </c>
      <c r="B6" s="119" t="s">
        <v>38</v>
      </c>
      <c r="C6" s="119" t="s">
        <v>37</v>
      </c>
      <c r="D6" s="119" t="s">
        <v>50</v>
      </c>
      <c r="E6" s="119" t="s">
        <v>49</v>
      </c>
      <c r="F6" s="119" t="s">
        <v>36</v>
      </c>
      <c r="G6" s="119" t="s">
        <v>35</v>
      </c>
      <c r="H6" s="119" t="s">
        <v>36</v>
      </c>
      <c r="I6" s="119">
        <v>22508</v>
      </c>
      <c r="J6" s="119" t="s">
        <v>208</v>
      </c>
      <c r="K6" s="119">
        <v>22508</v>
      </c>
      <c r="L6" s="119" t="s">
        <v>209</v>
      </c>
      <c r="M6" s="119" t="s">
        <v>210</v>
      </c>
      <c r="N6" s="119">
        <v>32776</v>
      </c>
      <c r="O6" s="119" t="s">
        <v>144</v>
      </c>
      <c r="P6" s="119">
        <v>439061</v>
      </c>
      <c r="Q6" s="119" t="s">
        <v>211</v>
      </c>
      <c r="R6" s="119" t="s">
        <v>212</v>
      </c>
      <c r="S6" s="119" t="s">
        <v>145</v>
      </c>
      <c r="T6" s="119" t="s">
        <v>213</v>
      </c>
      <c r="U6" s="119" t="s">
        <v>214</v>
      </c>
      <c r="V6" s="119">
        <v>541</v>
      </c>
      <c r="W6" s="119" t="s">
        <v>215</v>
      </c>
      <c r="X6" s="119">
        <v>355105903</v>
      </c>
      <c r="Y6" s="119" t="s">
        <v>146</v>
      </c>
      <c r="Z6" s="119" t="s">
        <v>147</v>
      </c>
      <c r="AA6" s="120">
        <v>65000</v>
      </c>
      <c r="AB6" s="119" t="s">
        <v>216</v>
      </c>
      <c r="AC6" s="119">
        <v>24</v>
      </c>
      <c r="AD6" s="119" t="s">
        <v>217</v>
      </c>
      <c r="AE6" s="119" t="s">
        <v>218</v>
      </c>
      <c r="AF6" s="120">
        <v>3470</v>
      </c>
      <c r="AG6" s="120">
        <v>3470</v>
      </c>
      <c r="AH6" s="119" t="s">
        <v>219</v>
      </c>
      <c r="AI6" s="120">
        <v>28722.59</v>
      </c>
      <c r="AJ6" s="120">
        <v>12917.41</v>
      </c>
      <c r="AK6" s="120">
        <v>41640</v>
      </c>
      <c r="AL6" s="120">
        <v>36277.410000000003</v>
      </c>
      <c r="AM6" s="120">
        <v>5009.59</v>
      </c>
      <c r="AN6" s="120">
        <v>41287</v>
      </c>
      <c r="AO6" s="120">
        <v>5601.74</v>
      </c>
      <c r="AP6" s="120">
        <v>1338.26</v>
      </c>
      <c r="AQ6" s="120">
        <v>6940</v>
      </c>
      <c r="AR6" s="119">
        <v>14</v>
      </c>
      <c r="AS6" s="12"/>
      <c r="AT6" s="12"/>
      <c r="AU6" s="12"/>
      <c r="AV6" s="12"/>
      <c r="AW6" s="12"/>
      <c r="AX6" s="119" t="s">
        <v>220</v>
      </c>
      <c r="AY6" s="121"/>
      <c r="AZ6" s="121"/>
      <c r="BA6" s="122">
        <v>0</v>
      </c>
      <c r="BB6" s="14">
        <v>45779</v>
      </c>
      <c r="BC6" s="123" t="s">
        <v>237</v>
      </c>
      <c r="BD6" s="12" t="s">
        <v>221</v>
      </c>
      <c r="BE6" s="2" t="s">
        <v>222</v>
      </c>
      <c r="BF6" s="19" t="s">
        <v>223</v>
      </c>
      <c r="BG6" s="20" t="s">
        <v>149</v>
      </c>
      <c r="BH6" s="21"/>
      <c r="BI6" s="12" t="s">
        <v>224</v>
      </c>
      <c r="BJ6" s="12" t="s">
        <v>225</v>
      </c>
      <c r="BK6" s="21">
        <v>3470</v>
      </c>
      <c r="BL6" s="124" t="s">
        <v>150</v>
      </c>
    </row>
    <row r="7" spans="1:64" ht="15" customHeight="1">
      <c r="A7" s="12">
        <v>2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4"/>
      <c r="BC7" s="14"/>
      <c r="BD7" s="12"/>
      <c r="BE7" s="2"/>
      <c r="BF7" s="19"/>
      <c r="BG7" s="20"/>
      <c r="BH7" s="21"/>
      <c r="BI7" s="12"/>
      <c r="BJ7" s="12"/>
      <c r="BK7" s="21"/>
      <c r="BL7" s="2"/>
    </row>
    <row r="8" spans="1:64" ht="15" customHeight="1">
      <c r="A8" s="12">
        <v>3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4"/>
      <c r="BC8" s="14"/>
      <c r="BD8" s="12"/>
      <c r="BE8" s="2"/>
      <c r="BF8" s="19"/>
      <c r="BG8" s="20"/>
      <c r="BH8" s="21"/>
      <c r="BI8" s="12"/>
      <c r="BJ8" s="12"/>
      <c r="BK8" s="21"/>
      <c r="BL8" s="2"/>
    </row>
    <row r="9" spans="1:64" ht="15" customHeight="1">
      <c r="A9" s="12">
        <v>4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4"/>
      <c r="BC9" s="14"/>
      <c r="BD9" s="12"/>
      <c r="BE9" s="2"/>
      <c r="BF9" s="19"/>
      <c r="BG9" s="20"/>
      <c r="BH9" s="21"/>
      <c r="BI9" s="12"/>
      <c r="BJ9" s="12"/>
      <c r="BK9" s="21"/>
      <c r="BL9" s="2"/>
    </row>
    <row r="10" spans="1:64" ht="15" customHeight="1">
      <c r="A10" s="12">
        <v>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4"/>
      <c r="BC10" s="14"/>
      <c r="BD10" s="12"/>
      <c r="BE10" s="2"/>
      <c r="BF10" s="19"/>
      <c r="BG10" s="20"/>
      <c r="BH10" s="21"/>
      <c r="BI10" s="12"/>
      <c r="BJ10" s="12"/>
      <c r="BK10" s="21"/>
      <c r="BL10" s="2"/>
    </row>
    <row r="11" spans="1:64">
      <c r="A11" s="12">
        <v>6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4"/>
      <c r="BC11" s="14"/>
      <c r="BD11" s="12"/>
      <c r="BE11" s="2"/>
      <c r="BF11" s="19"/>
      <c r="BG11" s="20"/>
      <c r="BH11" s="21"/>
      <c r="BI11" s="12"/>
      <c r="BJ11" s="12"/>
      <c r="BK11" s="21"/>
      <c r="BL11" s="2"/>
    </row>
    <row r="12" spans="1:64">
      <c r="A12" s="12">
        <v>7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4"/>
      <c r="BC12" s="14"/>
      <c r="BD12" s="12"/>
      <c r="BE12" s="2"/>
      <c r="BF12" s="19"/>
      <c r="BG12" s="20"/>
      <c r="BH12" s="21"/>
      <c r="BI12" s="12"/>
      <c r="BJ12" s="12"/>
      <c r="BK12" s="21"/>
      <c r="BL12" s="2"/>
    </row>
    <row r="13" spans="1:64">
      <c r="A13" s="12">
        <v>8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4"/>
      <c r="BC13" s="14"/>
      <c r="BD13" s="12"/>
      <c r="BE13" s="2"/>
      <c r="BF13" s="19"/>
      <c r="BG13" s="20"/>
      <c r="BH13" s="21"/>
      <c r="BI13" s="12"/>
      <c r="BJ13" s="12"/>
      <c r="BK13" s="21"/>
      <c r="BL13" s="2"/>
    </row>
    <row r="14" spans="1:64">
      <c r="A14" s="12">
        <v>9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4"/>
      <c r="BC14" s="14"/>
      <c r="BD14" s="12"/>
      <c r="BE14" s="2"/>
      <c r="BF14" s="19"/>
      <c r="BG14" s="20"/>
      <c r="BH14" s="21"/>
      <c r="BI14" s="12"/>
      <c r="BJ14" s="12"/>
      <c r="BK14" s="21"/>
      <c r="BL14" s="2"/>
    </row>
    <row r="15" spans="1:64">
      <c r="A15" s="12">
        <v>10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4"/>
      <c r="BC15" s="14"/>
      <c r="BD15" s="12"/>
      <c r="BE15" s="2"/>
      <c r="BF15" s="19"/>
      <c r="BG15" s="20"/>
      <c r="BH15" s="21"/>
      <c r="BI15" s="12"/>
      <c r="BJ15" s="12"/>
      <c r="BK15" s="21"/>
      <c r="BL15" s="2"/>
    </row>
  </sheetData>
  <dataValidations count="5">
    <dataValidation type="list" allowBlank="1" showInputMessage="1" showErrorMessage="1" sqref="BD6:BD15" xr:uid="{00000000-0002-0000-0400-000000000000}">
      <formula1>"Visited,Not Visited"</formula1>
    </dataValidation>
    <dataValidation type="list" allowBlank="1" showInputMessage="1" showErrorMessage="1" sqref="BE6:BE15" xr:uid="{00000000-0002-0000-0400-000001000000}">
      <formula1>"Borrower,Borrower Not Available,Borrower Migrated,Borrower Family Member"</formula1>
    </dataValidation>
    <dataValidation type="list" allowBlank="1" showInputMessage="1" showErrorMessage="1" sqref="BF6:BF15" xr:uid="{00000000-0002-0000-0400-000002000000}">
      <formula1>"Available,Not Available"</formula1>
    </dataValidation>
    <dataValidation type="list" allowBlank="1" showInputMessage="1" showErrorMessage="1" sqref="BG6:BG15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5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5"/>
  <cols>
    <col min="1" max="1" width="40.453125" customWidth="1"/>
  </cols>
  <sheetData>
    <row r="1" spans="1:1" ht="26">
      <c r="A1" s="1" t="s">
        <v>226</v>
      </c>
    </row>
    <row r="2" spans="1:1">
      <c r="A2" s="2" t="s">
        <v>227</v>
      </c>
    </row>
    <row r="3" spans="1:1">
      <c r="A3" s="2" t="s">
        <v>228</v>
      </c>
    </row>
    <row r="4" spans="1:1">
      <c r="A4" s="2" t="s">
        <v>229</v>
      </c>
    </row>
    <row r="5" spans="1:1">
      <c r="A5" s="2" t="s">
        <v>230</v>
      </c>
    </row>
    <row r="6" spans="1:1">
      <c r="A6" s="2" t="s">
        <v>231</v>
      </c>
    </row>
    <row r="7" spans="1:1">
      <c r="A7" s="2" t="s">
        <v>232</v>
      </c>
    </row>
    <row r="8" spans="1:1">
      <c r="A8" s="2" t="s">
        <v>233</v>
      </c>
    </row>
    <row r="9" spans="1:1">
      <c r="A9" s="2" t="s">
        <v>234</v>
      </c>
    </row>
    <row r="10" spans="1:1">
      <c r="A10" s="2" t="s">
        <v>235</v>
      </c>
    </row>
    <row r="11" spans="1:1">
      <c r="A11" s="2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Fraud Investigation Report</vt:lpstr>
      <vt:lpstr>Physical Cash</vt:lpstr>
      <vt:lpstr>Staff Cash Embezzlement</vt:lpstr>
      <vt:lpstr>Borrower Wise Details</vt:lpstr>
      <vt:lpstr>Sheet1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Saikrishna Chintala</cp:lastModifiedBy>
  <cp:lastPrinted>2023-06-09T13:28:00Z</cp:lastPrinted>
  <dcterms:created xsi:type="dcterms:W3CDTF">2023-04-07T11:05:00Z</dcterms:created>
  <dcterms:modified xsi:type="dcterms:W3CDTF">2025-07-17T05:22:01Z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F7307A9B75B54B779B0AE2354EF4B4EE_12</vt:lpwstr>
  </property>
  <property fmtid="{D5CDD505-2E9C-101B-9397-08002B2CF9AE}" pid="3" name="KSOProductBuildVer">
    <vt:lpwstr>2057-12.2.0.20755</vt:lpwstr>
  </property>
</Properties>
</file>