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991\"/>
    </mc:Choice>
  </mc:AlternateContent>
  <xr:revisionPtr revIDLastSave="0" documentId="13_ncr:1_{5A327FAA-6D10-4CF1-95D9-02740F8642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<sst xmlns="http://schemas.openxmlformats.org/spreadsheetml/2006/main" count="868" uniqueCount="446">
  <si>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</si>
  <si>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</si>
  <si>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</si>
  <si>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</si>
  <si>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</si>
  <si>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</si>
  <si>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</si>
  <si>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</si>
  <si>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</si>
  <si>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</si>
  <si>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</si>
  <si>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</si>
  <si>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</si>
  <si>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</si>
  <si>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</si>
  <si>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</si>
  <si>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</si>
  <si>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</si>
  <si>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</si>
  <si>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</si>
  <si>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</si>
  <si>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</si>
  <si>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</si>
  <si>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</si>
  <si>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</si>
  <si>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</si>
  <si>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</si>
  <si>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</si>
  <si>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</si>
  <si>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</si>
  <si>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</si>
  <si>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</si>
  <si>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</si>
  <si>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</si>
  <si>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</si>
  <si>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</si>
  <si>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</si>
  <si>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</si>
  <si>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</si>
  <si>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</si>
  <si>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</si>
  <si>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</si>
  <si>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</si>
  <si>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</si>
  <si>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</si>
  <si>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</si>
  <si>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</si>
  <si>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</si>
  <si>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</si>
  <si>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</si>
  <si>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</si>
  <si>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</si>
  <si>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</si>
  <si>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</si>
  <si>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</si>
  <si>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</si>
  <si>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</si>
  <si>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</si>
  <si>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</si>
  <si>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</si>
  <si>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</si>
  <si>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</si>
  <si>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</si>
  <si>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</si>
  <si>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</si>
  <si>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</si>
  <si>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</si>
  <si>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</si>
  <si>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</si>
  <si>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</si>
  <si>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</si>
  <si>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</si>
  <si>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</si>
  <si>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</si>
  <si>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</si>
  <si>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</si>
  <si>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</si>
  <si>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</si>
  <si>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</si>
  <si>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</si>
  <si>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</si>
  <si>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</si>
  <si>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</si>
  <si>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</si>
  <si>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</si>
  <si>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</si>
  <si>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</si>
  <si>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</si>
  <si>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</si>
  <si>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</si>
  <si>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</si>
  <si>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</si>
  <si>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</si>
  <si>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</si>
  <si>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</si>
  <si>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</si>
  <si>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</si>
  <si>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</si>
  <si>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</si>
  <si>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</si>
  <si>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</si>
  <si>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</si>
  <si>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</si>
  <si>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</si>
  <si>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</si>
  <si>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</si>
  <si>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</si>
  <si>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</si>
  <si>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</si>
  <si>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</si>
  <si>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</si>
  <si>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</si>
  <si>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</si>
  <si>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</si>
  <si>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</si>
  <si>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</si>
  <si>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</si>
  <si>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</si>
  <si>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</si>
  <si>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</si>
  <si>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</si>
  <si>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</si>
  <si>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</si>
  <si>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</si>
  <si>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</si>
  <si>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</si>
  <si>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</si>
  <si>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</si>
  <si>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</si>
  <si>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</si>
  <si>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</si>
  <si>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</si>
  <si>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</si>
  <si>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</si>
  <si>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</si>
  <si>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</si>
  <si>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</si>
  <si>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</si>
  <si>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</si>
  <si>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</si>
  <si>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</si>
  <si>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</si>
  <si>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</si>
  <si>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</si>
  <si>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</si>
  <si>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</si>
  <si>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</si>
  <si>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</si>
  <si>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</si>
  <si>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</si>
  <si>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</si>
  <si>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</si>
  <si>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</si>
  <si>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</si>
  <si>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</si>
  <si>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</si>
  <si>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</si>
  <si>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</si>
  <si>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</si>
  <si>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</si>
  <si>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</si>
  <si>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</si>
  <si>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</si>
  <si>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</si>
  <si>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</si>
  <si>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</si>
  <si>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</si>
  <si>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</si>
  <si>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</si>
  <si>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</si>
  <si>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</si>
  <si>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</si>
  <si>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</si>
  <si>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</si>
  <si>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</si>
  <si>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</si>
  <si>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</si>
  <si>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</si>
  <si>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</si>
  <si>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</si>
  <si>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</si>
  <si>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</si>
  <si>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</si>
  <si>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</si>
  <si>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</si>
  <si>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</si>
  <si>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</si>
  <si>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</si>
  <si>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</si>
  <si>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</si>
  <si>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</si>
  <si>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</si>
  <si>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</si>
  <si>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</si>
  <si>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</si>
  <si>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</si>
  <si>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</si>
  <si>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</si>
  <si>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</si>
  <si>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</si>
  <si>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</si>
  <si>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</si>
  <si>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</si>
  <si>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</si>
  <si>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</si>
  <si>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</si>
  <si>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</si>
  <si>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</si>
  <si>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</si>
  <si>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</si>
  <si>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</si>
  <si>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</si>
  <si>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</si>
  <si>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</si>
  <si>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</si>
  <si>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</si>
  <si>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</si>
  <si>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</si>
  <si>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</si>
  <si>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</si>
  <si>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</si>
  <si>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</si>
  <si>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</si>
  <si>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</si>
  <si>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</si>
  <si>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</si>
  <si>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</si>
  <si>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</si>
  <si>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</si>
  <si>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</si>
  <si>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</si>
  <si>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</si>
  <si>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</si>
  <si>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</si>
  <si>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</si>
  <si>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</si>
  <si>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</si>
  <si>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</si>
  <si>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</si>
  <si>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</si>
  <si>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</si>
  <si>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</si>
  <si>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</si>
  <si>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</si>
  <si>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</si>
  <si>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</si>
  <si>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</si>
  <si>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</si>
  <si>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</si>
  <si>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</si>
  <si>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Garwha</t>
  </si>
  <si>
    <t>Bishrampur</t>
  </si>
  <si>
    <t>JH3471</t>
  </si>
  <si>
    <t>Kandi</t>
  </si>
  <si>
    <t>Shivpur</t>
  </si>
  <si>
    <t>SF0097395</t>
  </si>
  <si>
    <t>Md Tauseef Raza</t>
  </si>
  <si>
    <t>504578 c18</t>
  </si>
  <si>
    <t xml:space="preserve">Vandana </t>
  </si>
  <si>
    <t>Abhilasha - JLG Loans-BiWeekly-Migrated</t>
  </si>
  <si>
    <t>SID951374175734</t>
  </si>
  <si>
    <t>SC</t>
  </si>
  <si>
    <t>HINDU</t>
  </si>
  <si>
    <t>Vehicle Purchase</t>
  </si>
  <si>
    <t>SUSHMA DEVI</t>
  </si>
  <si>
    <t>23-Dec-2019</t>
  </si>
  <si>
    <t>Tue</t>
  </si>
  <si>
    <t>2</t>
  </si>
  <si>
    <t>7.41 Yrs</t>
  </si>
  <si>
    <t>23 Dec 2019</t>
  </si>
  <si>
    <t>&gt; 6 to 10 Years</t>
  </si>
  <si>
    <t>&gt;180</t>
  </si>
  <si>
    <t>Open</t>
  </si>
  <si>
    <t>Abhilasha - JLG Loans-Monthly-Migrated</t>
  </si>
  <si>
    <t>SID951374180928</t>
  </si>
  <si>
    <t>Agriculture &amp; Farming</t>
  </si>
  <si>
    <t>KALAWATI DEVI</t>
  </si>
  <si>
    <t>05-Feb-2020</t>
  </si>
  <si>
    <t>10 Apr 2019</t>
  </si>
  <si>
    <t>31-Dec-2021</t>
  </si>
  <si>
    <t>Gosang</t>
  </si>
  <si>
    <t>SF0079140</t>
  </si>
  <si>
    <t>Manish Kumar</t>
  </si>
  <si>
    <t>517225</t>
  </si>
  <si>
    <t>badal</t>
  </si>
  <si>
    <t>Chetana</t>
  </si>
  <si>
    <t>SID951375594255</t>
  </si>
  <si>
    <t>GENERAL</t>
  </si>
  <si>
    <t>ALMIRAH Making</t>
  </si>
  <si>
    <t xml:space="preserve">SIMITRI DEVI </t>
  </si>
  <si>
    <t>09-Jan-2023</t>
  </si>
  <si>
    <t>3</t>
  </si>
  <si>
    <t>6.00 Yrs</t>
  </si>
  <si>
    <t>11 Sep 2021</t>
  </si>
  <si>
    <t>&gt; 4 to 6 Years</t>
  </si>
  <si>
    <t>06-Mar-2023</t>
  </si>
  <si>
    <t>31-Dec-2024</t>
  </si>
  <si>
    <t>Bijdih</t>
  </si>
  <si>
    <t>Ketar C15</t>
  </si>
  <si>
    <t>Ketar C15 Pratima1</t>
  </si>
  <si>
    <t>SSF3200847</t>
  </si>
  <si>
    <t>OBC</t>
  </si>
  <si>
    <t>LAICHI DEVI</t>
  </si>
  <si>
    <t>17-Jan-2023</t>
  </si>
  <si>
    <t>Thu</t>
  </si>
  <si>
    <t>1</t>
  </si>
  <si>
    <t>3.01 Yrs</t>
  </si>
  <si>
    <t>17 Jan 2023</t>
  </si>
  <si>
    <t>&gt; 2 to 4 Years</t>
  </si>
  <si>
    <t>08-Mar-2023</t>
  </si>
  <si>
    <t>30-Jun-2025</t>
  </si>
  <si>
    <t>Ketar C17</t>
  </si>
  <si>
    <t>Ketar C17 Aarti1</t>
  </si>
  <si>
    <t>SSF3245489</t>
  </si>
  <si>
    <t>RITA DEVI</t>
  </si>
  <si>
    <t>27-Jan-2023</t>
  </si>
  <si>
    <t>2.98 Yrs</t>
  </si>
  <si>
    <t>27 Jan 2023</t>
  </si>
  <si>
    <t>Unnati</t>
  </si>
  <si>
    <t>24-Aug-2023</t>
  </si>
  <si>
    <t>0</t>
  </si>
  <si>
    <t>06-Oct-2023</t>
  </si>
  <si>
    <t>627456 b</t>
  </si>
  <si>
    <t>1177122</t>
  </si>
  <si>
    <t>SSF3253948</t>
  </si>
  <si>
    <t>Agarbathi Making</t>
  </si>
  <si>
    <t>PRATIMA DEVI</t>
  </si>
  <si>
    <t>27-Oct-2023</t>
  </si>
  <si>
    <t>TUE</t>
  </si>
  <si>
    <t>05-Dec-2023</t>
  </si>
  <si>
    <t>7070594194</t>
  </si>
  <si>
    <t>7023169120</t>
  </si>
  <si>
    <t>9558003960</t>
  </si>
  <si>
    <t>7349209551</t>
  </si>
  <si>
    <t>7479892573</t>
  </si>
  <si>
    <t>8842055255</t>
  </si>
  <si>
    <t>Sandeep Kumar Yadav/SF0063981</t>
  </si>
  <si>
    <t>Borrower said that all installment amount paid but not provide any evidence and nor loan card.</t>
  </si>
  <si>
    <t>Borrower available but loan card not available for verification.</t>
  </si>
  <si>
    <t>Loan card and Borrower not available during verification.</t>
  </si>
  <si>
    <t>Borrower migration Issue</t>
  </si>
  <si>
    <t>Ghurua</t>
  </si>
  <si>
    <t>SF0092751</t>
  </si>
  <si>
    <t>Ashish Kumar Tiwari</t>
  </si>
  <si>
    <t>586949</t>
  </si>
  <si>
    <t>Ghurua 586949 G1</t>
  </si>
  <si>
    <t>SSF5539517</t>
  </si>
  <si>
    <t>EBC</t>
  </si>
  <si>
    <t>Tent House</t>
  </si>
  <si>
    <t>RATAN KUWANR</t>
  </si>
  <si>
    <t>12-Feb-2024</t>
  </si>
  <si>
    <t>Mon</t>
  </si>
  <si>
    <t>1.94 Yrs</t>
  </si>
  <si>
    <t>12 Feb 2024</t>
  </si>
  <si>
    <t>&lt;= 2 Years</t>
  </si>
  <si>
    <t>03-Mar-2024</t>
  </si>
  <si>
    <t>9934330051</t>
  </si>
  <si>
    <t>durga</t>
  </si>
  <si>
    <t>SSF2373951</t>
  </si>
  <si>
    <t>RINA DEVI</t>
  </si>
  <si>
    <t>05-Mar-2024</t>
  </si>
  <si>
    <t>3.91 Yrs</t>
  </si>
  <si>
    <t>21 Feb 2022</t>
  </si>
  <si>
    <t>05-Apr-2024</t>
  </si>
  <si>
    <t>Standard</t>
  </si>
  <si>
    <t>8434055322</t>
  </si>
  <si>
    <t>SSF3233017</t>
  </si>
  <si>
    <t>KIRAN DEVI</t>
  </si>
  <si>
    <t>13-Mar-2024</t>
  </si>
  <si>
    <t>3.00 Yrs</t>
  </si>
  <si>
    <t>21 Jan 2023</t>
  </si>
  <si>
    <t>08-Apr-2024</t>
  </si>
  <si>
    <t>6201855191</t>
  </si>
  <si>
    <t>574226</t>
  </si>
  <si>
    <t>laxmi</t>
  </si>
  <si>
    <t>SSF5978322</t>
  </si>
  <si>
    <t>SUSHMA KUMARI</t>
  </si>
  <si>
    <t>09-Apr-2024</t>
  </si>
  <si>
    <t>Wed</t>
  </si>
  <si>
    <t>1.78 Yrs</t>
  </si>
  <si>
    <t>09 Apr 2024</t>
  </si>
  <si>
    <t>07-May-2024</t>
  </si>
  <si>
    <t>7764974296</t>
  </si>
  <si>
    <t>Morway</t>
  </si>
  <si>
    <t>581545</t>
  </si>
  <si>
    <t>Ram</t>
  </si>
  <si>
    <t>SSF2540710</t>
  </si>
  <si>
    <t>GUDDI DEVI</t>
  </si>
  <si>
    <t>18-Apr-2022</t>
  </si>
  <si>
    <t>3.92 Yrs</t>
  </si>
  <si>
    <t>18 Apr 2022</t>
  </si>
  <si>
    <t>05-Jun-2022</t>
  </si>
  <si>
    <t>22-Jul-2023</t>
  </si>
  <si>
    <t>9649499484</t>
  </si>
  <si>
    <t>SSF4334589</t>
  </si>
  <si>
    <t>03-Sep-2024</t>
  </si>
  <si>
    <t>2.59 Yrs</t>
  </si>
  <si>
    <t>17 Aug 2023</t>
  </si>
  <si>
    <t>01-Oct-2024</t>
  </si>
  <si>
    <t>12-Jun-2025</t>
  </si>
  <si>
    <t>8252433943</t>
  </si>
  <si>
    <t>Loan card available but Borrower not available during verification</t>
  </si>
  <si>
    <t>Loan card tallied with LMS and no deviation observed</t>
  </si>
  <si>
    <t>Borrower available &amp; loan card  available for verification.</t>
  </si>
  <si>
    <t>Rampur</t>
  </si>
  <si>
    <t>SF0055870</t>
  </si>
  <si>
    <t>Mahendra Yadaw</t>
  </si>
  <si>
    <t>544131</t>
  </si>
  <si>
    <t>Sarswati</t>
  </si>
  <si>
    <t>SID951375911540</t>
  </si>
  <si>
    <t>Catering Business</t>
  </si>
  <si>
    <t>URMILA DEVI</t>
  </si>
  <si>
    <t>14-Sep-2022</t>
  </si>
  <si>
    <t>Fri</t>
  </si>
  <si>
    <t>5.50 Yrs</t>
  </si>
  <si>
    <t>17 Sep 2020</t>
  </si>
  <si>
    <t>08-Nov-2022</t>
  </si>
  <si>
    <t>05-Jul-2024</t>
  </si>
  <si>
    <t>30-Sep-2025</t>
  </si>
  <si>
    <t>9534112469</t>
  </si>
  <si>
    <t>Obra</t>
  </si>
  <si>
    <t>SF0091413</t>
  </si>
  <si>
    <t>Manindra Kumar</t>
  </si>
  <si>
    <t>Obra C1</t>
  </si>
  <si>
    <t>Obra C1 Paswan1</t>
  </si>
  <si>
    <t>SSF5163616</t>
  </si>
  <si>
    <t>GUDI KUMARI</t>
  </si>
  <si>
    <t>25-Dec-2023</t>
  </si>
  <si>
    <t>2.23 Yrs</t>
  </si>
  <si>
    <t>25 Dec 2023</t>
  </si>
  <si>
    <t>07-Feb-2024</t>
  </si>
  <si>
    <t>13-Feb-2026</t>
  </si>
  <si>
    <t>61-90</t>
  </si>
  <si>
    <t>8002685940</t>
  </si>
  <si>
    <t>Akshay Kumar</t>
  </si>
  <si>
    <t>SF0080523</t>
  </si>
  <si>
    <t>Loan officer</t>
  </si>
  <si>
    <t>FN25-26-03991</t>
  </si>
  <si>
    <t>FIR Not Filled</t>
  </si>
  <si>
    <t>Business</t>
  </si>
  <si>
    <t>Anant Kumar/SF0088018</t>
  </si>
  <si>
    <t>Pawan Kumar Verma/SF0031398</t>
  </si>
  <si>
    <t>Terminated</t>
  </si>
  <si>
    <t>Completed-Report Submitted</t>
  </si>
  <si>
    <t>It was observed that Akshay Kumar/SF80523 had embezzled a total of ₹18836, which comprised the amount pre-closed from one borrower and only partial amount Rs.5000/ saved in FIMO and rest amount Rs.13836 not reported.</t>
  </si>
  <si>
    <t>As per loan card and borrower statement Lo-Akshay Kumar/SF0080523 pre-close amount of Rs.18836/- on dated 08-03-2024 but LO-Akshay Kumar only two installments amount Rs.5000/ saved in FIMO on dated 08-03-2024, and 05-07-2024 and rest amount Rs.13836 not report.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</si>
</sst>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JH3471</v>
      </c>
      <c r="D5" s="63" t="str">
        <f>IF('Physical Cash at Safe'!D28="Yes", 'Physical Cash at Safe'!A4, 'Borrower Wise Details'!C5)</f>
        <v>Kandi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Garwha</v>
      </c>
      <c r="G5" s="61">
        <v>46099</v>
      </c>
      <c r="H5" s="107" t="s">
        <v>439</v>
      </c>
      <c r="I5" s="61">
        <v>46101</v>
      </c>
      <c r="J5" s="74" t="str">
        <f>IF('Physical Cash at Safe'!D28="Yes",'Physical Cash at Safe'!E28,IF('Borrower Wise Details'!D5&lt;&gt;"",'Borrower Wise Details'!D5,""))</f>
        <v>FN25-26-03991</v>
      </c>
      <c r="K5" s="81">
        <v>1</v>
      </c>
      <c r="L5" s="82">
        <v>18836</v>
      </c>
      <c r="M5" s="82">
        <v>5000</v>
      </c>
      <c r="N5" s="82" t="s">
        <v>440</v>
      </c>
      <c r="O5" s="82" t="s">
        <v>441</v>
      </c>
      <c r="P5" s="82" t="s">
        <v>247</v>
      </c>
      <c r="Q5" s="82" t="s">
        <v>247</v>
      </c>
      <c r="R5" s="75" t="str">
        <f>IF('Physical Cash at Safe'!$D$28="Yes", 'Physical Cash at Safe'!$A$28, IF('Borrower Wise Details'!F5&lt;&gt;"", 'Borrower Wise Details'!F5, ""))</f>
        <v>Akshay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SF0080523</v>
      </c>
      <c r="U5" s="77" t="s">
        <v>442</v>
      </c>
      <c r="V5" s="61">
        <v>45441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443</v>
      </c>
      <c r="Z5" s="61">
        <v>46101</v>
      </c>
      <c r="AA5" s="61">
        <v>46101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18836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5000</v>
      </c>
      <c r="AE5" s="126">
        <f>IF(AND(AC5="", AD5=""), "", IF(AD5="", AC5, AC5 - IF(ISNUMBER(AD5), AD5, 0)))</f>
        <v>13836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46109</v>
      </c>
      <c r="AH5" s="70" t="s">
        <v>444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JH3471</v>
      </c>
      <c r="C5" s="50" t="str">
        <f>IF('Fraud Investigation Report'!D5="", "", 'Fraud Investigation Report'!D5)</f>
        <v>Kandi</v>
      </c>
      <c r="D5" s="68" t="str">
        <f>IF(OR('Fraud Investigation Report'!R5="", 'Fraud Investigation Report'!R5=0), "", 'Fraud Investigation Report'!R5)</f>
        <v>Akshay Kumar</v>
      </c>
      <c r="E5" s="68" t="str">
        <f>IF(OR('Fraud Investigation Report'!T5="", 'Fraud Investigation Report'!T5=0), "", 'Fraud Investigation Report'!T5)</f>
        <v>SF0080523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FN25-26-03991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18836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18836</v>
      </c>
      <c r="O5" s="69">
        <f>IF('Fraud Investigation Report'!AD5="", "", 'Fraud Investigation Report'!AD5)</f>
        <v>5000</v>
      </c>
      <c r="P5" s="126">
        <f>IF(AND(N5="", O5=""), "", IF(O5="", N5, N5 - IF(ISNUMBER(O5), O5, 0)))</f>
        <v>13836</v>
      </c>
      <c r="Q5" s="49"/>
      <c r="R5" s="84" t="s">
        <v>438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I1" zoomScaleNormal="100" workbookViewId="0">
      <selection activeCell="L5" sqref="L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JH3471</v>
      </c>
      <c r="C5" s="119" t="str">
        <f>IF('Loan Outstanding Report'!$H$5="", "", 'Loan Outstanding Report'!$H$5)</f>
        <v>Kandi</v>
      </c>
      <c r="D5" s="41" t="s">
        <v>437</v>
      </c>
      <c r="E5" s="65">
        <v>46101</v>
      </c>
      <c r="F5" s="38" t="s">
        <v>434</v>
      </c>
      <c r="G5" s="49" t="s">
        <v>435</v>
      </c>
      <c r="H5" s="49" t="s">
        <v>436</v>
      </c>
      <c r="I5" s="120" t="s">
        <v>407</v>
      </c>
      <c r="J5" s="120" t="s">
        <v>409</v>
      </c>
      <c r="K5" s="120" t="s">
        <v>411</v>
      </c>
      <c r="L5" s="11">
        <v>348790586</v>
      </c>
      <c r="M5" s="65" t="s">
        <v>412</v>
      </c>
      <c r="N5" s="124">
        <v>46971</v>
      </c>
      <c r="O5" s="124">
        <v>2500</v>
      </c>
      <c r="P5" s="121" t="s">
        <v>140</v>
      </c>
      <c r="Q5" s="80">
        <v>45359</v>
      </c>
      <c r="R5" s="124">
        <v>18836</v>
      </c>
      <c r="S5" s="124">
        <v>5000</v>
      </c>
      <c r="T5" s="124">
        <v>0</v>
      </c>
      <c r="U5" s="125">
        <f t="shared" ref="U5" si="0">IF(AND(ISBLANK(R5),ISBLANK(S5),ISBLANK(T5)),"",R5-(S5+T5))</f>
        <v>13836</v>
      </c>
      <c r="V5" s="117" t="s">
        <v>202</v>
      </c>
      <c r="W5" s="122" t="s">
        <v>445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K1" zoomScaleNormal="100" workbookViewId="0">
      <selection activeCell="AK5" sqref="AK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45106</v>
      </c>
      <c r="J5" s="38" t="s">
        <v>404</v>
      </c>
      <c r="K5" s="84">
        <v>45106</v>
      </c>
      <c r="L5" s="84" t="s">
        <v>405</v>
      </c>
      <c r="M5" s="38" t="s">
        <v>406</v>
      </c>
      <c r="N5" s="84">
        <v>71945</v>
      </c>
      <c r="O5" s="84" t="s">
        <v>407</v>
      </c>
      <c r="P5" s="84">
        <v>102875</v>
      </c>
      <c r="Q5" s="38" t="s">
        <v>408</v>
      </c>
      <c r="R5" s="38" t="s">
        <v>285</v>
      </c>
      <c r="S5" s="84" t="s">
        <v>409</v>
      </c>
      <c r="T5" s="84" t="s">
        <v>409</v>
      </c>
      <c r="U5" s="84" t="s">
        <v>301</v>
      </c>
      <c r="V5" s="84" t="s">
        <v>262</v>
      </c>
      <c r="W5" s="84">
        <v>541</v>
      </c>
      <c r="X5" s="38" t="s">
        <v>410</v>
      </c>
      <c r="Y5" s="84">
        <v>348790586</v>
      </c>
      <c r="Z5" s="38" t="s">
        <v>411</v>
      </c>
      <c r="AA5" s="108" t="s">
        <v>412</v>
      </c>
      <c r="AB5" s="84">
        <v>46971</v>
      </c>
      <c r="AC5" s="108" t="s">
        <v>413</v>
      </c>
      <c r="AD5" s="84">
        <v>24</v>
      </c>
      <c r="AE5" s="84" t="s">
        <v>267</v>
      </c>
      <c r="AF5" s="84" t="s">
        <v>414</v>
      </c>
      <c r="AG5" s="108" t="s">
        <v>415</v>
      </c>
      <c r="AH5" s="84" t="s">
        <v>294</v>
      </c>
      <c r="AI5" s="108" t="s">
        <v>416</v>
      </c>
      <c r="AJ5" s="84">
        <v>2929</v>
      </c>
      <c r="AK5" s="84">
        <v>2500</v>
      </c>
      <c r="AL5" s="108" t="s">
        <v>417</v>
      </c>
      <c r="AM5" s="84">
        <v>32969.19</v>
      </c>
      <c r="AN5" s="112">
        <v>12459.81</v>
      </c>
      <c r="AO5" s="112">
        <v>45429</v>
      </c>
      <c r="AP5" s="112">
        <v>14001.81</v>
      </c>
      <c r="AQ5" s="112">
        <v>998.19</v>
      </c>
      <c r="AR5" s="112">
        <v>15000</v>
      </c>
      <c r="AS5" s="112">
        <v>14001.81</v>
      </c>
      <c r="AT5" s="112">
        <v>998.19</v>
      </c>
      <c r="AU5" s="112">
        <v>15000</v>
      </c>
      <c r="AV5" s="84">
        <v>41</v>
      </c>
      <c r="AW5" s="84">
        <v>679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 t="s">
        <v>418</v>
      </c>
      <c r="BE5" s="84">
        <v>46971</v>
      </c>
      <c r="BF5" s="38" t="s">
        <v>409</v>
      </c>
      <c r="BG5" s="84" t="s">
        <v>419</v>
      </c>
      <c r="BH5" s="114" t="s">
        <v>336</v>
      </c>
      <c r="BI5" s="38" t="s">
        <v>110</v>
      </c>
      <c r="BJ5" s="85">
        <v>46101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18836</v>
      </c>
      <c r="BQ5" s="117" t="s">
        <v>209</v>
      </c>
      <c r="BR5" s="118" t="s">
        <v>445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46640</v>
      </c>
      <c r="J6" s="38" t="s">
        <v>254</v>
      </c>
      <c r="K6" s="84">
        <v>46640</v>
      </c>
      <c r="L6" s="84" t="s">
        <v>255</v>
      </c>
      <c r="M6" s="38" t="s">
        <v>256</v>
      </c>
      <c r="N6" s="84">
        <v>74881</v>
      </c>
      <c r="O6" s="84" t="s">
        <v>257</v>
      </c>
      <c r="P6" s="84">
        <v>106878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20809713</v>
      </c>
      <c r="Z6" s="38" t="s">
        <v>264</v>
      </c>
      <c r="AA6" s="108" t="s">
        <v>265</v>
      </c>
      <c r="AB6" s="84">
        <v>37339</v>
      </c>
      <c r="AC6" s="108" t="s">
        <v>266</v>
      </c>
      <c r="AD6" s="84">
        <v>52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905</v>
      </c>
      <c r="AK6" s="84">
        <v>905</v>
      </c>
      <c r="AL6" s="108">
        <v>45287</v>
      </c>
      <c r="AM6" s="84">
        <v>9207</v>
      </c>
      <c r="AN6" s="112">
        <v>273.83999999999997</v>
      </c>
      <c r="AO6" s="112">
        <v>9480.84</v>
      </c>
      <c r="AP6" s="112">
        <v>29356</v>
      </c>
      <c r="AQ6" s="112">
        <v>3795.16</v>
      </c>
      <c r="AR6" s="112">
        <v>33151.160000000003</v>
      </c>
      <c r="AS6" s="112">
        <v>28132</v>
      </c>
      <c r="AT6" s="112">
        <v>3795.16</v>
      </c>
      <c r="AU6" s="112">
        <v>31927.16</v>
      </c>
      <c r="AV6" s="84">
        <v>113</v>
      </c>
      <c r="AW6" s="84">
        <v>1981</v>
      </c>
      <c r="AX6" s="84" t="s">
        <v>271</v>
      </c>
      <c r="AY6" s="108">
        <v>45287</v>
      </c>
      <c r="AZ6" s="84"/>
      <c r="BA6" s="84"/>
      <c r="BB6" s="84" t="s">
        <v>272</v>
      </c>
      <c r="BC6" s="84"/>
      <c r="BD6" s="108"/>
      <c r="BE6" s="84">
        <v>0</v>
      </c>
      <c r="BF6" s="38" t="s">
        <v>260</v>
      </c>
      <c r="BG6" s="84" t="s">
        <v>330</v>
      </c>
      <c r="BH6" s="114" t="s">
        <v>336</v>
      </c>
      <c r="BI6" s="38" t="s">
        <v>110</v>
      </c>
      <c r="BJ6" s="85">
        <v>46101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337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46640</v>
      </c>
      <c r="J7" s="38" t="s">
        <v>254</v>
      </c>
      <c r="K7" s="84">
        <v>46640</v>
      </c>
      <c r="L7" s="84" t="s">
        <v>255</v>
      </c>
      <c r="M7" s="38" t="s">
        <v>256</v>
      </c>
      <c r="N7" s="84">
        <v>74881</v>
      </c>
      <c r="O7" s="84" t="s">
        <v>257</v>
      </c>
      <c r="P7" s="84">
        <v>106878</v>
      </c>
      <c r="Q7" s="38" t="s">
        <v>258</v>
      </c>
      <c r="R7" s="38" t="s">
        <v>273</v>
      </c>
      <c r="S7" s="84" t="s">
        <v>274</v>
      </c>
      <c r="T7" s="84" t="s">
        <v>274</v>
      </c>
      <c r="U7" s="84" t="s">
        <v>261</v>
      </c>
      <c r="V7" s="84" t="s">
        <v>262</v>
      </c>
      <c r="W7" s="84">
        <v>0</v>
      </c>
      <c r="X7" s="38" t="s">
        <v>275</v>
      </c>
      <c r="Y7" s="84">
        <v>21402688</v>
      </c>
      <c r="Z7" s="38" t="s">
        <v>276</v>
      </c>
      <c r="AA7" s="108" t="s">
        <v>277</v>
      </c>
      <c r="AB7" s="84">
        <v>41488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278</v>
      </c>
      <c r="AH7" s="84" t="s">
        <v>270</v>
      </c>
      <c r="AI7" s="108" t="s">
        <v>277</v>
      </c>
      <c r="AJ7" s="84">
        <v>2200</v>
      </c>
      <c r="AK7" s="84">
        <v>2200</v>
      </c>
      <c r="AL7" s="108">
        <v>45287</v>
      </c>
      <c r="AM7" s="84">
        <v>4361.43</v>
      </c>
      <c r="AN7" s="112">
        <v>746.99</v>
      </c>
      <c r="AO7" s="112">
        <v>5108.42</v>
      </c>
      <c r="AP7" s="112">
        <v>41820.57</v>
      </c>
      <c r="AQ7" s="112">
        <v>10181.44</v>
      </c>
      <c r="AR7" s="112">
        <v>52002.01</v>
      </c>
      <c r="AS7" s="112">
        <v>37126.57</v>
      </c>
      <c r="AT7" s="112">
        <v>10181.44</v>
      </c>
      <c r="AU7" s="112">
        <v>47308.01</v>
      </c>
      <c r="AV7" s="84">
        <v>54</v>
      </c>
      <c r="AW7" s="84">
        <v>1900</v>
      </c>
      <c r="AX7" s="84" t="s">
        <v>271</v>
      </c>
      <c r="AY7" s="108">
        <v>45287</v>
      </c>
      <c r="AZ7" s="84"/>
      <c r="BA7" s="84"/>
      <c r="BB7" s="84" t="s">
        <v>272</v>
      </c>
      <c r="BC7" s="84"/>
      <c r="BD7" s="108" t="s">
        <v>279</v>
      </c>
      <c r="BE7" s="84">
        <v>41488</v>
      </c>
      <c r="BF7" s="38" t="s">
        <v>274</v>
      </c>
      <c r="BG7" s="84" t="s">
        <v>331</v>
      </c>
      <c r="BH7" s="114" t="s">
        <v>336</v>
      </c>
      <c r="BI7" s="38" t="s">
        <v>110</v>
      </c>
      <c r="BJ7" s="85">
        <v>46101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338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46666</v>
      </c>
      <c r="J8" s="38" t="s">
        <v>280</v>
      </c>
      <c r="K8" s="84">
        <v>46666</v>
      </c>
      <c r="L8" s="84" t="s">
        <v>281</v>
      </c>
      <c r="M8" s="38" t="s">
        <v>282</v>
      </c>
      <c r="N8" s="84">
        <v>75037</v>
      </c>
      <c r="O8" s="84" t="s">
        <v>283</v>
      </c>
      <c r="P8" s="84">
        <v>106869</v>
      </c>
      <c r="Q8" s="38" t="s">
        <v>284</v>
      </c>
      <c r="R8" s="38" t="s">
        <v>285</v>
      </c>
      <c r="S8" s="84" t="s">
        <v>286</v>
      </c>
      <c r="T8" s="84" t="s">
        <v>286</v>
      </c>
      <c r="U8" s="84" t="s">
        <v>287</v>
      </c>
      <c r="V8" s="84" t="s">
        <v>262</v>
      </c>
      <c r="W8" s="84">
        <v>541</v>
      </c>
      <c r="X8" s="38" t="s">
        <v>288</v>
      </c>
      <c r="Y8" s="84">
        <v>350170394</v>
      </c>
      <c r="Z8" s="38" t="s">
        <v>289</v>
      </c>
      <c r="AA8" s="108" t="s">
        <v>290</v>
      </c>
      <c r="AB8" s="84">
        <v>65959</v>
      </c>
      <c r="AC8" s="108" t="s">
        <v>266</v>
      </c>
      <c r="AD8" s="84">
        <v>24</v>
      </c>
      <c r="AE8" s="84" t="s">
        <v>291</v>
      </c>
      <c r="AF8" s="84" t="s">
        <v>292</v>
      </c>
      <c r="AG8" s="108" t="s">
        <v>293</v>
      </c>
      <c r="AH8" s="84" t="s">
        <v>294</v>
      </c>
      <c r="AI8" s="108" t="s">
        <v>295</v>
      </c>
      <c r="AJ8" s="84">
        <v>4204</v>
      </c>
      <c r="AK8" s="84">
        <v>3550</v>
      </c>
      <c r="AL8" s="108">
        <v>45428</v>
      </c>
      <c r="AM8" s="84">
        <v>37119.480000000003</v>
      </c>
      <c r="AN8" s="112">
        <v>16784.52</v>
      </c>
      <c r="AO8" s="112">
        <v>53904</v>
      </c>
      <c r="AP8" s="112">
        <v>28839.52</v>
      </c>
      <c r="AQ8" s="112">
        <v>3110.48</v>
      </c>
      <c r="AR8" s="112">
        <v>31950</v>
      </c>
      <c r="AS8" s="112">
        <v>28839.52</v>
      </c>
      <c r="AT8" s="112">
        <v>3110.48</v>
      </c>
      <c r="AU8" s="112">
        <v>31950</v>
      </c>
      <c r="AV8" s="84">
        <v>35</v>
      </c>
      <c r="AW8" s="84">
        <v>594</v>
      </c>
      <c r="AX8" s="84" t="s">
        <v>271</v>
      </c>
      <c r="AY8" s="108">
        <v>45428</v>
      </c>
      <c r="AZ8" s="84"/>
      <c r="BA8" s="84"/>
      <c r="BB8" s="84" t="s">
        <v>272</v>
      </c>
      <c r="BC8" s="84"/>
      <c r="BD8" s="108" t="s">
        <v>296</v>
      </c>
      <c r="BE8" s="84">
        <v>65959</v>
      </c>
      <c r="BF8" s="38" t="s">
        <v>286</v>
      </c>
      <c r="BG8" s="84" t="s">
        <v>332</v>
      </c>
      <c r="BH8" s="114" t="s">
        <v>336</v>
      </c>
      <c r="BI8" s="38" t="s">
        <v>110</v>
      </c>
      <c r="BJ8" s="85">
        <v>46101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339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46079</v>
      </c>
      <c r="J9" s="38" t="s">
        <v>297</v>
      </c>
      <c r="K9" s="84">
        <v>46079</v>
      </c>
      <c r="L9" s="84" t="s">
        <v>255</v>
      </c>
      <c r="M9" s="38" t="s">
        <v>256</v>
      </c>
      <c r="N9" s="84">
        <v>380017</v>
      </c>
      <c r="O9" s="84" t="s">
        <v>298</v>
      </c>
      <c r="P9" s="84">
        <v>572072</v>
      </c>
      <c r="Q9" s="38" t="s">
        <v>299</v>
      </c>
      <c r="R9" s="38" t="s">
        <v>285</v>
      </c>
      <c r="S9" s="84" t="s">
        <v>300</v>
      </c>
      <c r="T9" s="84" t="s">
        <v>300</v>
      </c>
      <c r="U9" s="84" t="s">
        <v>301</v>
      </c>
      <c r="V9" s="84" t="s">
        <v>262</v>
      </c>
      <c r="W9" s="84">
        <v>541</v>
      </c>
      <c r="X9" s="38" t="s">
        <v>275</v>
      </c>
      <c r="Y9" s="84">
        <v>350244350</v>
      </c>
      <c r="Z9" s="38" t="s">
        <v>302</v>
      </c>
      <c r="AA9" s="108" t="s">
        <v>303</v>
      </c>
      <c r="AB9" s="84">
        <v>44040</v>
      </c>
      <c r="AC9" s="108" t="s">
        <v>304</v>
      </c>
      <c r="AD9" s="84">
        <v>24</v>
      </c>
      <c r="AE9" s="84" t="s">
        <v>305</v>
      </c>
      <c r="AF9" s="84" t="s">
        <v>306</v>
      </c>
      <c r="AG9" s="108" t="s">
        <v>307</v>
      </c>
      <c r="AH9" s="84" t="s">
        <v>308</v>
      </c>
      <c r="AI9" s="108" t="s">
        <v>309</v>
      </c>
      <c r="AJ9" s="84">
        <v>2088</v>
      </c>
      <c r="AK9" s="84">
        <v>2400</v>
      </c>
      <c r="AL9" s="108">
        <v>45694</v>
      </c>
      <c r="AM9" s="84">
        <v>39388.660000000003</v>
      </c>
      <c r="AN9" s="112">
        <v>13099.34</v>
      </c>
      <c r="AO9" s="112">
        <v>52488</v>
      </c>
      <c r="AP9" s="112">
        <v>4651.34</v>
      </c>
      <c r="AQ9" s="112">
        <v>148.66</v>
      </c>
      <c r="AR9" s="112">
        <v>4800</v>
      </c>
      <c r="AS9" s="112">
        <v>4651.34</v>
      </c>
      <c r="AT9" s="112">
        <v>148.66</v>
      </c>
      <c r="AU9" s="112">
        <v>4800</v>
      </c>
      <c r="AV9" s="84">
        <v>35</v>
      </c>
      <c r="AW9" s="84">
        <v>382</v>
      </c>
      <c r="AX9" s="84" t="s">
        <v>271</v>
      </c>
      <c r="AY9" s="108">
        <v>45694</v>
      </c>
      <c r="AZ9" s="84"/>
      <c r="BA9" s="84"/>
      <c r="BB9" s="84" t="s">
        <v>272</v>
      </c>
      <c r="BC9" s="84"/>
      <c r="BD9" s="108" t="s">
        <v>310</v>
      </c>
      <c r="BE9" s="84">
        <v>44040</v>
      </c>
      <c r="BF9" s="38" t="s">
        <v>300</v>
      </c>
      <c r="BG9" s="84" t="s">
        <v>333</v>
      </c>
      <c r="BH9" s="114" t="s">
        <v>336</v>
      </c>
      <c r="BI9" s="38" t="s">
        <v>110</v>
      </c>
      <c r="BJ9" s="85">
        <v>46101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338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46079</v>
      </c>
      <c r="J10" s="38" t="s">
        <v>297</v>
      </c>
      <c r="K10" s="84">
        <v>46079</v>
      </c>
      <c r="L10" s="84" t="s">
        <v>255</v>
      </c>
      <c r="M10" s="38" t="s">
        <v>256</v>
      </c>
      <c r="N10" s="84">
        <v>381380</v>
      </c>
      <c r="O10" s="84" t="s">
        <v>311</v>
      </c>
      <c r="P10" s="84">
        <v>560128</v>
      </c>
      <c r="Q10" s="38" t="s">
        <v>312</v>
      </c>
      <c r="R10" s="38" t="s">
        <v>285</v>
      </c>
      <c r="S10" s="84" t="s">
        <v>313</v>
      </c>
      <c r="T10" s="84" t="s">
        <v>313</v>
      </c>
      <c r="U10" s="84" t="s">
        <v>301</v>
      </c>
      <c r="V10" s="84" t="s">
        <v>262</v>
      </c>
      <c r="W10" s="84">
        <v>541</v>
      </c>
      <c r="X10" s="38" t="s">
        <v>275</v>
      </c>
      <c r="Y10" s="84">
        <v>350337407</v>
      </c>
      <c r="Z10" s="38" t="s">
        <v>314</v>
      </c>
      <c r="AA10" s="108" t="s">
        <v>315</v>
      </c>
      <c r="AB10" s="84">
        <v>41952</v>
      </c>
      <c r="AC10" s="108" t="s">
        <v>304</v>
      </c>
      <c r="AD10" s="84">
        <v>24</v>
      </c>
      <c r="AE10" s="84" t="s">
        <v>305</v>
      </c>
      <c r="AF10" s="84" t="s">
        <v>316</v>
      </c>
      <c r="AG10" s="108" t="s">
        <v>317</v>
      </c>
      <c r="AH10" s="84" t="s">
        <v>308</v>
      </c>
      <c r="AI10" s="108" t="s">
        <v>309</v>
      </c>
      <c r="AJ10" s="84">
        <v>2357</v>
      </c>
      <c r="AK10" s="84">
        <v>2250</v>
      </c>
      <c r="AL10" s="108">
        <v>45634</v>
      </c>
      <c r="AM10" s="84">
        <v>37591.370000000003</v>
      </c>
      <c r="AN10" s="112">
        <v>12015.63</v>
      </c>
      <c r="AO10" s="112">
        <v>49607</v>
      </c>
      <c r="AP10" s="112">
        <v>4360.63</v>
      </c>
      <c r="AQ10" s="112">
        <v>139.37</v>
      </c>
      <c r="AR10" s="112">
        <v>4500</v>
      </c>
      <c r="AS10" s="112">
        <v>4360.63</v>
      </c>
      <c r="AT10" s="112">
        <v>139.37</v>
      </c>
      <c r="AU10" s="112">
        <v>4500</v>
      </c>
      <c r="AV10" s="84">
        <v>35</v>
      </c>
      <c r="AW10" s="84">
        <v>382</v>
      </c>
      <c r="AX10" s="84" t="s">
        <v>271</v>
      </c>
      <c r="AY10" s="108">
        <v>45634</v>
      </c>
      <c r="AZ10" s="84"/>
      <c r="BA10" s="84"/>
      <c r="BB10" s="84" t="s">
        <v>272</v>
      </c>
      <c r="BC10" s="84"/>
      <c r="BD10" s="108" t="s">
        <v>310</v>
      </c>
      <c r="BE10" s="84">
        <v>41952</v>
      </c>
      <c r="BF10" s="38" t="s">
        <v>313</v>
      </c>
      <c r="BG10" s="84" t="s">
        <v>334</v>
      </c>
      <c r="BH10" s="114" t="s">
        <v>336</v>
      </c>
      <c r="BI10" s="38" t="s">
        <v>110</v>
      </c>
      <c r="BJ10" s="85">
        <v>46101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338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46666</v>
      </c>
      <c r="J11" s="38" t="s">
        <v>280</v>
      </c>
      <c r="K11" s="84">
        <v>46666</v>
      </c>
      <c r="L11" s="84" t="s">
        <v>281</v>
      </c>
      <c r="M11" s="38" t="s">
        <v>282</v>
      </c>
      <c r="N11" s="84">
        <v>75037</v>
      </c>
      <c r="O11" s="84" t="s">
        <v>283</v>
      </c>
      <c r="P11" s="84">
        <v>106869</v>
      </c>
      <c r="Q11" s="38" t="s">
        <v>284</v>
      </c>
      <c r="R11" s="38" t="s">
        <v>318</v>
      </c>
      <c r="S11" s="84" t="s">
        <v>286</v>
      </c>
      <c r="T11" s="84" t="s">
        <v>286</v>
      </c>
      <c r="U11" s="84" t="s">
        <v>287</v>
      </c>
      <c r="V11" s="84" t="s">
        <v>262</v>
      </c>
      <c r="W11" s="84">
        <v>541</v>
      </c>
      <c r="X11" s="38" t="s">
        <v>275</v>
      </c>
      <c r="Y11" s="84">
        <v>352652250</v>
      </c>
      <c r="Z11" s="38" t="s">
        <v>289</v>
      </c>
      <c r="AA11" s="108" t="s">
        <v>319</v>
      </c>
      <c r="AB11" s="84">
        <v>30000</v>
      </c>
      <c r="AC11" s="108" t="s">
        <v>266</v>
      </c>
      <c r="AD11" s="84">
        <v>18</v>
      </c>
      <c r="AE11" s="84" t="s">
        <v>320</v>
      </c>
      <c r="AF11" s="84" t="s">
        <v>292</v>
      </c>
      <c r="AG11" s="108" t="s">
        <v>293</v>
      </c>
      <c r="AH11" s="84" t="s">
        <v>294</v>
      </c>
      <c r="AI11" s="108" t="s">
        <v>321</v>
      </c>
      <c r="AJ11" s="84">
        <v>2020</v>
      </c>
      <c r="AK11" s="84">
        <v>2020</v>
      </c>
      <c r="AL11" s="108">
        <v>45428</v>
      </c>
      <c r="AM11" s="84">
        <v>11773.02</v>
      </c>
      <c r="AN11" s="112">
        <v>4386.9799999999996</v>
      </c>
      <c r="AO11" s="112">
        <v>16160</v>
      </c>
      <c r="AP11" s="112">
        <v>18226.98</v>
      </c>
      <c r="AQ11" s="112">
        <v>2213.02</v>
      </c>
      <c r="AR11" s="112">
        <v>20440</v>
      </c>
      <c r="AS11" s="112">
        <v>18226.98</v>
      </c>
      <c r="AT11" s="112">
        <v>2213.02</v>
      </c>
      <c r="AU11" s="112">
        <v>20440</v>
      </c>
      <c r="AV11" s="84">
        <v>28</v>
      </c>
      <c r="AW11" s="84">
        <v>594</v>
      </c>
      <c r="AX11" s="84" t="s">
        <v>271</v>
      </c>
      <c r="AY11" s="108">
        <v>45428</v>
      </c>
      <c r="AZ11" s="84"/>
      <c r="BA11" s="84"/>
      <c r="BB11" s="84" t="s">
        <v>272</v>
      </c>
      <c r="BC11" s="84"/>
      <c r="BD11" s="108" t="s">
        <v>296</v>
      </c>
      <c r="BE11" s="84">
        <v>30000</v>
      </c>
      <c r="BF11" s="38" t="s">
        <v>286</v>
      </c>
      <c r="BG11" s="84" t="s">
        <v>332</v>
      </c>
      <c r="BH11" s="114" t="s">
        <v>336</v>
      </c>
      <c r="BI11" s="38" t="s">
        <v>110</v>
      </c>
      <c r="BJ11" s="85">
        <v>46101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339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175603</v>
      </c>
      <c r="J12" s="38" t="s">
        <v>280</v>
      </c>
      <c r="K12" s="84">
        <v>175603</v>
      </c>
      <c r="L12" s="84" t="s">
        <v>281</v>
      </c>
      <c r="M12" s="38" t="s">
        <v>282</v>
      </c>
      <c r="N12" s="84">
        <v>74913</v>
      </c>
      <c r="O12" s="84" t="s">
        <v>322</v>
      </c>
      <c r="P12" s="84">
        <v>106909</v>
      </c>
      <c r="Q12" s="38" t="s">
        <v>323</v>
      </c>
      <c r="R12" s="38" t="s">
        <v>285</v>
      </c>
      <c r="S12" s="84" t="s">
        <v>324</v>
      </c>
      <c r="T12" s="84" t="s">
        <v>324</v>
      </c>
      <c r="U12" s="84" t="s">
        <v>287</v>
      </c>
      <c r="V12" s="84" t="s">
        <v>262</v>
      </c>
      <c r="W12" s="84">
        <v>0</v>
      </c>
      <c r="X12" s="38" t="s">
        <v>325</v>
      </c>
      <c r="Y12" s="84">
        <v>353436600</v>
      </c>
      <c r="Z12" s="38" t="s">
        <v>326</v>
      </c>
      <c r="AA12" s="108" t="s">
        <v>327</v>
      </c>
      <c r="AB12" s="84">
        <v>43000</v>
      </c>
      <c r="AC12" s="108" t="s">
        <v>328</v>
      </c>
      <c r="AD12" s="84">
        <v>24</v>
      </c>
      <c r="AE12" s="84" t="s">
        <v>267</v>
      </c>
      <c r="AF12" s="84" t="s">
        <v>316</v>
      </c>
      <c r="AG12" s="108" t="s">
        <v>317</v>
      </c>
      <c r="AH12" s="84" t="s">
        <v>308</v>
      </c>
      <c r="AI12" s="108" t="s">
        <v>329</v>
      </c>
      <c r="AJ12" s="84">
        <v>2290</v>
      </c>
      <c r="AK12" s="84">
        <v>2290</v>
      </c>
      <c r="AL12" s="108">
        <v>45322</v>
      </c>
      <c r="AM12" s="84">
        <v>2628.6</v>
      </c>
      <c r="AN12" s="112">
        <v>1951.4</v>
      </c>
      <c r="AO12" s="112">
        <v>4580</v>
      </c>
      <c r="AP12" s="112">
        <v>40371.4</v>
      </c>
      <c r="AQ12" s="112">
        <v>10548.6</v>
      </c>
      <c r="AR12" s="112">
        <v>50920</v>
      </c>
      <c r="AS12" s="112">
        <v>40371.4</v>
      </c>
      <c r="AT12" s="112">
        <v>10548.6</v>
      </c>
      <c r="AU12" s="112">
        <v>50920</v>
      </c>
      <c r="AV12" s="84">
        <v>26</v>
      </c>
      <c r="AW12" s="84">
        <v>713</v>
      </c>
      <c r="AX12" s="84" t="s">
        <v>271</v>
      </c>
      <c r="AY12" s="108">
        <v>45322</v>
      </c>
      <c r="AZ12" s="84"/>
      <c r="BA12" s="84"/>
      <c r="BB12" s="84" t="s">
        <v>272</v>
      </c>
      <c r="BC12" s="84"/>
      <c r="BD12" s="108" t="s">
        <v>296</v>
      </c>
      <c r="BE12" s="84">
        <v>43000</v>
      </c>
      <c r="BF12" s="38" t="s">
        <v>324</v>
      </c>
      <c r="BG12" s="84" t="s">
        <v>335</v>
      </c>
      <c r="BH12" s="114" t="s">
        <v>336</v>
      </c>
      <c r="BI12" s="38" t="s">
        <v>110</v>
      </c>
      <c r="BJ12" s="85">
        <v>46101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340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46694</v>
      </c>
      <c r="J13" s="38" t="s">
        <v>341</v>
      </c>
      <c r="K13" s="84">
        <v>46694</v>
      </c>
      <c r="L13" s="84" t="s">
        <v>342</v>
      </c>
      <c r="M13" s="38" t="s">
        <v>343</v>
      </c>
      <c r="N13" s="84">
        <v>74949</v>
      </c>
      <c r="O13" s="84" t="s">
        <v>344</v>
      </c>
      <c r="P13" s="84">
        <v>878285</v>
      </c>
      <c r="Q13" s="38" t="s">
        <v>345</v>
      </c>
      <c r="R13" s="38" t="s">
        <v>285</v>
      </c>
      <c r="S13" s="84" t="s">
        <v>346</v>
      </c>
      <c r="T13" s="84" t="s">
        <v>346</v>
      </c>
      <c r="U13" s="84" t="s">
        <v>347</v>
      </c>
      <c r="V13" s="84" t="s">
        <v>262</v>
      </c>
      <c r="W13" s="84">
        <v>0</v>
      </c>
      <c r="X13" s="38" t="s">
        <v>348</v>
      </c>
      <c r="Y13" s="84">
        <v>355228220</v>
      </c>
      <c r="Z13" s="38" t="s">
        <v>349</v>
      </c>
      <c r="AA13" s="108" t="s">
        <v>350</v>
      </c>
      <c r="AB13" s="84">
        <v>42000</v>
      </c>
      <c r="AC13" s="108" t="s">
        <v>351</v>
      </c>
      <c r="AD13" s="84">
        <v>24</v>
      </c>
      <c r="AE13" s="84" t="s">
        <v>305</v>
      </c>
      <c r="AF13" s="84" t="s">
        <v>352</v>
      </c>
      <c r="AG13" s="108" t="s">
        <v>353</v>
      </c>
      <c r="AH13" s="84" t="s">
        <v>354</v>
      </c>
      <c r="AI13" s="108" t="s">
        <v>355</v>
      </c>
      <c r="AJ13" s="84">
        <v>2240</v>
      </c>
      <c r="AK13" s="84">
        <v>2240</v>
      </c>
      <c r="AL13" s="108">
        <v>45508</v>
      </c>
      <c r="AM13" s="84">
        <v>8936.19</v>
      </c>
      <c r="AN13" s="112">
        <v>4503.8100000000004</v>
      </c>
      <c r="AO13" s="112">
        <v>13440</v>
      </c>
      <c r="AP13" s="112">
        <v>33063.81</v>
      </c>
      <c r="AQ13" s="112">
        <v>6870.19</v>
      </c>
      <c r="AR13" s="112">
        <v>39934</v>
      </c>
      <c r="AS13" s="112">
        <v>31249.22</v>
      </c>
      <c r="AT13" s="112">
        <v>6830.78</v>
      </c>
      <c r="AU13" s="112">
        <v>38080</v>
      </c>
      <c r="AV13" s="84">
        <v>23</v>
      </c>
      <c r="AW13" s="84">
        <v>502</v>
      </c>
      <c r="AX13" s="84" t="s">
        <v>271</v>
      </c>
      <c r="AY13" s="108">
        <v>45508</v>
      </c>
      <c r="AZ13" s="84"/>
      <c r="BA13" s="84"/>
      <c r="BB13" s="84" t="s">
        <v>272</v>
      </c>
      <c r="BC13" s="84"/>
      <c r="BD13" s="108"/>
      <c r="BE13" s="84">
        <v>0</v>
      </c>
      <c r="BF13" s="38" t="s">
        <v>346</v>
      </c>
      <c r="BG13" s="84" t="s">
        <v>356</v>
      </c>
      <c r="BH13" s="114" t="s">
        <v>336</v>
      </c>
      <c r="BI13" s="38" t="s">
        <v>110</v>
      </c>
      <c r="BJ13" s="85">
        <v>46101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401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175603</v>
      </c>
      <c r="J14" s="38" t="s">
        <v>280</v>
      </c>
      <c r="K14" s="84">
        <v>175603</v>
      </c>
      <c r="L14" s="84" t="s">
        <v>281</v>
      </c>
      <c r="M14" s="38" t="s">
        <v>282</v>
      </c>
      <c r="N14" s="84">
        <v>74913</v>
      </c>
      <c r="O14" s="84" t="s">
        <v>322</v>
      </c>
      <c r="P14" s="84">
        <v>387633</v>
      </c>
      <c r="Q14" s="38" t="s">
        <v>357</v>
      </c>
      <c r="R14" s="38" t="s">
        <v>285</v>
      </c>
      <c r="S14" s="84" t="s">
        <v>358</v>
      </c>
      <c r="T14" s="84" t="s">
        <v>358</v>
      </c>
      <c r="U14" s="84" t="s">
        <v>261</v>
      </c>
      <c r="V14" s="84" t="s">
        <v>262</v>
      </c>
      <c r="W14" s="84">
        <v>0</v>
      </c>
      <c r="X14" s="38" t="s">
        <v>348</v>
      </c>
      <c r="Y14" s="84">
        <v>355714867</v>
      </c>
      <c r="Z14" s="38" t="s">
        <v>359</v>
      </c>
      <c r="AA14" s="108" t="s">
        <v>360</v>
      </c>
      <c r="AB14" s="84">
        <v>42000</v>
      </c>
      <c r="AC14" s="108" t="s">
        <v>328</v>
      </c>
      <c r="AD14" s="84">
        <v>24</v>
      </c>
      <c r="AE14" s="84" t="s">
        <v>267</v>
      </c>
      <c r="AF14" s="84" t="s">
        <v>361</v>
      </c>
      <c r="AG14" s="108" t="s">
        <v>362</v>
      </c>
      <c r="AH14" s="84" t="s">
        <v>308</v>
      </c>
      <c r="AI14" s="108" t="s">
        <v>363</v>
      </c>
      <c r="AJ14" s="84">
        <v>2240</v>
      </c>
      <c r="AK14" s="84">
        <v>2240</v>
      </c>
      <c r="AL14" s="108">
        <v>46028</v>
      </c>
      <c r="AM14" s="84">
        <v>37599.81</v>
      </c>
      <c r="AN14" s="112">
        <v>11680.19</v>
      </c>
      <c r="AO14" s="112">
        <v>49280</v>
      </c>
      <c r="AP14" s="112">
        <v>4400.1899999999996</v>
      </c>
      <c r="AQ14" s="112">
        <v>149.81</v>
      </c>
      <c r="AR14" s="112">
        <v>4550</v>
      </c>
      <c r="AS14" s="112">
        <v>0</v>
      </c>
      <c r="AT14" s="112">
        <v>0</v>
      </c>
      <c r="AU14" s="112">
        <v>0</v>
      </c>
      <c r="AV14" s="84">
        <v>22</v>
      </c>
      <c r="AW14" s="84">
        <v>0</v>
      </c>
      <c r="AX14" s="84" t="s">
        <v>364</v>
      </c>
      <c r="AY14" s="108">
        <v>46028</v>
      </c>
      <c r="AZ14" s="84"/>
      <c r="BA14" s="84"/>
      <c r="BB14" s="84" t="s">
        <v>272</v>
      </c>
      <c r="BC14" s="84"/>
      <c r="BD14" s="108"/>
      <c r="BE14" s="84">
        <v>0</v>
      </c>
      <c r="BF14" s="38" t="s">
        <v>358</v>
      </c>
      <c r="BG14" s="84" t="s">
        <v>365</v>
      </c>
      <c r="BH14" s="114" t="s">
        <v>336</v>
      </c>
      <c r="BI14" s="38" t="s">
        <v>110</v>
      </c>
      <c r="BJ14" s="85">
        <v>46101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402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46079</v>
      </c>
      <c r="J15" s="38" t="s">
        <v>297</v>
      </c>
      <c r="K15" s="84">
        <v>46079</v>
      </c>
      <c r="L15" s="84" t="s">
        <v>255</v>
      </c>
      <c r="M15" s="38" t="s">
        <v>256</v>
      </c>
      <c r="N15" s="84">
        <v>381380</v>
      </c>
      <c r="O15" s="84" t="s">
        <v>311</v>
      </c>
      <c r="P15" s="84">
        <v>560128</v>
      </c>
      <c r="Q15" s="38" t="s">
        <v>312</v>
      </c>
      <c r="R15" s="38" t="s">
        <v>285</v>
      </c>
      <c r="S15" s="84" t="s">
        <v>366</v>
      </c>
      <c r="T15" s="84" t="s">
        <v>366</v>
      </c>
      <c r="U15" s="84" t="s">
        <v>347</v>
      </c>
      <c r="V15" s="84" t="s">
        <v>262</v>
      </c>
      <c r="W15" s="84">
        <v>0</v>
      </c>
      <c r="X15" s="38" t="s">
        <v>348</v>
      </c>
      <c r="Y15" s="84">
        <v>355858624</v>
      </c>
      <c r="Z15" s="38" t="s">
        <v>367</v>
      </c>
      <c r="AA15" s="108" t="s">
        <v>368</v>
      </c>
      <c r="AB15" s="84">
        <v>64000</v>
      </c>
      <c r="AC15" s="108" t="s">
        <v>304</v>
      </c>
      <c r="AD15" s="84">
        <v>24</v>
      </c>
      <c r="AE15" s="84" t="s">
        <v>267</v>
      </c>
      <c r="AF15" s="84" t="s">
        <v>369</v>
      </c>
      <c r="AG15" s="108" t="s">
        <v>370</v>
      </c>
      <c r="AH15" s="84" t="s">
        <v>308</v>
      </c>
      <c r="AI15" s="108" t="s">
        <v>371</v>
      </c>
      <c r="AJ15" s="84">
        <v>3420</v>
      </c>
      <c r="AK15" s="84">
        <v>3420</v>
      </c>
      <c r="AL15" s="108">
        <v>45997</v>
      </c>
      <c r="AM15" s="84">
        <v>33767.33</v>
      </c>
      <c r="AN15" s="112">
        <v>14112.67</v>
      </c>
      <c r="AO15" s="112">
        <v>47880</v>
      </c>
      <c r="AP15" s="112">
        <v>30232.67</v>
      </c>
      <c r="AQ15" s="112">
        <v>3557.33</v>
      </c>
      <c r="AR15" s="112">
        <v>33790</v>
      </c>
      <c r="AS15" s="112">
        <v>23992.06</v>
      </c>
      <c r="AT15" s="112">
        <v>3367.94</v>
      </c>
      <c r="AU15" s="112">
        <v>27360</v>
      </c>
      <c r="AV15" s="84">
        <v>22</v>
      </c>
      <c r="AW15" s="84">
        <v>228</v>
      </c>
      <c r="AX15" s="84" t="s">
        <v>271</v>
      </c>
      <c r="AY15" s="108">
        <v>45997</v>
      </c>
      <c r="AZ15" s="84"/>
      <c r="BA15" s="84"/>
      <c r="BB15" s="84" t="s">
        <v>272</v>
      </c>
      <c r="BC15" s="84"/>
      <c r="BD15" s="108"/>
      <c r="BE15" s="84">
        <v>0</v>
      </c>
      <c r="BF15" s="38" t="s">
        <v>366</v>
      </c>
      <c r="BG15" s="84" t="s">
        <v>372</v>
      </c>
      <c r="BH15" s="114" t="s">
        <v>336</v>
      </c>
      <c r="BI15" s="38" t="s">
        <v>110</v>
      </c>
      <c r="BJ15" s="85">
        <v>46101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403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168816</v>
      </c>
      <c r="J16" s="38" t="s">
        <v>253</v>
      </c>
      <c r="K16" s="84">
        <v>168816</v>
      </c>
      <c r="L16" s="84" t="s">
        <v>281</v>
      </c>
      <c r="M16" s="38" t="s">
        <v>282</v>
      </c>
      <c r="N16" s="84">
        <v>75103</v>
      </c>
      <c r="O16" s="84" t="s">
        <v>373</v>
      </c>
      <c r="P16" s="84">
        <v>107042</v>
      </c>
      <c r="Q16" s="38" t="s">
        <v>374</v>
      </c>
      <c r="R16" s="38" t="s">
        <v>285</v>
      </c>
      <c r="S16" s="84" t="s">
        <v>375</v>
      </c>
      <c r="T16" s="84" t="s">
        <v>375</v>
      </c>
      <c r="U16" s="84" t="s">
        <v>347</v>
      </c>
      <c r="V16" s="84" t="s">
        <v>262</v>
      </c>
      <c r="W16" s="84">
        <v>0</v>
      </c>
      <c r="X16" s="38" t="s">
        <v>348</v>
      </c>
      <c r="Y16" s="84">
        <v>356355887</v>
      </c>
      <c r="Z16" s="38" t="s">
        <v>376</v>
      </c>
      <c r="AA16" s="108" t="s">
        <v>377</v>
      </c>
      <c r="AB16" s="84">
        <v>42000</v>
      </c>
      <c r="AC16" s="108" t="s">
        <v>378</v>
      </c>
      <c r="AD16" s="84">
        <v>24</v>
      </c>
      <c r="AE16" s="84" t="s">
        <v>305</v>
      </c>
      <c r="AF16" s="84" t="s">
        <v>379</v>
      </c>
      <c r="AG16" s="108" t="s">
        <v>380</v>
      </c>
      <c r="AH16" s="84" t="s">
        <v>354</v>
      </c>
      <c r="AI16" s="108" t="s">
        <v>381</v>
      </c>
      <c r="AJ16" s="84">
        <v>2240</v>
      </c>
      <c r="AK16" s="84">
        <v>2240</v>
      </c>
      <c r="AL16" s="108">
        <v>46031</v>
      </c>
      <c r="AM16" s="84">
        <v>35693.019999999997</v>
      </c>
      <c r="AN16" s="112">
        <v>11346.98</v>
      </c>
      <c r="AO16" s="112">
        <v>47040</v>
      </c>
      <c r="AP16" s="112">
        <v>6306.98</v>
      </c>
      <c r="AQ16" s="112">
        <v>250.02</v>
      </c>
      <c r="AR16" s="112">
        <v>6557</v>
      </c>
      <c r="AS16" s="112">
        <v>0</v>
      </c>
      <c r="AT16" s="112">
        <v>0</v>
      </c>
      <c r="AU16" s="112">
        <v>0</v>
      </c>
      <c r="AV16" s="84">
        <v>21</v>
      </c>
      <c r="AW16" s="84">
        <v>0</v>
      </c>
      <c r="AX16" s="84" t="s">
        <v>364</v>
      </c>
      <c r="AY16" s="108">
        <v>46031</v>
      </c>
      <c r="AZ16" s="84"/>
      <c r="BA16" s="84"/>
      <c r="BB16" s="84" t="s">
        <v>272</v>
      </c>
      <c r="BC16" s="84"/>
      <c r="BD16" s="108"/>
      <c r="BE16" s="84">
        <v>0</v>
      </c>
      <c r="BF16" s="38" t="s">
        <v>375</v>
      </c>
      <c r="BG16" s="84" t="s">
        <v>382</v>
      </c>
      <c r="BH16" s="114" t="s">
        <v>336</v>
      </c>
      <c r="BI16" s="38" t="s">
        <v>110</v>
      </c>
      <c r="BJ16" s="85">
        <v>46101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401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46636</v>
      </c>
      <c r="J17" s="38" t="s">
        <v>383</v>
      </c>
      <c r="K17" s="84">
        <v>46636</v>
      </c>
      <c r="L17" s="84" t="s">
        <v>281</v>
      </c>
      <c r="M17" s="38" t="s">
        <v>282</v>
      </c>
      <c r="N17" s="84">
        <v>75106</v>
      </c>
      <c r="O17" s="84" t="s">
        <v>384</v>
      </c>
      <c r="P17" s="84">
        <v>107045</v>
      </c>
      <c r="Q17" s="38" t="s">
        <v>385</v>
      </c>
      <c r="R17" s="38" t="s">
        <v>285</v>
      </c>
      <c r="S17" s="84" t="s">
        <v>386</v>
      </c>
      <c r="T17" s="84" t="s">
        <v>386</v>
      </c>
      <c r="U17" s="84" t="s">
        <v>301</v>
      </c>
      <c r="V17" s="84" t="s">
        <v>262</v>
      </c>
      <c r="W17" s="84">
        <v>541</v>
      </c>
      <c r="X17" s="38" t="s">
        <v>275</v>
      </c>
      <c r="Y17" s="84">
        <v>347929860</v>
      </c>
      <c r="Z17" s="38" t="s">
        <v>387</v>
      </c>
      <c r="AA17" s="108" t="s">
        <v>388</v>
      </c>
      <c r="AB17" s="84">
        <v>44040</v>
      </c>
      <c r="AC17" s="108" t="s">
        <v>328</v>
      </c>
      <c r="AD17" s="84">
        <v>24</v>
      </c>
      <c r="AE17" s="84" t="s">
        <v>305</v>
      </c>
      <c r="AF17" s="84" t="s">
        <v>389</v>
      </c>
      <c r="AG17" s="108" t="s">
        <v>390</v>
      </c>
      <c r="AH17" s="84" t="s">
        <v>308</v>
      </c>
      <c r="AI17" s="108" t="s">
        <v>391</v>
      </c>
      <c r="AJ17" s="84">
        <v>2010</v>
      </c>
      <c r="AK17" s="84">
        <v>2300</v>
      </c>
      <c r="AL17" s="108" t="s">
        <v>392</v>
      </c>
      <c r="AM17" s="84">
        <v>23117.45</v>
      </c>
      <c r="AN17" s="112">
        <v>8792.5499999999993</v>
      </c>
      <c r="AO17" s="112">
        <v>31910</v>
      </c>
      <c r="AP17" s="112">
        <v>20922.55</v>
      </c>
      <c r="AQ17" s="112">
        <v>2077.4499999999998</v>
      </c>
      <c r="AR17" s="112">
        <v>23000</v>
      </c>
      <c r="AS17" s="112">
        <v>20922.55</v>
      </c>
      <c r="AT17" s="112">
        <v>2077.4499999999998</v>
      </c>
      <c r="AU17" s="112">
        <v>23000</v>
      </c>
      <c r="AV17" s="84">
        <v>47</v>
      </c>
      <c r="AW17" s="84">
        <v>960</v>
      </c>
      <c r="AX17" s="84" t="s">
        <v>271</v>
      </c>
      <c r="AY17" s="108"/>
      <c r="AZ17" s="84"/>
      <c r="BA17" s="84"/>
      <c r="BB17" s="84" t="s">
        <v>272</v>
      </c>
      <c r="BC17" s="84"/>
      <c r="BD17" s="108" t="s">
        <v>296</v>
      </c>
      <c r="BE17" s="84">
        <v>44040</v>
      </c>
      <c r="BF17" s="38" t="s">
        <v>386</v>
      </c>
      <c r="BG17" s="84" t="s">
        <v>393</v>
      </c>
      <c r="BH17" s="114" t="s">
        <v>336</v>
      </c>
      <c r="BI17" s="38" t="s">
        <v>110</v>
      </c>
      <c r="BJ17" s="85">
        <v>46101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402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46636</v>
      </c>
      <c r="J18" s="38" t="s">
        <v>383</v>
      </c>
      <c r="K18" s="84">
        <v>46636</v>
      </c>
      <c r="L18" s="84" t="s">
        <v>281</v>
      </c>
      <c r="M18" s="38" t="s">
        <v>282</v>
      </c>
      <c r="N18" s="84">
        <v>75106</v>
      </c>
      <c r="O18" s="84" t="s">
        <v>384</v>
      </c>
      <c r="P18" s="84">
        <v>107045</v>
      </c>
      <c r="Q18" s="38" t="s">
        <v>385</v>
      </c>
      <c r="R18" s="38" t="s">
        <v>285</v>
      </c>
      <c r="S18" s="84" t="s">
        <v>394</v>
      </c>
      <c r="T18" s="84" t="s">
        <v>394</v>
      </c>
      <c r="U18" s="84" t="s">
        <v>301</v>
      </c>
      <c r="V18" s="84" t="s">
        <v>262</v>
      </c>
      <c r="W18" s="84">
        <v>0</v>
      </c>
      <c r="X18" s="38" t="s">
        <v>275</v>
      </c>
      <c r="Y18" s="84">
        <v>358152601</v>
      </c>
      <c r="Z18" s="38" t="s">
        <v>314</v>
      </c>
      <c r="AA18" s="108" t="s">
        <v>395</v>
      </c>
      <c r="AB18" s="84">
        <v>33000</v>
      </c>
      <c r="AC18" s="108" t="s">
        <v>328</v>
      </c>
      <c r="AD18" s="84">
        <v>24</v>
      </c>
      <c r="AE18" s="84" t="s">
        <v>267</v>
      </c>
      <c r="AF18" s="84" t="s">
        <v>396</v>
      </c>
      <c r="AG18" s="108" t="s">
        <v>397</v>
      </c>
      <c r="AH18" s="84" t="s">
        <v>308</v>
      </c>
      <c r="AI18" s="108" t="s">
        <v>398</v>
      </c>
      <c r="AJ18" s="84">
        <v>1760</v>
      </c>
      <c r="AK18" s="84">
        <v>1760</v>
      </c>
      <c r="AL18" s="108" t="s">
        <v>399</v>
      </c>
      <c r="AM18" s="84">
        <v>6965.39</v>
      </c>
      <c r="AN18" s="112">
        <v>4234.6099999999997</v>
      </c>
      <c r="AO18" s="112">
        <v>11200</v>
      </c>
      <c r="AP18" s="112">
        <v>26034.61</v>
      </c>
      <c r="AQ18" s="112">
        <v>4931.3900000000003</v>
      </c>
      <c r="AR18" s="112">
        <v>30966</v>
      </c>
      <c r="AS18" s="112">
        <v>16276.58</v>
      </c>
      <c r="AT18" s="112">
        <v>4203.42</v>
      </c>
      <c r="AU18" s="112">
        <v>20480</v>
      </c>
      <c r="AV18" s="84">
        <v>18</v>
      </c>
      <c r="AW18" s="84">
        <v>351</v>
      </c>
      <c r="AX18" s="84" t="s">
        <v>271</v>
      </c>
      <c r="AY18" s="108"/>
      <c r="AZ18" s="84"/>
      <c r="BA18" s="84"/>
      <c r="BB18" s="84" t="s">
        <v>272</v>
      </c>
      <c r="BC18" s="84"/>
      <c r="BD18" s="108" t="s">
        <v>296</v>
      </c>
      <c r="BE18" s="84">
        <v>33000</v>
      </c>
      <c r="BF18" s="38" t="s">
        <v>394</v>
      </c>
      <c r="BG18" s="84" t="s">
        <v>400</v>
      </c>
      <c r="BH18" s="114" t="s">
        <v>336</v>
      </c>
      <c r="BI18" s="38" t="s">
        <v>110</v>
      </c>
      <c r="BJ18" s="85">
        <v>46101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402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45161</v>
      </c>
      <c r="J19" s="38" t="s">
        <v>420</v>
      </c>
      <c r="K19" s="84">
        <v>45161</v>
      </c>
      <c r="L19" s="84" t="s">
        <v>421</v>
      </c>
      <c r="M19" s="38" t="s">
        <v>422</v>
      </c>
      <c r="N19" s="84">
        <v>323535</v>
      </c>
      <c r="O19" s="84" t="s">
        <v>423</v>
      </c>
      <c r="P19" s="84">
        <v>449143</v>
      </c>
      <c r="Q19" s="38" t="s">
        <v>424</v>
      </c>
      <c r="R19" s="38" t="s">
        <v>285</v>
      </c>
      <c r="S19" s="84" t="s">
        <v>425</v>
      </c>
      <c r="T19" s="84" t="s">
        <v>425</v>
      </c>
      <c r="U19" s="84" t="s">
        <v>301</v>
      </c>
      <c r="V19" s="84" t="s">
        <v>262</v>
      </c>
      <c r="W19" s="84">
        <v>541</v>
      </c>
      <c r="X19" s="38" t="s">
        <v>275</v>
      </c>
      <c r="Y19" s="84">
        <v>354328805</v>
      </c>
      <c r="Z19" s="38" t="s">
        <v>426</v>
      </c>
      <c r="AA19" s="108" t="s">
        <v>427</v>
      </c>
      <c r="AB19" s="84">
        <v>42000</v>
      </c>
      <c r="AC19" s="108" t="s">
        <v>413</v>
      </c>
      <c r="AD19" s="84">
        <v>24</v>
      </c>
      <c r="AE19" s="84" t="s">
        <v>305</v>
      </c>
      <c r="AF19" s="84" t="s">
        <v>428</v>
      </c>
      <c r="AG19" s="108" t="s">
        <v>429</v>
      </c>
      <c r="AH19" s="84" t="s">
        <v>308</v>
      </c>
      <c r="AI19" s="108" t="s">
        <v>430</v>
      </c>
      <c r="AJ19" s="84">
        <v>2240</v>
      </c>
      <c r="AK19" s="84">
        <v>2240</v>
      </c>
      <c r="AL19" s="108" t="s">
        <v>431</v>
      </c>
      <c r="AM19" s="84">
        <v>39163.480000000003</v>
      </c>
      <c r="AN19" s="112">
        <v>12356.52</v>
      </c>
      <c r="AO19" s="112">
        <v>51520</v>
      </c>
      <c r="AP19" s="112">
        <v>2836.52</v>
      </c>
      <c r="AQ19" s="112">
        <v>60.48</v>
      </c>
      <c r="AR19" s="112">
        <v>2897</v>
      </c>
      <c r="AS19" s="112">
        <v>2836.52</v>
      </c>
      <c r="AT19" s="112">
        <v>60.48</v>
      </c>
      <c r="AU19" s="112">
        <v>2897</v>
      </c>
      <c r="AV19" s="84">
        <v>26</v>
      </c>
      <c r="AW19" s="84">
        <v>70</v>
      </c>
      <c r="AX19" s="84" t="s">
        <v>432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425</v>
      </c>
      <c r="BG19" s="84" t="s">
        <v>433</v>
      </c>
      <c r="BH19" s="114" t="s">
        <v>336</v>
      </c>
      <c r="BI19" s="38" t="s">
        <v>110</v>
      </c>
      <c r="BJ19" s="85">
        <v>46101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339</v>
      </c>
    </row>
    <row r="20" spans="1:70" s="113" customFormat="1" ht="15" hidden="1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2026-03-28T05:26:11Z</dcterms:modified>
</cp:coreProperties>
</file>