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88468569-CD3F-4393-948E-78D1426117DB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R5" i="24"/>
  <c r="AA5" i="7"/>
  <c r="P6" i="24"/>
  <c r="P7" i="24"/>
  <c r="P8" i="24"/>
  <c r="P9" i="24"/>
  <c r="P10" i="24"/>
  <c r="P11" i="24"/>
  <c r="P12" i="24"/>
  <c r="P13" i="24"/>
  <c r="P14" i="24"/>
  <c r="P5" i="24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<sst xmlns="http://schemas.openxmlformats.org/spreadsheetml/2006/main" count="302" uniqueCount="244">
  <si>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</si>
  <si>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</si>
  <si>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</si>
  <si>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</si>
  <si>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</si>
  <si>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</si>
  <si>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</si>
  <si>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</si>
  <si>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</si>
  <si>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</si>
  <si>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</si>
  <si>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</si>
  <si>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</si>
  <si>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</si>
  <si>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</si>
  <si>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</si>
  <si>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</si>
  <si>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</si>
  <si>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</si>
  <si>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</si>
  <si>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</si>
  <si>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</si>
  <si>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</si>
  <si>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</si>
  <si>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</si>
  <si>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</si>
  <si>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</si>
  <si>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</si>
  <si>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</si>
  <si>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</si>
  <si>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</si>
  <si>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</si>
  <si>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</si>
  <si>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</si>
  <si>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</si>
  <si>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</si>
  <si>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</si>
  <si>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</si>
  <si>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</si>
  <si>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</si>
  <si>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</si>
  <si>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</si>
  <si>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</si>
  <si>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</si>
  <si>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</si>
  <si>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</si>
  <si>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</si>
  <si>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</si>
  <si>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</si>
  <si>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</si>
  <si>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</si>
  <si>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</si>
  <si>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</si>
  <si>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</si>
  <si>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</si>
  <si>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</si>
  <si>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</si>
  <si>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</si>
  <si>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</si>
  <si>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</si>
  <si>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</si>
  <si>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</si>
  <si>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</si>
  <si>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</si>
  <si>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</si>
  <si>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</si>
  <si>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</si>
  <si>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</si>
  <si>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</si>
  <si>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</si>
  <si>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</si>
  <si>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</si>
  <si>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</si>
  <si>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</si>
  <si>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</si>
  <si>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</si>
  <si>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</si>
  <si>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</si>
  <si>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</si>
  <si>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</si>
  <si>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</si>
  <si>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</si>
  <si>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</si>
  <si>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</si>
  <si>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</si>
  <si>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</si>
  <si>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</si>
  <si>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</si>
  <si>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</si>
  <si>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</si>
  <si>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</si>
  <si>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</si>
  <si>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</si>
  <si>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</si>
  <si>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</si>
  <si>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</si>
  <si>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</si>
  <si>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</si>
  <si>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</si>
  <si>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</si>
  <si>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</si>
  <si>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</si>
  <si>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</si>
  <si>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</si>
  <si>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</si>
  <si>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</si>
  <si>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</si>
  <si>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</si>
  <si>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</si>
  <si>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</si>
  <si>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</si>
  <si>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</si>
  <si>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</si>
  <si>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</si>
  <si>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</si>
  <si>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</si>
  <si>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</si>
  <si>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</si>
  <si>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</si>
  <si>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</si>
  <si>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</si>
  <si>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</si>
  <si>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</si>
  <si>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</si>
  <si>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</si>
  <si>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</si>
  <si>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</si>
  <si>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</si>
  <si>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</si>
  <si>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</si>
  <si>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</si>
  <si>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</si>
  <si>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</si>
  <si>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</si>
  <si>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</si>
  <si>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</si>
  <si>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</si>
  <si>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</si>
  <si>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</si>
  <si>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</si>
  <si>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</si>
  <si>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</si>
  <si>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</si>
  <si>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</si>
  <si>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</si>
  <si>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</si>
  <si>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</si>
  <si>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</si>
  <si>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</si>
  <si>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</si>
  <si>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</si>
  <si>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</si>
  <si>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</si>
  <si>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</si>
  <si>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</si>
  <si>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</si>
  <si>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</si>
  <si>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</si>
  <si>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</si>
  <si>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</si>
  <si>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</si>
  <si>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</si>
  <si>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</si>
  <si>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</si>
  <si>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</si>
  <si>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</si>
  <si>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</si>
  <si>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</si>
  <si>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</si>
  <si>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</si>
  <si>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</si>
  <si>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</si>
  <si>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</si>
  <si>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</si>
  <si>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</si>
  <si>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</si>
  <si>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</si>
  <si>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</si>
  <si>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</si>
  <si>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</si>
  <si>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</si>
  <si>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</si>
  <si>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</si>
  <si>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</si>
  <si>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</si>
  <si>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Kesariya</t>
  </si>
  <si>
    <t>Siwan</t>
  </si>
  <si>
    <t>Motihari</t>
  </si>
  <si>
    <t>Bihar</t>
  </si>
  <si>
    <t>Pradeep Kumar Singh</t>
  </si>
  <si>
    <t>SF0074918</t>
  </si>
  <si>
    <t>Sarabjeet Kumar</t>
  </si>
  <si>
    <t>SF0091038</t>
  </si>
  <si>
    <t>Branch Manager</t>
  </si>
  <si>
    <t>Dual Staff</t>
  </si>
  <si>
    <t>Available &amp; Updated</t>
  </si>
  <si>
    <t>G1</t>
  </si>
  <si>
    <t>G2</t>
  </si>
  <si>
    <t>Abhimanyu Kumar</t>
  </si>
  <si>
    <t>SF0097240</t>
  </si>
  <si>
    <t>Branch Quality Manager</t>
  </si>
  <si>
    <t>Pipra 2</t>
  </si>
  <si>
    <t>BH3959</t>
  </si>
  <si>
    <t>Navin Kumar Ojha</t>
  </si>
  <si>
    <t>SF0088338</t>
  </si>
  <si>
    <t>Loan Officer</t>
  </si>
  <si>
    <t>Absconding</t>
  </si>
  <si>
    <t>Collection Misappropriation</t>
  </si>
  <si>
    <t>Completed-Report Submitted</t>
  </si>
  <si>
    <t>Friday, May 9, 2025 10:25 AM</t>
  </si>
  <si>
    <t>North</t>
  </si>
  <si>
    <t>Bihar-1</t>
  </si>
  <si>
    <t xml:space="preserve">Madhuban </t>
  </si>
  <si>
    <t>SF0093271</t>
  </si>
  <si>
    <t>Anil Kumar</t>
  </si>
  <si>
    <t>621755</t>
  </si>
  <si>
    <t>madhu</t>
  </si>
  <si>
    <t>Chetana</t>
  </si>
  <si>
    <t>SID951375072009</t>
  </si>
  <si>
    <t>OBC</t>
  </si>
  <si>
    <t>HINDU</t>
  </si>
  <si>
    <t>Juice Shop</t>
  </si>
  <si>
    <t>LALSHA DEVI</t>
  </si>
  <si>
    <t>27-Jan-2023</t>
  </si>
  <si>
    <t>Tue</t>
  </si>
  <si>
    <t>3</t>
  </si>
  <si>
    <t>08-Mar-2023</t>
  </si>
  <si>
    <t>18-Mar-2025</t>
  </si>
  <si>
    <t>Open</t>
  </si>
  <si>
    <t/>
  </si>
  <si>
    <t>Visited</t>
  </si>
  <si>
    <t>Pradeep Kumar Singh/SF0074918</t>
  </si>
  <si>
    <t>Borrower</t>
  </si>
  <si>
    <t>Available</t>
  </si>
  <si>
    <t>Loan Card</t>
  </si>
  <si>
    <t>Yes</t>
  </si>
  <si>
    <t>Navin Kumar Ojha/SF0088338</t>
  </si>
  <si>
    <t>One EMI collected by Lo Navin Kumar Ojha/SF0088338 but not accounted in Fimo.
1. Date- 08-08-2024, Amt.- 3500/-.</t>
  </si>
  <si>
    <t>Installment</t>
  </si>
  <si>
    <t>FIR Not Filled</t>
  </si>
  <si>
    <t>FN25-26-00532</t>
  </si>
  <si>
    <t>Q1 25-26</t>
  </si>
  <si>
    <t>CSS</t>
  </si>
  <si>
    <t>As per complaint raised by the borrower to css, post verification it is observed that an EMI collected by LO Navin Kumar Ojha/SF0088338 but same was not accounted in FIMO.
1. Date- 08-08-2024, Amt.- 3500/-.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</si>
</sst>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5" fontId="16" fillId="0" borderId="10" xfId="26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topLeftCell="M1" zoomScaleNormal="100" workbookViewId="0">
      <selection activeCell="P5" sqref="P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241</v>
      </c>
      <c r="C5" s="3" t="s">
        <v>202</v>
      </c>
      <c r="D5" s="25" t="s">
        <v>201</v>
      </c>
      <c r="E5" s="25" t="s">
        <v>211</v>
      </c>
      <c r="F5" s="25" t="s">
        <v>210</v>
      </c>
      <c r="G5" s="26">
        <v>45779</v>
      </c>
      <c r="H5" s="27" t="s">
        <v>242</v>
      </c>
      <c r="I5" s="26">
        <v>45785</v>
      </c>
      <c r="J5" s="21" t="s">
        <v>240</v>
      </c>
      <c r="K5" s="22">
        <v>1</v>
      </c>
      <c r="L5" s="23">
        <v>3500</v>
      </c>
      <c r="M5" s="23">
        <v>0</v>
      </c>
      <c r="N5" s="22" t="s">
        <v>203</v>
      </c>
      <c r="O5" s="28" t="s">
        <v>205</v>
      </c>
      <c r="P5" s="21" t="s">
        <v>204</v>
      </c>
      <c r="Q5" s="21" t="s">
        <v>206</v>
      </c>
      <c r="R5" s="26">
        <v>45532</v>
      </c>
      <c r="S5" s="21" t="s">
        <v>207</v>
      </c>
      <c r="T5" s="21"/>
      <c r="U5" s="95" t="s">
        <v>208</v>
      </c>
      <c r="V5" s="26">
        <v>45793</v>
      </c>
      <c r="W5" s="26">
        <v>45793</v>
      </c>
      <c r="X5" s="29">
        <v>1</v>
      </c>
      <c r="Y5" s="112">
        <v>3500</v>
      </c>
      <c r="Z5" s="32">
        <v>0</v>
      </c>
      <c r="AA5" s="33">
        <f>Y5-Z5</f>
        <v>3500</v>
      </c>
      <c r="AB5" s="4">
        <v>1</v>
      </c>
      <c r="AC5" s="26">
        <v>45796</v>
      </c>
      <c r="AD5" s="96" t="s">
        <v>243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5"/>
      <c r="V6" s="26"/>
      <c r="W6" s="26"/>
      <c r="X6" s="29"/>
      <c r="Y6" s="112"/>
      <c r="Z6" s="32"/>
      <c r="AA6" s="33">
        <f t="shared" ref="AA6:AA7" si="0">Y6-Z6</f>
        <v>0</v>
      </c>
      <c r="AB6" s="4"/>
      <c r="AC6" s="26"/>
      <c r="AD6" s="96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5"/>
      <c r="V7" s="26"/>
      <c r="W7" s="26"/>
      <c r="X7" s="29"/>
      <c r="Y7" s="112"/>
      <c r="Z7" s="32"/>
      <c r="AA7" s="33">
        <f t="shared" si="0"/>
        <v>0</v>
      </c>
      <c r="AB7" s="4"/>
      <c r="AC7" s="26"/>
      <c r="AD7" s="96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6" sqref="B6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6" t="s">
        <v>2</v>
      </c>
      <c r="B1" s="137"/>
      <c r="C1" s="137"/>
      <c r="D1" s="137"/>
      <c r="E1" s="138"/>
    </row>
    <row r="2" spans="1:5" ht="18" x14ac:dyDescent="0.35">
      <c r="A2" s="54"/>
      <c r="B2" s="139" t="s">
        <v>3</v>
      </c>
      <c r="C2" s="139"/>
      <c r="D2" s="139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202</v>
      </c>
      <c r="B4" s="90" t="s">
        <v>201</v>
      </c>
      <c r="C4" s="90" t="s">
        <v>185</v>
      </c>
      <c r="D4" s="90" t="s">
        <v>186</v>
      </c>
      <c r="E4" s="90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188</v>
      </c>
      <c r="B6" s="58">
        <v>45786</v>
      </c>
      <c r="C6" s="58">
        <v>45785</v>
      </c>
      <c r="D6" s="58">
        <v>45786</v>
      </c>
      <c r="E6" s="59">
        <v>0.54027777777777775</v>
      </c>
    </row>
    <row r="7" spans="1:5" ht="15.6" x14ac:dyDescent="0.3">
      <c r="A7" s="140" t="s">
        <v>109</v>
      </c>
      <c r="B7" s="141"/>
      <c r="C7" s="141"/>
      <c r="D7" s="141"/>
      <c r="E7" s="141"/>
    </row>
    <row r="8" spans="1:5" ht="15" customHeight="1" x14ac:dyDescent="0.3">
      <c r="A8" s="142" t="s">
        <v>110</v>
      </c>
      <c r="B8" s="144" t="s">
        <v>164</v>
      </c>
      <c r="C8" s="145"/>
      <c r="D8" s="146" t="s">
        <v>111</v>
      </c>
      <c r="E8" s="147"/>
    </row>
    <row r="9" spans="1:5" ht="14.4" x14ac:dyDescent="0.3">
      <c r="A9" s="143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470</v>
      </c>
      <c r="C11" s="64">
        <f t="shared" ref="C11:C17" si="0">B11*A11</f>
        <v>235000</v>
      </c>
      <c r="D11" s="66">
        <v>470</v>
      </c>
      <c r="E11" s="64">
        <f t="shared" ref="E11:E17" si="1">D11*A11</f>
        <v>235000</v>
      </c>
    </row>
    <row r="12" spans="1:5" ht="14.4" x14ac:dyDescent="0.3">
      <c r="A12" s="65">
        <v>200</v>
      </c>
      <c r="B12" s="66">
        <v>113</v>
      </c>
      <c r="C12" s="64">
        <f t="shared" si="0"/>
        <v>22600</v>
      </c>
      <c r="D12" s="66">
        <v>113</v>
      </c>
      <c r="E12" s="64">
        <f t="shared" si="1"/>
        <v>22600</v>
      </c>
    </row>
    <row r="13" spans="1:5" ht="14.4" x14ac:dyDescent="0.3">
      <c r="A13" s="65">
        <v>100</v>
      </c>
      <c r="B13" s="66">
        <v>193</v>
      </c>
      <c r="C13" s="64">
        <f t="shared" si="0"/>
        <v>19300</v>
      </c>
      <c r="D13" s="66">
        <v>193</v>
      </c>
      <c r="E13" s="64">
        <f t="shared" si="1"/>
        <v>19300</v>
      </c>
    </row>
    <row r="14" spans="1:5" ht="14.4" x14ac:dyDescent="0.3">
      <c r="A14" s="65">
        <v>50</v>
      </c>
      <c r="B14" s="66">
        <v>24</v>
      </c>
      <c r="C14" s="64">
        <f t="shared" si="0"/>
        <v>1200</v>
      </c>
      <c r="D14" s="66">
        <v>24</v>
      </c>
      <c r="E14" s="64">
        <f t="shared" si="1"/>
        <v>1200</v>
      </c>
    </row>
    <row r="15" spans="1:5" ht="14.4" x14ac:dyDescent="0.3">
      <c r="A15" s="65">
        <v>20</v>
      </c>
      <c r="B15" s="66">
        <v>58</v>
      </c>
      <c r="C15" s="64">
        <f t="shared" si="0"/>
        <v>1160</v>
      </c>
      <c r="D15" s="66">
        <v>58</v>
      </c>
      <c r="E15" s="64">
        <f t="shared" si="1"/>
        <v>1160</v>
      </c>
    </row>
    <row r="16" spans="1:5" ht="14.4" x14ac:dyDescent="0.3">
      <c r="A16" s="65">
        <v>10</v>
      </c>
      <c r="B16" s="66">
        <v>15</v>
      </c>
      <c r="C16" s="64">
        <f t="shared" si="0"/>
        <v>150</v>
      </c>
      <c r="D16" s="66">
        <v>15</v>
      </c>
      <c r="E16" s="64">
        <f t="shared" si="1"/>
        <v>150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76</v>
      </c>
      <c r="C18" s="64">
        <f>B18</f>
        <v>76</v>
      </c>
      <c r="D18" s="68">
        <v>76</v>
      </c>
      <c r="E18" s="69">
        <f>D18</f>
        <v>76</v>
      </c>
    </row>
    <row r="19" spans="1:5" ht="14.4" x14ac:dyDescent="0.3">
      <c r="A19" s="70"/>
      <c r="B19" s="71" t="s">
        <v>115</v>
      </c>
      <c r="C19" s="72">
        <f>SUM(C10:C18)</f>
        <v>279486</v>
      </c>
      <c r="D19" s="71" t="s">
        <v>115</v>
      </c>
      <c r="E19" s="72">
        <f>SUM(E10:E18)</f>
        <v>279486</v>
      </c>
    </row>
    <row r="20" spans="1:5" ht="26.1" customHeight="1" x14ac:dyDescent="0.3">
      <c r="A20" s="148" t="s">
        <v>171</v>
      </c>
      <c r="B20" s="149"/>
      <c r="C20" s="73">
        <v>279486</v>
      </c>
      <c r="D20" s="74" t="s">
        <v>163</v>
      </c>
      <c r="E20" s="75">
        <v>0</v>
      </c>
    </row>
    <row r="21" spans="1:5" ht="26.1" customHeight="1" x14ac:dyDescent="0.3">
      <c r="A21" s="150" t="s">
        <v>146</v>
      </c>
      <c r="B21" s="151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50" t="s">
        <v>116</v>
      </c>
      <c r="B22" s="151"/>
      <c r="C22" s="75">
        <v>0</v>
      </c>
      <c r="D22" s="76" t="s">
        <v>117</v>
      </c>
      <c r="E22" s="75"/>
    </row>
    <row r="23" spans="1:5" ht="26.1" customHeight="1" x14ac:dyDescent="0.3">
      <c r="A23" s="150" t="s">
        <v>118</v>
      </c>
      <c r="B23" s="151"/>
      <c r="C23" s="110">
        <f>(C19+C21)-(E20+E21)-E19</f>
        <v>0</v>
      </c>
      <c r="D23" s="113" t="s">
        <v>172</v>
      </c>
      <c r="E23" s="114">
        <v>0</v>
      </c>
    </row>
    <row r="24" spans="1:5" ht="82.5" customHeight="1" x14ac:dyDescent="0.3">
      <c r="A24" s="74" t="s">
        <v>119</v>
      </c>
      <c r="B24" s="135"/>
      <c r="C24" s="135"/>
      <c r="D24" s="135"/>
      <c r="E24" s="135"/>
    </row>
    <row r="25" spans="1:5" ht="57.75" customHeight="1" x14ac:dyDescent="0.3">
      <c r="A25" s="77" t="s">
        <v>120</v>
      </c>
      <c r="B25" s="129"/>
      <c r="C25" s="129"/>
      <c r="D25" s="129"/>
      <c r="E25" s="129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189</v>
      </c>
      <c r="B27" s="90" t="s">
        <v>190</v>
      </c>
      <c r="C27" s="92" t="s">
        <v>191</v>
      </c>
      <c r="D27" s="92" t="s">
        <v>192</v>
      </c>
      <c r="E27" s="92" t="s">
        <v>193</v>
      </c>
    </row>
    <row r="28" spans="1:5" ht="14.4" x14ac:dyDescent="0.3">
      <c r="A28" s="130" t="s">
        <v>126</v>
      </c>
      <c r="B28" s="130"/>
      <c r="C28" s="130" t="s">
        <v>127</v>
      </c>
      <c r="D28" s="130"/>
      <c r="E28" s="130"/>
    </row>
    <row r="29" spans="1:5" ht="14.4" x14ac:dyDescent="0.3">
      <c r="A29" s="131"/>
      <c r="B29" s="131"/>
      <c r="C29" s="132"/>
      <c r="D29" s="132"/>
      <c r="E29" s="132"/>
    </row>
    <row r="30" spans="1:5" ht="42.75" customHeight="1" x14ac:dyDescent="0.3">
      <c r="A30" s="131"/>
      <c r="B30" s="131"/>
      <c r="C30" s="132"/>
      <c r="D30" s="132"/>
      <c r="E30" s="132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194</v>
      </c>
      <c r="C32" s="81" t="s">
        <v>129</v>
      </c>
      <c r="D32" s="133" t="s">
        <v>195</v>
      </c>
      <c r="E32" s="134"/>
    </row>
    <row r="33" spans="1:5" ht="18" customHeight="1" x14ac:dyDescent="0.3">
      <c r="A33" s="81" t="s">
        <v>130</v>
      </c>
      <c r="B33" s="82" t="s">
        <v>196</v>
      </c>
      <c r="C33" s="83" t="s">
        <v>131</v>
      </c>
      <c r="D33" s="123" t="s">
        <v>197</v>
      </c>
      <c r="E33" s="124"/>
    </row>
    <row r="34" spans="1:5" ht="27.6" x14ac:dyDescent="0.3">
      <c r="A34" s="83" t="s">
        <v>132</v>
      </c>
      <c r="B34" s="82" t="s">
        <v>191</v>
      </c>
      <c r="C34" s="83" t="s">
        <v>133</v>
      </c>
      <c r="D34" s="125" t="s">
        <v>198</v>
      </c>
      <c r="E34" s="126"/>
    </row>
    <row r="35" spans="1:5" ht="27.6" x14ac:dyDescent="0.3">
      <c r="A35" s="83" t="s">
        <v>134</v>
      </c>
      <c r="B35" s="82" t="s">
        <v>192</v>
      </c>
      <c r="C35" s="83" t="s">
        <v>135</v>
      </c>
      <c r="D35" s="125" t="s">
        <v>199</v>
      </c>
      <c r="E35" s="126"/>
    </row>
    <row r="36" spans="1:5" ht="25.5" customHeight="1" x14ac:dyDescent="0.3">
      <c r="A36" s="84" t="s">
        <v>136</v>
      </c>
      <c r="B36" s="85" t="s">
        <v>193</v>
      </c>
      <c r="C36" s="84" t="s">
        <v>137</v>
      </c>
      <c r="D36" s="127" t="s">
        <v>200</v>
      </c>
      <c r="E36" s="128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Q5" sqref="Q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3" t="s">
        <v>202</v>
      </c>
      <c r="C5" s="104" t="s">
        <v>201</v>
      </c>
      <c r="D5" s="13" t="s">
        <v>203</v>
      </c>
      <c r="E5" s="13" t="s">
        <v>204</v>
      </c>
      <c r="F5" s="13" t="s">
        <v>205</v>
      </c>
      <c r="G5" s="104" t="s">
        <v>240</v>
      </c>
      <c r="H5" s="115">
        <v>0</v>
      </c>
      <c r="I5" s="115">
        <v>3500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33">
        <f>SUM(H5:O5)</f>
        <v>3500</v>
      </c>
      <c r="Q5" s="115">
        <v>0</v>
      </c>
      <c r="R5" s="33">
        <f>P5-Q5</f>
        <v>3500</v>
      </c>
      <c r="S5" s="105"/>
      <c r="T5" s="93" t="s">
        <v>239</v>
      </c>
    </row>
    <row r="6" spans="1:20" x14ac:dyDescent="0.3">
      <c r="A6" s="103">
        <v>2</v>
      </c>
      <c r="B6" s="3"/>
      <c r="C6" s="104"/>
      <c r="D6" s="13"/>
      <c r="E6" s="13"/>
      <c r="F6" s="13"/>
      <c r="G6" s="104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5"/>
      <c r="T13" s="93"/>
    </row>
    <row r="14" spans="1:20" x14ac:dyDescent="0.3">
      <c r="A14" s="103">
        <v>10</v>
      </c>
      <c r="B14" s="3"/>
      <c r="C14" s="104"/>
      <c r="D14" s="13"/>
      <c r="E14" s="13"/>
      <c r="F14" s="13"/>
      <c r="G14" s="104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5"/>
      <c r="T14" s="93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P1" zoomScaleNormal="100" workbookViewId="0">
      <pane ySplit="4" topLeftCell="A5" activePane="bottomLeft" state="frozen"/>
      <selection pane="bottomLeft" activeCell="V5" sqref="V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65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0.100000000000001" customHeight="1" x14ac:dyDescent="0.3">
      <c r="A5" s="12">
        <v>1</v>
      </c>
      <c r="B5" s="3" t="s">
        <v>202</v>
      </c>
      <c r="C5" s="13" t="s">
        <v>201</v>
      </c>
      <c r="D5" s="13" t="s">
        <v>240</v>
      </c>
      <c r="E5" s="14">
        <v>45793</v>
      </c>
      <c r="F5" s="13" t="s">
        <v>203</v>
      </c>
      <c r="G5" s="13" t="s">
        <v>204</v>
      </c>
      <c r="H5" s="13" t="s">
        <v>205</v>
      </c>
      <c r="I5" s="13" t="s">
        <v>215</v>
      </c>
      <c r="J5" s="13" t="s">
        <v>218</v>
      </c>
      <c r="K5" s="13" t="s">
        <v>222</v>
      </c>
      <c r="L5" s="15">
        <v>350313484</v>
      </c>
      <c r="M5" s="14" t="s">
        <v>223</v>
      </c>
      <c r="N5" s="13">
        <v>64916</v>
      </c>
      <c r="O5" s="13">
        <v>3500</v>
      </c>
      <c r="P5" s="16" t="s">
        <v>238</v>
      </c>
      <c r="Q5" s="16">
        <v>45512</v>
      </c>
      <c r="R5" s="13">
        <v>3500</v>
      </c>
      <c r="S5" s="13">
        <v>0</v>
      </c>
      <c r="T5" s="13">
        <v>0</v>
      </c>
      <c r="U5" s="119">
        <f>R5-(S5+T5)</f>
        <v>3500</v>
      </c>
      <c r="V5" s="4" t="s">
        <v>234</v>
      </c>
      <c r="W5" s="121" t="s">
        <v>237</v>
      </c>
    </row>
    <row r="6" spans="1:23" ht="20.100000000000001" customHeight="1" x14ac:dyDescent="0.3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19">
        <f t="shared" ref="U6:U69" si="0">R6-(S6+T6)</f>
        <v>0</v>
      </c>
      <c r="V6" s="4"/>
      <c r="W6" s="17"/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19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19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19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19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9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9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9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autoFilter ref="A4:W4" xr:uid="{BB859136-560D-4147-A720-0C736FAB6F10}"/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4" width="8.77734375" style="30"/>
    <col min="5" max="5" width="9.5546875" style="30" bestFit="1" customWidth="1"/>
    <col min="6" max="9" width="8.77734375" style="30"/>
    <col min="10" max="10" width="10.6640625" style="30" bestFit="1" customWidth="1"/>
    <col min="11" max="11" width="8.77734375" style="30"/>
    <col min="12" max="12" width="12.44140625" style="30" bestFit="1" customWidth="1"/>
    <col min="13" max="13" width="10.33203125" style="30" bestFit="1" customWidth="1"/>
    <col min="14" max="18" width="8.77734375" style="30"/>
    <col min="19" max="19" width="15.5546875" style="30" bestFit="1" customWidth="1"/>
    <col min="20" max="22" width="8.77734375" style="30"/>
    <col min="23" max="23" width="11.88671875" style="30" bestFit="1" customWidth="1"/>
    <col min="24" max="24" width="12.33203125" style="30" bestFit="1" customWidth="1"/>
    <col min="25" max="25" width="13.109375" style="30" bestFit="1" customWidth="1"/>
    <col min="26" max="26" width="12.88671875" style="30" bestFit="1" customWidth="1"/>
    <col min="27" max="30" width="8.77734375" style="30"/>
    <col min="31" max="31" width="12.77734375" style="30" bestFit="1" customWidth="1"/>
    <col min="32" max="32" width="12.44140625" style="30" bestFit="1" customWidth="1"/>
    <col min="33" max="33" width="11.5546875" style="30" bestFit="1" customWidth="1"/>
    <col min="34" max="34" width="11.33203125" style="30" bestFit="1" customWidth="1"/>
    <col min="35" max="35" width="13.21875" style="30" bestFit="1" customWidth="1"/>
    <col min="36" max="37" width="8.77734375" style="30"/>
    <col min="38" max="39" width="13.21875" style="30" bestFit="1" customWidth="1"/>
    <col min="40" max="53" width="8.77734375" style="30"/>
    <col min="54" max="54" width="24.21875" style="30" customWidth="1"/>
    <col min="55" max="55" width="27.5546875" style="30" bestFit="1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5" style="30" bestFit="1" customWidth="1"/>
    <col min="63" max="63" width="20.77734375" style="30" customWidth="1"/>
    <col min="64" max="64" width="58.88671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120">
        <v>45785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 t="s">
        <v>209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t="41.4" x14ac:dyDescent="0.3">
      <c r="A6" s="108">
        <v>1</v>
      </c>
      <c r="B6" s="108" t="s">
        <v>210</v>
      </c>
      <c r="C6" s="108" t="s">
        <v>211</v>
      </c>
      <c r="D6" s="108" t="s">
        <v>187</v>
      </c>
      <c r="E6" s="108" t="s">
        <v>186</v>
      </c>
      <c r="F6" s="108" t="s">
        <v>185</v>
      </c>
      <c r="G6" s="108" t="s">
        <v>202</v>
      </c>
      <c r="H6" s="108" t="s">
        <v>201</v>
      </c>
      <c r="I6" s="108">
        <v>18972</v>
      </c>
      <c r="J6" s="108" t="s">
        <v>212</v>
      </c>
      <c r="K6" s="108">
        <v>18972</v>
      </c>
      <c r="L6" s="108" t="s">
        <v>213</v>
      </c>
      <c r="M6" s="108" t="s">
        <v>214</v>
      </c>
      <c r="N6" s="108">
        <v>27479</v>
      </c>
      <c r="O6" s="108" t="s">
        <v>215</v>
      </c>
      <c r="P6" s="108">
        <v>43468</v>
      </c>
      <c r="Q6" s="108" t="s">
        <v>216</v>
      </c>
      <c r="R6" s="108" t="s">
        <v>217</v>
      </c>
      <c r="S6" s="108" t="s">
        <v>218</v>
      </c>
      <c r="T6" s="108" t="s">
        <v>219</v>
      </c>
      <c r="U6" s="108" t="s">
        <v>220</v>
      </c>
      <c r="V6" s="108">
        <v>541</v>
      </c>
      <c r="W6" s="108" t="s">
        <v>221</v>
      </c>
      <c r="X6" s="108">
        <v>350313484</v>
      </c>
      <c r="Y6" s="108" t="s">
        <v>222</v>
      </c>
      <c r="Z6" s="108" t="s">
        <v>223</v>
      </c>
      <c r="AA6" s="108">
        <v>64916</v>
      </c>
      <c r="AB6" s="108" t="s">
        <v>224</v>
      </c>
      <c r="AC6" s="108">
        <v>24</v>
      </c>
      <c r="AD6" s="108" t="s">
        <v>225</v>
      </c>
      <c r="AE6" s="108" t="s">
        <v>226</v>
      </c>
      <c r="AF6" s="108">
        <v>3315</v>
      </c>
      <c r="AG6" s="108">
        <v>3500</v>
      </c>
      <c r="AH6" s="108" t="s">
        <v>227</v>
      </c>
      <c r="AI6" s="108">
        <v>61488.77</v>
      </c>
      <c r="AJ6" s="108">
        <v>18826.23</v>
      </c>
      <c r="AK6" s="108">
        <v>80315</v>
      </c>
      <c r="AL6" s="108">
        <v>3427.23</v>
      </c>
      <c r="AM6" s="108">
        <v>72.77</v>
      </c>
      <c r="AN6" s="108">
        <v>3500</v>
      </c>
      <c r="AO6" s="108">
        <v>3427.23</v>
      </c>
      <c r="AP6" s="108">
        <v>72.77</v>
      </c>
      <c r="AQ6" s="108">
        <v>3500</v>
      </c>
      <c r="AR6" s="108">
        <v>27</v>
      </c>
      <c r="AS6" s="108"/>
      <c r="AT6" s="108"/>
      <c r="AU6" s="108"/>
      <c r="AV6" s="108"/>
      <c r="AW6" s="108"/>
      <c r="AX6" s="108" t="s">
        <v>228</v>
      </c>
      <c r="AY6" s="108" t="s">
        <v>229</v>
      </c>
      <c r="AZ6" s="108"/>
      <c r="BA6" s="108">
        <v>0</v>
      </c>
      <c r="BB6" s="109">
        <v>45793</v>
      </c>
      <c r="BC6" s="109" t="s">
        <v>231</v>
      </c>
      <c r="BD6" s="108" t="s">
        <v>230</v>
      </c>
      <c r="BE6" s="34" t="s">
        <v>232</v>
      </c>
      <c r="BF6" s="117" t="s">
        <v>233</v>
      </c>
      <c r="BG6" s="76" t="s">
        <v>234</v>
      </c>
      <c r="BH6" s="116"/>
      <c r="BI6" s="108" t="s">
        <v>235</v>
      </c>
      <c r="BJ6" s="108" t="s">
        <v>236</v>
      </c>
      <c r="BK6" s="116">
        <v>3500</v>
      </c>
      <c r="BL6" s="121" t="s">
        <v>237</v>
      </c>
    </row>
    <row r="7" spans="1:64" ht="15" customHeight="1" x14ac:dyDescent="0.3">
      <c r="A7" s="93">
        <v>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109"/>
      <c r="BC7" s="109"/>
      <c r="BD7" s="108"/>
      <c r="BE7" s="34"/>
      <c r="BF7" s="117"/>
      <c r="BG7" s="76"/>
      <c r="BH7" s="116"/>
      <c r="BI7" s="108"/>
      <c r="BJ7" s="108"/>
      <c r="BK7" s="116"/>
      <c r="BL7" s="121"/>
    </row>
    <row r="8" spans="1:64" ht="15" customHeight="1" x14ac:dyDescent="0.3">
      <c r="A8" s="93">
        <v>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109"/>
      <c r="BC8" s="109"/>
      <c r="BD8" s="108"/>
      <c r="BE8" s="34"/>
      <c r="BF8" s="117"/>
      <c r="BG8" s="76"/>
      <c r="BH8" s="116"/>
      <c r="BI8" s="108"/>
      <c r="BJ8" s="108"/>
      <c r="BK8" s="116"/>
      <c r="BL8" s="121"/>
    </row>
    <row r="9" spans="1:64" ht="15" customHeight="1" x14ac:dyDescent="0.3">
      <c r="A9" s="93">
        <v>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109"/>
      <c r="BC9" s="109"/>
      <c r="BD9" s="108"/>
      <c r="BE9" s="34"/>
      <c r="BF9" s="117"/>
      <c r="BG9" s="76"/>
      <c r="BH9" s="116"/>
      <c r="BI9" s="108"/>
      <c r="BJ9" s="108"/>
      <c r="BK9" s="116"/>
      <c r="BL9" s="121"/>
    </row>
    <row r="10" spans="1:64" ht="15" customHeight="1" x14ac:dyDescent="0.3">
      <c r="A10" s="93">
        <v>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109"/>
      <c r="BC10" s="109"/>
      <c r="BD10" s="108"/>
      <c r="BE10" s="34"/>
      <c r="BF10" s="117"/>
      <c r="BG10" s="76"/>
      <c r="BH10" s="116"/>
      <c r="BI10" s="108"/>
      <c r="BJ10" s="108"/>
      <c r="BK10" s="116"/>
      <c r="BL10" s="121"/>
    </row>
    <row r="11" spans="1:64" x14ac:dyDescent="0.3">
      <c r="A11" s="93">
        <v>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109"/>
      <c r="BC11" s="109"/>
      <c r="BD11" s="108"/>
      <c r="BE11" s="34"/>
      <c r="BF11" s="117"/>
      <c r="BG11" s="76"/>
      <c r="BH11" s="116"/>
      <c r="BI11" s="108"/>
      <c r="BJ11" s="108"/>
      <c r="BK11" s="116"/>
      <c r="BL11" s="121"/>
    </row>
    <row r="12" spans="1:64" x14ac:dyDescent="0.3">
      <c r="A12" s="93">
        <v>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109"/>
      <c r="BC12" s="109"/>
      <c r="BD12" s="108"/>
      <c r="BE12" s="34"/>
      <c r="BF12" s="117"/>
      <c r="BG12" s="76"/>
      <c r="BH12" s="116"/>
      <c r="BI12" s="108"/>
      <c r="BJ12" s="108"/>
      <c r="BK12" s="116"/>
      <c r="BL12" s="121"/>
    </row>
    <row r="13" spans="1:64" x14ac:dyDescent="0.3">
      <c r="A13" s="93">
        <v>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109"/>
      <c r="BC13" s="109"/>
      <c r="BD13" s="108"/>
      <c r="BE13" s="34"/>
      <c r="BF13" s="117"/>
      <c r="BG13" s="76"/>
      <c r="BH13" s="116"/>
      <c r="BI13" s="108"/>
      <c r="BJ13" s="108"/>
      <c r="BK13" s="116"/>
      <c r="BL13" s="121"/>
    </row>
    <row r="14" spans="1:64" x14ac:dyDescent="0.3">
      <c r="A14" s="93">
        <v>9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109"/>
      <c r="BC14" s="109"/>
      <c r="BD14" s="108"/>
      <c r="BE14" s="34"/>
      <c r="BF14" s="117"/>
      <c r="BG14" s="76"/>
      <c r="BH14" s="116"/>
      <c r="BI14" s="108"/>
      <c r="BJ14" s="108"/>
      <c r="BK14" s="116"/>
      <c r="BL14" s="121"/>
    </row>
    <row r="15" spans="1:64" x14ac:dyDescent="0.3">
      <c r="A15" s="93">
        <v>10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109"/>
      <c r="BC15" s="109"/>
      <c r="BD15" s="108"/>
      <c r="BE15" s="34"/>
      <c r="BF15" s="117"/>
      <c r="BG15" s="76"/>
      <c r="BH15" s="116"/>
      <c r="BI15" s="108"/>
      <c r="BJ15" s="108"/>
      <c r="BK15" s="116"/>
      <c r="BL15" s="121"/>
    </row>
  </sheetData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D6:BD15" xr:uid="{F030BC52-3C1A-40BB-A75B-95D9751284BF}">
      <formula1>"Visited,Not Visited"</formula1>
    </dataValidation>
    <dataValidation type="list" allowBlank="1" showInputMessage="1" showErrorMessage="1" sqref="BE6:BE15" xr:uid="{453790B9-7B1D-4ADC-BACF-01326174E963}">
      <formula1>"Borrower,Borrower Not Available,Borrower Migrated,Borrower Family Member"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2025-05-09T07:44:00Z</cp:lastPrinted>
  <dcterms:created xsi:type="dcterms:W3CDTF">2023-04-07T11:05:50Z</dcterms:created>
  <dcterms:modified xsi:type="dcterms:W3CDTF">2025-05-19T10:54:32Z</dcterms:modified>
</cp:coreProperties>
</file>