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DA32E87A-3C52-43CA-A358-58E5648B3AA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7" i="24" l="1"/>
  <c r="R8" i="24"/>
  <c r="R9" i="24"/>
  <c r="R10" i="24"/>
  <c r="R11" i="24"/>
  <c r="R12" i="24"/>
  <c r="R13" i="24"/>
  <c r="R14" i="24"/>
  <c r="AA5" i="7"/>
  <c r="P6" i="24"/>
  <c r="R6" i="24" s="1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AA6" i="7"/>
</calcChain>
</file>

<file path=xl/sharedStrings.xml><?xml version="1.0" encoding="utf-8"?>
<sst xmlns="http://schemas.openxmlformats.org/spreadsheetml/2006/main" count="302" uniqueCount="243">
  <si>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</si>
  <si>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</si>
  <si>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</si>
  <si>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</si>
  <si>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</si>
  <si>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</si>
  <si>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</si>
  <si>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</si>
  <si>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</si>
  <si>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</si>
  <si>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</si>
  <si>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</si>
  <si>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</si>
  <si>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</si>
  <si>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</si>
  <si>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</si>
  <si>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</si>
  <si>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</si>
  <si>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</si>
  <si>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</si>
  <si>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</si>
  <si>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</si>
  <si>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</si>
  <si>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</si>
  <si>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</si>
  <si>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</si>
  <si>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</si>
  <si>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</si>
  <si>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</si>
  <si>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</si>
  <si>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</si>
  <si>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</si>
  <si>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</si>
  <si>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</si>
  <si>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</si>
  <si>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</si>
  <si>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</si>
  <si>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</si>
  <si>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</si>
  <si>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</si>
  <si>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</si>
  <si>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</si>
  <si>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</si>
  <si>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</si>
  <si>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</si>
  <si>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</si>
  <si>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</si>
  <si>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</si>
  <si>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</si>
  <si>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</si>
  <si>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</si>
  <si>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</si>
  <si>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</si>
  <si>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</si>
  <si>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</si>
  <si>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</si>
  <si>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</si>
  <si>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</si>
  <si>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</si>
  <si>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</si>
  <si>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</si>
  <si>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</si>
  <si>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</si>
  <si>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</si>
  <si>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</si>
  <si>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</si>
  <si>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</si>
  <si>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</si>
  <si>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</si>
  <si>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</si>
  <si>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</si>
  <si>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</si>
  <si>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</si>
  <si>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</si>
  <si>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</si>
  <si>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</si>
  <si>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</si>
  <si>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</si>
  <si>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</si>
  <si>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</si>
  <si>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</si>
  <si>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</si>
  <si>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</si>
  <si>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</si>
  <si>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</si>
  <si>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</si>
  <si>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</si>
  <si>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</si>
  <si>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</si>
  <si>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</si>
  <si>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</si>
  <si>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</si>
  <si>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</si>
  <si>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</si>
  <si>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</si>
  <si>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</si>
  <si>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</si>
  <si>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</si>
  <si>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</si>
  <si>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</si>
  <si>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</si>
  <si>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</si>
  <si>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</si>
  <si>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</si>
  <si>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</si>
  <si>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</si>
  <si>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</si>
  <si>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</si>
  <si>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</si>
  <si>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</si>
  <si>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</si>
  <si>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</si>
  <si>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</si>
  <si>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</si>
  <si>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</si>
  <si>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</si>
  <si>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</si>
  <si>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</si>
  <si>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</si>
  <si>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</si>
  <si>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</si>
  <si>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</si>
  <si>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</si>
  <si>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</si>
  <si>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</si>
  <si>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</si>
  <si>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</si>
  <si>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</si>
  <si>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</si>
  <si>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</si>
  <si>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</si>
  <si>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</si>
  <si>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</si>
  <si>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</si>
  <si>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</si>
  <si>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</si>
  <si>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</si>
  <si>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</si>
  <si>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</si>
  <si>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</si>
  <si>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</si>
  <si>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</si>
  <si>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</si>
  <si>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</si>
  <si>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</si>
  <si>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</si>
  <si>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</si>
  <si>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</si>
  <si>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</si>
  <si>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</si>
  <si>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</si>
  <si>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</si>
  <si>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</si>
  <si>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</si>
  <si>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</si>
  <si>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</si>
  <si>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</si>
  <si>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</si>
  <si>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</si>
  <si>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</si>
  <si>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</si>
  <si>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</si>
  <si>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</si>
  <si>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</si>
  <si>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</si>
  <si>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</si>
  <si>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</si>
  <si>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</si>
  <si>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</si>
  <si>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</si>
  <si>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</si>
  <si>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</si>
  <si>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</si>
  <si>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</si>
  <si>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</si>
  <si>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</si>
  <si>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</si>
  <si>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</si>
  <si>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</si>
  <si>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</si>
  <si>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</si>
  <si>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</si>
  <si>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</si>
  <si>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</si>
  <si>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</si>
  <si>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</si>
  <si>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</si>
  <si>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Gaya</t>
  </si>
  <si>
    <t>Aurangabad(BH)</t>
  </si>
  <si>
    <t>Amba</t>
  </si>
  <si>
    <t>BH2885</t>
  </si>
  <si>
    <t>Semmri Bechain</t>
  </si>
  <si>
    <t>SF0096148</t>
  </si>
  <si>
    <t>Sankesh Paswan</t>
  </si>
  <si>
    <t>739345</t>
  </si>
  <si>
    <t>Madhu22 739345 G1</t>
  </si>
  <si>
    <t>Chetana</t>
  </si>
  <si>
    <t>SID951376208882</t>
  </si>
  <si>
    <t>HINDU</t>
  </si>
  <si>
    <t>Agarbathi Making</t>
  </si>
  <si>
    <t>RABI DEVI</t>
  </si>
  <si>
    <t>05-Mar-2023</t>
  </si>
  <si>
    <t>05</t>
  </si>
  <si>
    <t>2</t>
  </si>
  <si>
    <t>05-Apr-2023</t>
  </si>
  <si>
    <t>05-Dec-2024</t>
  </si>
  <si>
    <t>Open</t>
  </si>
  <si>
    <t/>
  </si>
  <si>
    <t>SF0073983</t>
  </si>
  <si>
    <t>BQM</t>
  </si>
  <si>
    <t>R</t>
  </si>
  <si>
    <t>Gaurav Kumar</t>
  </si>
  <si>
    <t>L</t>
  </si>
  <si>
    <t>Sunil Kumar</t>
  </si>
  <si>
    <t>SF0047216</t>
  </si>
  <si>
    <t>BM</t>
  </si>
  <si>
    <t>Dhiraj Kumar/SF0075125</t>
  </si>
  <si>
    <t>Yes</t>
  </si>
  <si>
    <t>Binay Kumar shaw/SF0042314</t>
  </si>
  <si>
    <t>Visited</t>
  </si>
  <si>
    <t>Borrower</t>
  </si>
  <si>
    <t>Available</t>
  </si>
  <si>
    <t>Multiple Evidences</t>
  </si>
  <si>
    <t>loan Card &amp; Call recording</t>
  </si>
  <si>
    <t>Dhiraj Kumar</t>
  </si>
  <si>
    <t>SF0075125</t>
  </si>
  <si>
    <t>LO</t>
  </si>
  <si>
    <t>Pre-Closure</t>
  </si>
  <si>
    <t>Loan Card</t>
  </si>
  <si>
    <t>Available &amp; Updated</t>
  </si>
  <si>
    <t>Dual Staff</t>
  </si>
  <si>
    <t>Binay Kumar Shaw</t>
  </si>
  <si>
    <t>SF0042314</t>
  </si>
  <si>
    <t>Branch Manager</t>
  </si>
  <si>
    <t>CSS</t>
  </si>
  <si>
    <t>Pre-closure amount Misappropriation</t>
  </si>
  <si>
    <t>Completed-Report Submitted</t>
  </si>
  <si>
    <t>Borrower paid preclosed amount of Rs-8850 on dated 25/01/2025 but the same not accounted in fimo till now.</t>
  </si>
  <si>
    <t>Borrower paid preclosed amount of Rs-8850 on dated 25/01/2025 to LO-Dhiraj Kumar but the same not accounted in fimo till now.</t>
  </si>
  <si>
    <t>FN25-26-00543</t>
  </si>
  <si>
    <t>FIR Not Filled</t>
  </si>
  <si>
    <t>Q1 25-26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</si>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</sst>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6" fillId="0" borderId="8" xfId="26" applyFont="1" applyFill="1" applyBorder="1" applyAlignment="1" applyProtection="1">
      <alignment horizontal="left" vertical="top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N1" zoomScaleNormal="100" workbookViewId="0">
      <selection activeCell="R5" sqref="R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241</v>
      </c>
      <c r="C5" s="108" t="s">
        <v>190</v>
      </c>
      <c r="D5" s="108" t="s">
        <v>189</v>
      </c>
      <c r="E5" s="25" t="s">
        <v>186</v>
      </c>
      <c r="F5" s="25" t="s">
        <v>185</v>
      </c>
      <c r="G5" s="26">
        <v>45768</v>
      </c>
      <c r="H5" s="27" t="s">
        <v>234</v>
      </c>
      <c r="I5" s="26">
        <v>45786</v>
      </c>
      <c r="J5" s="21" t="s">
        <v>239</v>
      </c>
      <c r="K5" s="22">
        <v>1</v>
      </c>
      <c r="L5" s="23">
        <v>0</v>
      </c>
      <c r="M5" s="23">
        <v>0</v>
      </c>
      <c r="N5" s="108" t="s">
        <v>224</v>
      </c>
      <c r="O5" s="13" t="s">
        <v>226</v>
      </c>
      <c r="P5" s="13" t="s">
        <v>225</v>
      </c>
      <c r="Q5" s="21" t="s">
        <v>242</v>
      </c>
      <c r="R5" s="26">
        <v>45748</v>
      </c>
      <c r="S5" s="21" t="s">
        <v>235</v>
      </c>
      <c r="T5" s="21"/>
      <c r="U5" s="95" t="s">
        <v>236</v>
      </c>
      <c r="V5" s="26">
        <v>45786</v>
      </c>
      <c r="W5" s="26">
        <v>45786</v>
      </c>
      <c r="X5" s="29">
        <v>1</v>
      </c>
      <c r="Y5" s="113">
        <v>8850</v>
      </c>
      <c r="Z5" s="32">
        <v>0</v>
      </c>
      <c r="AA5" s="33">
        <f>Y5-Z5</f>
        <v>8850</v>
      </c>
      <c r="AB5" s="4">
        <v>1</v>
      </c>
      <c r="AC5" s="26">
        <v>45786</v>
      </c>
      <c r="AD5" s="17" t="s">
        <v>238</v>
      </c>
    </row>
    <row r="6" spans="1:30" ht="30" customHeight="1" x14ac:dyDescent="0.3">
      <c r="A6" s="4">
        <v>3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" si="0">Y6-Z6</f>
        <v>0</v>
      </c>
      <c r="AB6" s="4"/>
      <c r="AC6" s="26"/>
      <c r="AD6" s="96"/>
    </row>
  </sheetData>
  <mergeCells count="1">
    <mergeCell ref="S3:AC3"/>
  </mergeCells>
  <phoneticPr fontId="14" type="noConversion"/>
  <dataValidations count="6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6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5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54"/>
      <c r="B2" s="126" t="s">
        <v>3</v>
      </c>
      <c r="C2" s="126"/>
      <c r="D2" s="12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190</v>
      </c>
      <c r="B4" s="90" t="s">
        <v>189</v>
      </c>
      <c r="C4" s="90" t="s">
        <v>189</v>
      </c>
      <c r="D4" s="108" t="s">
        <v>188</v>
      </c>
      <c r="E4" s="9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45780</v>
      </c>
      <c r="C6" s="58">
        <v>45779</v>
      </c>
      <c r="D6" s="58">
        <v>45780</v>
      </c>
      <c r="E6" s="59">
        <v>0.33333333333333331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392</v>
      </c>
      <c r="C11" s="64">
        <f t="shared" ref="C11:C17" si="0">B11*A11</f>
        <v>196000</v>
      </c>
      <c r="D11" s="66">
        <v>392</v>
      </c>
      <c r="E11" s="64">
        <f t="shared" ref="E11:E17" si="1">D11*A11</f>
        <v>196000</v>
      </c>
    </row>
    <row r="12" spans="1:5" ht="14.4" x14ac:dyDescent="0.3">
      <c r="A12" s="65">
        <v>200</v>
      </c>
      <c r="B12" s="66">
        <v>75</v>
      </c>
      <c r="C12" s="64">
        <f t="shared" si="0"/>
        <v>15000</v>
      </c>
      <c r="D12" s="66">
        <v>75</v>
      </c>
      <c r="E12" s="64">
        <f t="shared" si="1"/>
        <v>15000</v>
      </c>
    </row>
    <row r="13" spans="1:5" ht="14.4" x14ac:dyDescent="0.3">
      <c r="A13" s="65">
        <v>100</v>
      </c>
      <c r="B13" s="66">
        <v>68</v>
      </c>
      <c r="C13" s="64">
        <f t="shared" si="0"/>
        <v>6800</v>
      </c>
      <c r="D13" s="66">
        <v>68</v>
      </c>
      <c r="E13" s="64">
        <f t="shared" si="1"/>
        <v>6800</v>
      </c>
    </row>
    <row r="14" spans="1:5" ht="14.4" x14ac:dyDescent="0.3">
      <c r="A14" s="65">
        <v>50</v>
      </c>
      <c r="B14" s="66">
        <v>13</v>
      </c>
      <c r="C14" s="64">
        <f t="shared" si="0"/>
        <v>650</v>
      </c>
      <c r="D14" s="66">
        <v>13</v>
      </c>
      <c r="E14" s="64">
        <f t="shared" si="1"/>
        <v>650</v>
      </c>
    </row>
    <row r="15" spans="1:5" ht="14.4" x14ac:dyDescent="0.3">
      <c r="A15" s="65">
        <v>20</v>
      </c>
      <c r="B15" s="66">
        <v>5</v>
      </c>
      <c r="C15" s="64">
        <f t="shared" si="0"/>
        <v>100</v>
      </c>
      <c r="D15" s="66">
        <v>5</v>
      </c>
      <c r="E15" s="64">
        <f t="shared" si="1"/>
        <v>100</v>
      </c>
    </row>
    <row r="16" spans="1:5" ht="14.4" x14ac:dyDescent="0.3">
      <c r="A16" s="65">
        <v>10</v>
      </c>
      <c r="B16" s="66">
        <v>4</v>
      </c>
      <c r="C16" s="64">
        <f t="shared" si="0"/>
        <v>40</v>
      </c>
      <c r="D16" s="66">
        <v>4</v>
      </c>
      <c r="E16" s="64">
        <f t="shared" si="1"/>
        <v>40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5</v>
      </c>
      <c r="C18" s="64">
        <f>B18</f>
        <v>5</v>
      </c>
      <c r="D18" s="68">
        <v>5</v>
      </c>
      <c r="E18" s="69">
        <f>D18</f>
        <v>5</v>
      </c>
    </row>
    <row r="19" spans="1:5" ht="14.4" x14ac:dyDescent="0.3">
      <c r="A19" s="70"/>
      <c r="B19" s="71" t="s">
        <v>115</v>
      </c>
      <c r="C19" s="72">
        <f>SUM(C10:C18)</f>
        <v>218595</v>
      </c>
      <c r="D19" s="71" t="s">
        <v>115</v>
      </c>
      <c r="E19" s="72">
        <f>SUM(E10:E18)</f>
        <v>218595</v>
      </c>
    </row>
    <row r="20" spans="1:5" ht="26.1" customHeight="1" x14ac:dyDescent="0.3">
      <c r="A20" s="135" t="s">
        <v>171</v>
      </c>
      <c r="B20" s="136"/>
      <c r="C20" s="73">
        <v>218595</v>
      </c>
      <c r="D20" s="74" t="s">
        <v>163</v>
      </c>
      <c r="E20" s="75">
        <v>0</v>
      </c>
    </row>
    <row r="21" spans="1:5" ht="26.1" customHeight="1" x14ac:dyDescent="0.3">
      <c r="A21" s="137" t="s">
        <v>146</v>
      </c>
      <c r="B21" s="138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7" t="s">
        <v>116</v>
      </c>
      <c r="B22" s="138"/>
      <c r="C22" s="75">
        <v>0</v>
      </c>
      <c r="D22" s="76" t="s">
        <v>117</v>
      </c>
      <c r="E22" s="75"/>
    </row>
    <row r="23" spans="1:5" ht="26.1" customHeight="1" x14ac:dyDescent="0.3">
      <c r="A23" s="137" t="s">
        <v>118</v>
      </c>
      <c r="B23" s="138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22"/>
      <c r="C24" s="122"/>
      <c r="D24" s="122"/>
      <c r="E24" s="122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231</v>
      </c>
      <c r="B27" s="90" t="s">
        <v>232</v>
      </c>
      <c r="C27" s="92" t="s">
        <v>213</v>
      </c>
      <c r="D27" s="92" t="s">
        <v>214</v>
      </c>
      <c r="E27" s="92" t="s">
        <v>233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230</v>
      </c>
      <c r="C32" s="81" t="s">
        <v>129</v>
      </c>
      <c r="D32" s="149" t="s">
        <v>229</v>
      </c>
      <c r="E32" s="150"/>
    </row>
    <row r="33" spans="1:5" ht="18" customHeight="1" x14ac:dyDescent="0.3">
      <c r="A33" s="81" t="s">
        <v>130</v>
      </c>
      <c r="B33" s="82" t="s">
        <v>210</v>
      </c>
      <c r="C33" s="83" t="s">
        <v>131</v>
      </c>
      <c r="D33" s="139" t="s">
        <v>212</v>
      </c>
      <c r="E33" s="140"/>
    </row>
    <row r="34" spans="1:5" ht="27.6" x14ac:dyDescent="0.3">
      <c r="A34" s="83" t="s">
        <v>132</v>
      </c>
      <c r="B34" s="82" t="s">
        <v>211</v>
      </c>
      <c r="C34" s="83" t="s">
        <v>133</v>
      </c>
      <c r="D34" s="141" t="s">
        <v>213</v>
      </c>
      <c r="E34" s="142"/>
    </row>
    <row r="35" spans="1:5" ht="27.6" x14ac:dyDescent="0.3">
      <c r="A35" s="83" t="s">
        <v>134</v>
      </c>
      <c r="B35" s="82" t="s">
        <v>208</v>
      </c>
      <c r="C35" s="83" t="s">
        <v>135</v>
      </c>
      <c r="D35" s="141" t="s">
        <v>214</v>
      </c>
      <c r="E35" s="142"/>
    </row>
    <row r="36" spans="1:5" ht="25.5" customHeight="1" x14ac:dyDescent="0.3">
      <c r="A36" s="84" t="s">
        <v>136</v>
      </c>
      <c r="B36" s="85" t="s">
        <v>209</v>
      </c>
      <c r="C36" s="84" t="s">
        <v>137</v>
      </c>
      <c r="D36" s="143" t="s">
        <v>215</v>
      </c>
      <c r="E36" s="14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108" t="s">
        <v>190</v>
      </c>
      <c r="C5" s="108" t="s">
        <v>189</v>
      </c>
      <c r="D5" s="108" t="s">
        <v>224</v>
      </c>
      <c r="E5" s="13" t="s">
        <v>225</v>
      </c>
      <c r="F5" s="13" t="s">
        <v>226</v>
      </c>
      <c r="G5" s="104" t="s">
        <v>239</v>
      </c>
      <c r="H5" s="116">
        <v>0</v>
      </c>
      <c r="I5" s="116">
        <v>0</v>
      </c>
      <c r="J5" s="116">
        <v>0</v>
      </c>
      <c r="K5" s="116">
        <v>8850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8850</v>
      </c>
      <c r="Q5" s="116">
        <v>0</v>
      </c>
      <c r="R5" s="33">
        <f>P5-Q5</f>
        <v>8850</v>
      </c>
      <c r="S5" s="105"/>
      <c r="T5" s="93" t="s">
        <v>240</v>
      </c>
    </row>
    <row r="6" spans="1:20" x14ac:dyDescent="0.3">
      <c r="A6" s="103">
        <v>2</v>
      </c>
      <c r="B6" s="108"/>
      <c r="C6" s="108"/>
      <c r="D6" s="108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7:B14" xr:uid="{495C6B9C-D64F-4493-95C9-DAC8985C94B6}">
      <formula1>AND(LEN(SUBSTITUTE(B7," ",""))=5,LEFT(RIGHT(B7,3),1)=":",EXACT(B7,UPPER(B7)),INT(RIGHT(B7,2)))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3"/>
  <sheetViews>
    <sheetView showGridLines="0" topLeftCell="K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20.100000000000001" customHeight="1" x14ac:dyDescent="0.3">
      <c r="A5" s="12">
        <v>1</v>
      </c>
      <c r="B5" s="108" t="s">
        <v>190</v>
      </c>
      <c r="C5" s="108" t="s">
        <v>189</v>
      </c>
      <c r="D5" s="13" t="s">
        <v>239</v>
      </c>
      <c r="E5" s="14">
        <v>45786</v>
      </c>
      <c r="F5" s="108" t="s">
        <v>224</v>
      </c>
      <c r="G5" s="13" t="s">
        <v>225</v>
      </c>
      <c r="H5" s="13" t="s">
        <v>226</v>
      </c>
      <c r="I5" s="13" t="s">
        <v>194</v>
      </c>
      <c r="J5" s="108" t="s">
        <v>197</v>
      </c>
      <c r="K5" s="14" t="s">
        <v>200</v>
      </c>
      <c r="L5" s="15">
        <v>350860814</v>
      </c>
      <c r="M5" s="14" t="s">
        <v>201</v>
      </c>
      <c r="N5" s="13">
        <v>54478</v>
      </c>
      <c r="O5" s="13">
        <v>2950</v>
      </c>
      <c r="P5" s="16" t="s">
        <v>227</v>
      </c>
      <c r="Q5" s="16">
        <v>45682</v>
      </c>
      <c r="R5" s="13">
        <v>8850</v>
      </c>
      <c r="S5" s="13">
        <v>0</v>
      </c>
      <c r="T5" s="13">
        <v>0</v>
      </c>
      <c r="U5" s="120">
        <f>R5-(S5+T5)</f>
        <v>8850</v>
      </c>
      <c r="V5" s="4" t="s">
        <v>228</v>
      </c>
      <c r="W5" s="154" t="s">
        <v>237</v>
      </c>
    </row>
    <row r="6" spans="1:23" ht="20.100000000000001" customHeight="1" x14ac:dyDescent="0.3">
      <c r="A6" s="12">
        <v>3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ref="U6:U68" si="0">R6-(S6+T6)</f>
        <v>0</v>
      </c>
      <c r="V6" s="4"/>
      <c r="W6" s="17"/>
    </row>
    <row r="7" spans="1:23" ht="20.100000000000001" customHeight="1" x14ac:dyDescent="0.3">
      <c r="A7" s="12">
        <v>4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5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6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7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8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9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10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11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12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13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14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15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16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17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18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19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20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21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22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23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24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25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26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27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28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29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30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31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32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33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34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35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36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37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38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39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40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41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42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43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44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45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46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47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48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49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50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51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52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53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54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55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56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57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58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59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60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61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62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63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64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65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66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ref="U69:U132" si="1">R69-(S69+T69)</f>
        <v>0</v>
      </c>
      <c r="V69" s="4"/>
      <c r="W69" s="17"/>
    </row>
    <row r="70" spans="1:23" ht="20.100000000000001" customHeight="1" x14ac:dyDescent="0.3">
      <c r="A70" s="12">
        <v>67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si="1"/>
        <v>0</v>
      </c>
      <c r="V70" s="4"/>
      <c r="W70" s="17"/>
    </row>
    <row r="71" spans="1:23" ht="20.100000000000001" customHeight="1" x14ac:dyDescent="0.3">
      <c r="A71" s="12">
        <v>68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69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70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71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72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73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74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75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76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77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78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79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80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81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82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83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84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85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86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87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88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89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90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91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92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93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94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95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96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97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98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99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100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101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102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103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104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105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106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107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108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109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110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111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112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113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114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115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116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117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118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119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120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121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122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123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124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125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126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127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128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129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130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ref="U133:U196" si="2">R133-(S133+T133)</f>
        <v>0</v>
      </c>
      <c r="V133" s="4"/>
      <c r="W133" s="17"/>
    </row>
    <row r="134" spans="1:23" ht="20.100000000000001" customHeight="1" x14ac:dyDescent="0.3">
      <c r="A134" s="12">
        <v>131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si="2"/>
        <v>0</v>
      </c>
      <c r="V134" s="4"/>
      <c r="W134" s="17"/>
    </row>
    <row r="135" spans="1:23" ht="20.100000000000001" customHeight="1" x14ac:dyDescent="0.3">
      <c r="A135" s="12">
        <v>132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133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134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135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136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137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138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139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140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141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142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143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144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145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146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147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148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149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150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151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152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153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154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155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156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157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158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159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160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161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162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163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164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165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166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167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168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169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170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171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172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173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174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175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176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177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178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179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180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181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182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183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184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185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186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187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188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189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190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191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192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193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194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ref="U197:U260" si="3">R197-(S197+T197)</f>
        <v>0</v>
      </c>
      <c r="V197" s="4"/>
      <c r="W197" s="17"/>
    </row>
    <row r="198" spans="1:23" ht="20.100000000000001" customHeight="1" x14ac:dyDescent="0.3">
      <c r="A198" s="12">
        <v>195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si="3"/>
        <v>0</v>
      </c>
      <c r="V198" s="4"/>
      <c r="W198" s="17"/>
    </row>
    <row r="199" spans="1:23" ht="20.100000000000001" customHeight="1" x14ac:dyDescent="0.3">
      <c r="A199" s="12">
        <v>196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197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198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199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200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201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202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203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204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205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206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207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208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209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210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211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212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213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214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215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216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217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218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219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220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221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222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223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224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225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226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227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228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229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230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231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232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233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234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235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236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237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238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239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240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241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242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243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244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245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246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247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248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249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250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251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252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253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254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255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256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257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258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ref="U261:U324" si="4">R261-(S261+T261)</f>
        <v>0</v>
      </c>
      <c r="V261" s="4"/>
      <c r="W261" s="17"/>
    </row>
    <row r="262" spans="1:23" ht="20.100000000000001" customHeight="1" x14ac:dyDescent="0.3">
      <c r="A262" s="12">
        <v>259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si="4"/>
        <v>0</v>
      </c>
      <c r="V262" s="4"/>
      <c r="W262" s="17"/>
    </row>
    <row r="263" spans="1:23" ht="20.100000000000001" customHeight="1" x14ac:dyDescent="0.3">
      <c r="A263" s="12">
        <v>260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261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262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263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264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265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266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267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268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269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270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271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272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273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274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275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276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277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278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279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280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281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282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283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284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285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286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287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288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289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290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291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292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293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294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295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296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297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298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299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300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301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302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303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304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305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306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307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308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309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310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311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312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313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314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315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316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317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318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319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320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321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322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ref="U325:U388" si="5">R325-(S325+T325)</f>
        <v>0</v>
      </c>
      <c r="V325" s="4"/>
      <c r="W325" s="17"/>
    </row>
    <row r="326" spans="1:23" ht="20.100000000000001" customHeight="1" x14ac:dyDescent="0.3">
      <c r="A326" s="12">
        <v>323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si="5"/>
        <v>0</v>
      </c>
      <c r="V326" s="4"/>
      <c r="W326" s="17"/>
    </row>
    <row r="327" spans="1:23" ht="20.100000000000001" customHeight="1" x14ac:dyDescent="0.3">
      <c r="A327" s="12">
        <v>324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325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326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327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328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329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330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331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332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333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334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335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336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337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338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339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340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341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342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343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344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345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346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347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348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349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350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351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352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353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354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355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356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357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358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359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360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361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362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363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364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365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366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367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368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369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370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371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372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373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374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375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376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377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378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379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380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381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382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383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384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385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386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ref="U389:U452" si="6">R389-(S389+T389)</f>
        <v>0</v>
      </c>
      <c r="V389" s="4"/>
      <c r="W389" s="17"/>
    </row>
    <row r="390" spans="1:23" ht="20.100000000000001" customHeight="1" x14ac:dyDescent="0.3">
      <c r="A390" s="12">
        <v>387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si="6"/>
        <v>0</v>
      </c>
      <c r="V390" s="4"/>
      <c r="W390" s="17"/>
    </row>
    <row r="391" spans="1:23" ht="20.100000000000001" customHeight="1" x14ac:dyDescent="0.3">
      <c r="A391" s="12">
        <v>388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389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390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391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392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393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394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395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396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397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398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399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400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401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402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403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404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405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406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407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408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409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410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411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412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413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414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415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416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417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418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419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420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421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422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423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424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425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426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427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428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429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430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431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432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433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434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435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436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437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438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439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440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441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442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443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444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445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446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447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448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449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450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ref="U453:U516" si="7">R453-(S453+T453)</f>
        <v>0</v>
      </c>
      <c r="V453" s="4"/>
      <c r="W453" s="17"/>
    </row>
    <row r="454" spans="1:23" ht="20.100000000000001" customHeight="1" x14ac:dyDescent="0.3">
      <c r="A454" s="12">
        <v>451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si="7"/>
        <v>0</v>
      </c>
      <c r="V454" s="4"/>
      <c r="W454" s="17"/>
    </row>
    <row r="455" spans="1:23" ht="20.100000000000001" customHeight="1" x14ac:dyDescent="0.3">
      <c r="A455" s="12">
        <v>452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453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454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455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456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457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458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459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460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461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462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463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464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465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466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467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468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469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470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471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472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473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474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475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476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477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478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479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480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481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482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483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484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485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486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487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488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489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490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491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492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493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494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495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496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497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498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499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500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501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502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503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504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505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506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507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508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509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510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511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512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513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514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ref="U517:U580" si="8">R517-(S517+T517)</f>
        <v>0</v>
      </c>
      <c r="V517" s="4"/>
      <c r="W517" s="17"/>
    </row>
    <row r="518" spans="1:23" ht="20.100000000000001" customHeight="1" x14ac:dyDescent="0.3">
      <c r="A518" s="12">
        <v>515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si="8"/>
        <v>0</v>
      </c>
      <c r="V518" s="4"/>
      <c r="W518" s="17"/>
    </row>
    <row r="519" spans="1:23" ht="20.100000000000001" customHeight="1" x14ac:dyDescent="0.3">
      <c r="A519" s="12">
        <v>516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517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518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519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520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521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522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523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524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525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526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527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528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529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530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531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532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533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534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535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536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537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538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539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540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541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542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543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544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545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546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547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548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549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550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551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552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553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554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555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556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557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558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559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560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561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562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563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564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565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566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567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568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569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570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571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572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573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574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575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576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577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578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ref="U581:U644" si="9">R581-(S581+T581)</f>
        <v>0</v>
      </c>
      <c r="V581" s="4"/>
      <c r="W581" s="17"/>
    </row>
    <row r="582" spans="1:23" ht="20.100000000000001" customHeight="1" x14ac:dyDescent="0.3">
      <c r="A582" s="12">
        <v>579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si="9"/>
        <v>0</v>
      </c>
      <c r="V582" s="4"/>
      <c r="W582" s="17"/>
    </row>
    <row r="583" spans="1:23" ht="20.100000000000001" customHeight="1" x14ac:dyDescent="0.3">
      <c r="A583" s="12">
        <v>580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581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582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583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584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585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586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587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588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589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590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591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592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593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594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595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596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597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598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599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600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601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602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603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604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605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606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607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608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609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610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611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612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613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614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615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616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617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618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619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620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621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622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623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624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625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626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627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628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629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630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631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632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633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634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635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636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637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638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639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640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641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642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ref="U645:U708" si="10">R645-(S645+T645)</f>
        <v>0</v>
      </c>
      <c r="V645" s="4"/>
      <c r="W645" s="17"/>
    </row>
    <row r="646" spans="1:23" ht="20.100000000000001" customHeight="1" x14ac:dyDescent="0.3">
      <c r="A646" s="12">
        <v>643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si="10"/>
        <v>0</v>
      </c>
      <c r="V646" s="4"/>
      <c r="W646" s="17"/>
    </row>
    <row r="647" spans="1:23" ht="20.100000000000001" customHeight="1" x14ac:dyDescent="0.3">
      <c r="A647" s="12">
        <v>644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645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646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647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648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649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650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651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652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653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654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655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656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657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658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659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660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661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662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663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664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665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666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667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668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669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670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671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672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673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674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675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676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677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678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679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680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681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682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683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684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685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686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687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688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689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690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691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692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693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694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695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696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697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698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699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700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701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702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703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704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705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706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ref="U709:U772" si="11">R709-(S709+T709)</f>
        <v>0</v>
      </c>
      <c r="V709" s="4"/>
      <c r="W709" s="17"/>
    </row>
    <row r="710" spans="1:23" ht="20.100000000000001" customHeight="1" x14ac:dyDescent="0.3">
      <c r="A710" s="12">
        <v>707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si="11"/>
        <v>0</v>
      </c>
      <c r="V710" s="4"/>
      <c r="W710" s="17"/>
    </row>
    <row r="711" spans="1:23" ht="20.100000000000001" customHeight="1" x14ac:dyDescent="0.3">
      <c r="A711" s="12">
        <v>708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709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710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711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712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713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714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715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716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717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718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719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720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721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722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723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724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725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726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727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728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729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730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731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732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733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734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735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736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737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738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739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740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741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742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743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744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745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746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747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748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749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750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751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752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753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754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755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756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757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758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759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760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761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762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763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764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765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766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767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768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769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770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ref="U773:U836" si="12">R773-(S773+T773)</f>
        <v>0</v>
      </c>
      <c r="V773" s="4"/>
      <c r="W773" s="17"/>
    </row>
    <row r="774" spans="1:23" ht="20.100000000000001" customHeight="1" x14ac:dyDescent="0.3">
      <c r="A774" s="12">
        <v>771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si="12"/>
        <v>0</v>
      </c>
      <c r="V774" s="4"/>
      <c r="W774" s="17"/>
    </row>
    <row r="775" spans="1:23" ht="20.100000000000001" customHeight="1" x14ac:dyDescent="0.3">
      <c r="A775" s="12">
        <v>772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773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774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775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776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777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778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779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780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781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782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783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784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785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786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787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788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789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790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791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792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793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794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795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796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797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798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799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800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801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802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803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804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805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806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807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808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809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810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811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812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813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814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815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816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817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818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819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820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821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822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823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824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825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826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827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828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829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830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831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832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833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834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ref="U837:U900" si="13">R837-(S837+T837)</f>
        <v>0</v>
      </c>
      <c r="V837" s="4"/>
      <c r="W837" s="17"/>
    </row>
    <row r="838" spans="1:23" ht="20.100000000000001" customHeight="1" x14ac:dyDescent="0.3">
      <c r="A838" s="12">
        <v>835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si="13"/>
        <v>0</v>
      </c>
      <c r="V838" s="4"/>
      <c r="W838" s="17"/>
    </row>
    <row r="839" spans="1:23" ht="20.100000000000001" customHeight="1" x14ac:dyDescent="0.3">
      <c r="A839" s="12">
        <v>836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837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838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839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840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841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842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843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844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845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846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847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848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849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850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851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852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853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854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855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856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857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858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859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860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861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862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863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864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865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866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867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868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869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870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871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872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873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874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875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876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877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878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879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880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881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882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883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884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885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886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887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888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889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890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891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892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893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894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895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896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897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898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ref="U901:U964" si="14">R901-(S901+T901)</f>
        <v>0</v>
      </c>
      <c r="V901" s="4"/>
      <c r="W901" s="17"/>
    </row>
    <row r="902" spans="1:23" ht="20.100000000000001" customHeight="1" x14ac:dyDescent="0.3">
      <c r="A902" s="12">
        <v>899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si="14"/>
        <v>0</v>
      </c>
      <c r="V902" s="4"/>
      <c r="W902" s="17"/>
    </row>
    <row r="903" spans="1:23" ht="20.100000000000001" customHeight="1" x14ac:dyDescent="0.3">
      <c r="A903" s="12">
        <v>900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901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902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903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904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905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906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907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908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909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910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911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912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913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914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915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916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917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918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919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920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921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922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923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924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925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926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927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928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929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930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931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932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933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934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935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936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937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938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939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940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941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942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943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944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945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946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947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948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949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950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951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952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953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954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955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956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957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958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959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960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961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962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ref="U965:U1003" si="15">R965-(S965+T965)</f>
        <v>0</v>
      </c>
      <c r="V965" s="4"/>
      <c r="W965" s="17"/>
    </row>
    <row r="966" spans="1:23" ht="20.100000000000001" customHeight="1" x14ac:dyDescent="0.3">
      <c r="A966" s="12">
        <v>963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si="15"/>
        <v>0</v>
      </c>
      <c r="V966" s="4"/>
      <c r="W966" s="17"/>
    </row>
    <row r="967" spans="1:23" ht="20.100000000000001" customHeight="1" x14ac:dyDescent="0.3">
      <c r="A967" s="12">
        <v>964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965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966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967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968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969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970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971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972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973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974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975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976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977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978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979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980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981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982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983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984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985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986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987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988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989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990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991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992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993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994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995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996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997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998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999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1000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</sheetData>
  <autoFilter ref="A4:W4" xr:uid="{BB859136-560D-4147-A720-0C736FAB6F10}"/>
  <conditionalFormatting sqref="L5:L1003">
    <cfRule type="duplicateValues" dxfId="0" priority="2" stopIfTrue="1"/>
  </conditionalFormatting>
  <dataValidations count="4">
    <dataValidation allowBlank="1" showErrorMessage="1" sqref="B6:B1003" xr:uid="{1DCC5922-6094-4B67-9DD4-674F72F1659B}"/>
    <dataValidation type="custom" allowBlank="1" showInputMessage="1" showErrorMessage="1" sqref="D5:D1003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topLeftCell="E1" zoomScaleNormal="100" workbookViewId="0">
      <pane ySplit="5" topLeftCell="A6" activePane="bottomLeft" state="frozen"/>
      <selection pane="bottomLeft" activeCell="Y6" sqref="Y6"/>
    </sheetView>
  </sheetViews>
  <sheetFormatPr defaultColWidth="8.77734375" defaultRowHeight="14.4" x14ac:dyDescent="0.3"/>
  <cols>
    <col min="1" max="23" width="8.77734375" style="30"/>
    <col min="24" max="24" width="12.33203125" style="30" bestFit="1" customWidth="1"/>
    <col min="2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8">
        <v>1</v>
      </c>
      <c r="B6" s="108" t="s">
        <v>185</v>
      </c>
      <c r="C6" s="108" t="s">
        <v>186</v>
      </c>
      <c r="D6" s="108" t="s">
        <v>187</v>
      </c>
      <c r="E6" s="108" t="s">
        <v>188</v>
      </c>
      <c r="F6" s="108" t="s">
        <v>189</v>
      </c>
      <c r="G6" s="108" t="s">
        <v>190</v>
      </c>
      <c r="H6" s="108" t="s">
        <v>189</v>
      </c>
      <c r="I6" s="108">
        <v>173890</v>
      </c>
      <c r="J6" s="108" t="s">
        <v>191</v>
      </c>
      <c r="K6" s="108">
        <v>173890</v>
      </c>
      <c r="L6" s="108" t="s">
        <v>192</v>
      </c>
      <c r="M6" s="108" t="s">
        <v>193</v>
      </c>
      <c r="N6" s="108">
        <v>293863</v>
      </c>
      <c r="O6" s="108" t="s">
        <v>194</v>
      </c>
      <c r="P6" s="108">
        <v>594886</v>
      </c>
      <c r="Q6" s="108" t="s">
        <v>195</v>
      </c>
      <c r="R6" s="108" t="s">
        <v>196</v>
      </c>
      <c r="S6" s="108" t="s">
        <v>197</v>
      </c>
      <c r="T6" s="108" t="s">
        <v>197</v>
      </c>
      <c r="U6" s="108" t="s">
        <v>198</v>
      </c>
      <c r="V6" s="108">
        <v>541</v>
      </c>
      <c r="W6" s="108" t="s">
        <v>199</v>
      </c>
      <c r="X6" s="108">
        <v>350860814</v>
      </c>
      <c r="Y6" s="108" t="s">
        <v>200</v>
      </c>
      <c r="Z6" s="108" t="s">
        <v>201</v>
      </c>
      <c r="AA6" s="108">
        <v>54478</v>
      </c>
      <c r="AB6" s="108" t="s">
        <v>202</v>
      </c>
      <c r="AC6" s="108">
        <v>24</v>
      </c>
      <c r="AD6" s="108" t="s">
        <v>203</v>
      </c>
      <c r="AE6" s="108" t="s">
        <v>204</v>
      </c>
      <c r="AF6" s="108">
        <v>2195</v>
      </c>
      <c r="AG6" s="108">
        <v>2950</v>
      </c>
      <c r="AH6" s="108" t="s">
        <v>205</v>
      </c>
      <c r="AI6" s="108">
        <v>45985.34</v>
      </c>
      <c r="AJ6" s="108">
        <v>15209.66</v>
      </c>
      <c r="AK6" s="108">
        <v>61195</v>
      </c>
      <c r="AL6" s="108">
        <v>8492.66</v>
      </c>
      <c r="AM6" s="108">
        <v>357.34</v>
      </c>
      <c r="AN6" s="108">
        <v>8850</v>
      </c>
      <c r="AO6" s="108">
        <v>8492.66</v>
      </c>
      <c r="AP6" s="108">
        <v>357.34</v>
      </c>
      <c r="AQ6" s="108">
        <v>8850</v>
      </c>
      <c r="AR6" s="108">
        <v>26</v>
      </c>
      <c r="AS6" s="108"/>
      <c r="AT6" s="108"/>
      <c r="AU6" s="108"/>
      <c r="AV6" s="108"/>
      <c r="AW6" s="108"/>
      <c r="AX6" s="110" t="s">
        <v>206</v>
      </c>
      <c r="AY6" s="110" t="s">
        <v>207</v>
      </c>
      <c r="AZ6" s="108"/>
      <c r="BA6" s="34">
        <v>0</v>
      </c>
      <c r="BB6" s="110">
        <v>45786</v>
      </c>
      <c r="BC6" s="110" t="s">
        <v>218</v>
      </c>
      <c r="BD6" s="108" t="s">
        <v>219</v>
      </c>
      <c r="BE6" s="34" t="s">
        <v>220</v>
      </c>
      <c r="BF6" s="118" t="s">
        <v>221</v>
      </c>
      <c r="BG6" s="76" t="s">
        <v>222</v>
      </c>
      <c r="BH6" s="117" t="s">
        <v>223</v>
      </c>
      <c r="BI6" s="108" t="s">
        <v>217</v>
      </c>
      <c r="BJ6" s="108" t="s">
        <v>216</v>
      </c>
      <c r="BK6" s="117">
        <v>8850</v>
      </c>
      <c r="BL6" s="109" t="s">
        <v>237</v>
      </c>
    </row>
    <row r="7" spans="1:64" ht="15" customHeight="1" x14ac:dyDescent="0.3">
      <c r="A7" s="93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110"/>
      <c r="AY7" s="110"/>
      <c r="AZ7" s="108"/>
      <c r="BA7" s="3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10"/>
      <c r="BC15" s="110"/>
      <c r="BD15" s="108"/>
      <c r="BE15" s="34"/>
      <c r="BF15" s="118"/>
      <c r="BG15" s="76"/>
      <c r="BH15" s="117"/>
      <c r="BI15" s="108"/>
      <c r="BJ15" s="108"/>
      <c r="BK15" s="117"/>
      <c r="BL15" s="109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  <dataValidation type="list" allowBlank="1" showInputMessage="1" showErrorMessage="1" sqref="AZ6:AZ7 BD6:BD15" xr:uid="{F030BC52-3C1A-40BB-A75B-95D9751284BF}">
      <formula1>"Visited,Not Visited"</formula1>
    </dataValidation>
    <dataValidation type="list" allowBlank="1" showInputMessage="1" showErrorMessage="1" sqref="BA6:BA7 BE6:BE15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2025-05-09T10:19:49Z</dcterms:modified>
</cp:coreProperties>
</file>