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Anandpur-FN25-26-00546\"/>
    </mc:Choice>
  </mc:AlternateContent>
  <xr:revisionPtr revIDLastSave="0" documentId="13_ncr:1_{FC790E0F-DE87-45DC-89E9-A91C83BB6A56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Report(CLV)'!$A$4:$AD$4</definedName>
    <definedName name="_xlnm._FilterDatabase" localSheetId="4" hidden="1">'Loan Outstanding ReportDetailed'!$A$5:$BL$61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0" l="1"/>
  <c r="U6" i="20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" i="21"/>
  <c r="U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<sst xmlns="http://schemas.openxmlformats.org/spreadsheetml/2006/main" count="1973" uniqueCount="469">
  <si>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</si>
  <si>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</si>
  <si>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</si>
  <si>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</si>
  <si>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</si>
  <si>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</si>
  <si>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</si>
  <si>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</si>
  <si>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</si>
  <si>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</si>
  <si>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</si>
  <si>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</si>
  <si>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</si>
  <si>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</si>
  <si>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</si>
  <si>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</si>
  <si>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</si>
  <si>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</si>
  <si>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</si>
  <si>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</si>
  <si>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</si>
  <si>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</si>
  <si>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</si>
  <si>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</si>
  <si>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</si>
  <si>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</si>
  <si>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</si>
  <si>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</si>
  <si>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</si>
  <si>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</si>
  <si>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</si>
  <si>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</si>
  <si>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</si>
  <si>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</si>
  <si>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</si>
  <si>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</si>
  <si>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</si>
  <si>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</si>
  <si>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</si>
  <si>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</si>
  <si>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</si>
  <si>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</si>
  <si>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</si>
  <si>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</si>
  <si>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</si>
  <si>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</si>
  <si>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</si>
  <si>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</si>
  <si>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</si>
  <si>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</si>
  <si>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</si>
  <si>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</si>
  <si>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</si>
  <si>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</si>
  <si>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</si>
  <si>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</si>
  <si>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</si>
  <si>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</si>
  <si>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</si>
  <si>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</si>
  <si>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</si>
  <si>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</si>
  <si>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</si>
  <si>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</si>
  <si>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</si>
  <si>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</si>
  <si>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</si>
  <si>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</si>
  <si>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</si>
  <si>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</si>
  <si>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</si>
  <si>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</si>
  <si>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</si>
  <si>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</si>
  <si>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</si>
  <si>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</si>
  <si>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</si>
  <si>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</si>
  <si>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</si>
  <si>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</si>
  <si>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</si>
  <si>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</si>
  <si>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</si>
  <si>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</si>
  <si>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</si>
  <si>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</si>
  <si>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</si>
  <si>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</si>
  <si>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</si>
  <si>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</si>
  <si>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</si>
  <si>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</si>
  <si>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</si>
  <si>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</si>
  <si>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</si>
  <si>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</si>
  <si>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</si>
  <si>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</si>
  <si>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</si>
  <si>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</si>
  <si>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</si>
  <si>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</si>
  <si>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</si>
  <si>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</si>
  <si>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</si>
  <si>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</si>
  <si>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</si>
  <si>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</si>
  <si>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</si>
  <si>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</si>
  <si>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</si>
  <si>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</si>
  <si>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</si>
  <si>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</si>
  <si>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</si>
  <si>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</si>
  <si>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</si>
  <si>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</si>
  <si>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</si>
  <si>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</si>
  <si>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</si>
  <si>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</si>
  <si>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</si>
  <si>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</si>
  <si>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</si>
  <si>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</si>
  <si>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</si>
  <si>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</si>
  <si>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</si>
  <si>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</si>
  <si>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</si>
  <si>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</si>
  <si>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</si>
  <si>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</si>
  <si>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</si>
  <si>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</si>
  <si>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</si>
  <si>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</si>
  <si>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</si>
  <si>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</si>
  <si>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</si>
  <si>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</si>
  <si>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</si>
  <si>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</si>
  <si>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</si>
  <si>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</si>
  <si>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</si>
  <si>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</si>
  <si>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</si>
  <si>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</si>
  <si>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</si>
  <si>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</si>
  <si>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</si>
  <si>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</si>
  <si>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</si>
  <si>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</si>
  <si>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</si>
  <si>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</si>
  <si>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</si>
  <si>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</si>
  <si>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</si>
  <si>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</si>
  <si>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</si>
  <si>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</si>
  <si>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</si>
  <si>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</si>
  <si>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</si>
  <si>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</si>
  <si>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</si>
  <si>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</si>
  <si>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</si>
  <si>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</si>
  <si>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</si>
  <si>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</si>
  <si>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</si>
  <si>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</si>
  <si>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</si>
  <si>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</si>
  <si>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</si>
  <si>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</si>
  <si>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</si>
  <si>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</si>
  <si>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</si>
  <si>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</si>
  <si>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</si>
  <si>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</si>
  <si>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</si>
  <si>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</si>
  <si>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</si>
  <si>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Cuttack</t>
  </si>
  <si>
    <t>Jajpur Road</t>
  </si>
  <si>
    <t>Anandpur</t>
  </si>
  <si>
    <t>ORGL0686</t>
  </si>
  <si>
    <t>OMM</t>
  </si>
  <si>
    <t>Abhilasha - JLG Loans-BiWeekly-Migrated</t>
  </si>
  <si>
    <t>OBC</t>
  </si>
  <si>
    <t>HINDU</t>
  </si>
  <si>
    <t>Vending Shop</t>
  </si>
  <si>
    <t>5</t>
  </si>
  <si>
    <t>Open</t>
  </si>
  <si>
    <t/>
  </si>
  <si>
    <t>Agriculture &amp; Farming</t>
  </si>
  <si>
    <t>2</t>
  </si>
  <si>
    <t>SF0088874</t>
  </si>
  <si>
    <t>Jyotiranjan Nath</t>
  </si>
  <si>
    <t>SC</t>
  </si>
  <si>
    <t>10</t>
  </si>
  <si>
    <t>1</t>
  </si>
  <si>
    <t>Abhilasha - JLG Loans-Monthly-Migrated</t>
  </si>
  <si>
    <t>05</t>
  </si>
  <si>
    <t>SF0094577</t>
  </si>
  <si>
    <t>Ajay Kumar Patra</t>
  </si>
  <si>
    <t>maa</t>
  </si>
  <si>
    <t>BC</t>
  </si>
  <si>
    <t>Gitanjali Jena</t>
  </si>
  <si>
    <t>Tarini</t>
  </si>
  <si>
    <t>3</t>
  </si>
  <si>
    <t>SF0094892</t>
  </si>
  <si>
    <t>Laxmipriya Prusty</t>
  </si>
  <si>
    <t>9</t>
  </si>
  <si>
    <t>KUNI</t>
  </si>
  <si>
    <t>27-Dec-2023</t>
  </si>
  <si>
    <t>03</t>
  </si>
  <si>
    <t>4</t>
  </si>
  <si>
    <t>06-Jan-2024</t>
  </si>
  <si>
    <t>TARINI</t>
  </si>
  <si>
    <t>26-Dec-2023</t>
  </si>
  <si>
    <t>04</t>
  </si>
  <si>
    <t>LAXMI JENA</t>
  </si>
  <si>
    <t>Durga</t>
  </si>
  <si>
    <t>6</t>
  </si>
  <si>
    <t>04-Jul-2024</t>
  </si>
  <si>
    <t>Salabani</t>
  </si>
  <si>
    <t>31</t>
  </si>
  <si>
    <t>CID068602238</t>
  </si>
  <si>
    <t>12-Feb-2019</t>
  </si>
  <si>
    <t>CID068602244</t>
  </si>
  <si>
    <t>KAMALA</t>
  </si>
  <si>
    <t>02-Sep-2024</t>
  </si>
  <si>
    <t>14-Sep-2023</t>
  </si>
  <si>
    <t>Thakuramunda</t>
  </si>
  <si>
    <t>8</t>
  </si>
  <si>
    <t>164</t>
  </si>
  <si>
    <t>CID068609355</t>
  </si>
  <si>
    <t>KUNTALA NATH</t>
  </si>
  <si>
    <t>09-May-2019</t>
  </si>
  <si>
    <t>Tarini-1</t>
  </si>
  <si>
    <t>SID2125126644</t>
  </si>
  <si>
    <t>NIRUPAMA</t>
  </si>
  <si>
    <t>SID2125128412</t>
  </si>
  <si>
    <t>JAYANTI</t>
  </si>
  <si>
    <t>13-May-2019</t>
  </si>
  <si>
    <t>05-Jun-2019</t>
  </si>
  <si>
    <t>07-Feb-2024</t>
  </si>
  <si>
    <t>CID068609727</t>
  </si>
  <si>
    <t>CID068611020</t>
  </si>
  <si>
    <t>05-May-2023</t>
  </si>
  <si>
    <t>CID068607529</t>
  </si>
  <si>
    <t>BIDYUTLATA NATH</t>
  </si>
  <si>
    <t>17-Jul-2019</t>
  </si>
  <si>
    <t>08-Nov-2024</t>
  </si>
  <si>
    <t>SABITRI NAIK</t>
  </si>
  <si>
    <t>27-Feb-2020</t>
  </si>
  <si>
    <t>03-Dec-2022</t>
  </si>
  <si>
    <t>13-Dec-2022</t>
  </si>
  <si>
    <t>12-Feb-2024</t>
  </si>
  <si>
    <t>03-Jan-2024</t>
  </si>
  <si>
    <t>05-Feb-2023</t>
  </si>
  <si>
    <t>NAMITA NAIK</t>
  </si>
  <si>
    <t>03-Feb-2024</t>
  </si>
  <si>
    <t>SUSAMA NAIK</t>
  </si>
  <si>
    <t>Chetana</t>
  </si>
  <si>
    <t>0</t>
  </si>
  <si>
    <t>GENERAL</t>
  </si>
  <si>
    <t>05-Jul-2024</t>
  </si>
  <si>
    <t>03-Aug-2024</t>
  </si>
  <si>
    <t>03-Nov-2023</t>
  </si>
  <si>
    <t>01-Nov-2024</t>
  </si>
  <si>
    <t>Thakuramunda C2</t>
  </si>
  <si>
    <t>02-Oct-2024</t>
  </si>
  <si>
    <t>26-Dec-2022</t>
  </si>
  <si>
    <t>13-Dec-2024</t>
  </si>
  <si>
    <t>Thakuramunda C2 Sarala 221</t>
  </si>
  <si>
    <t>Gohirabani</t>
  </si>
  <si>
    <t>63</t>
  </si>
  <si>
    <t>SID951373039325</t>
  </si>
  <si>
    <t>GOURI MOHANTA</t>
  </si>
  <si>
    <t>03-Feb-2025</t>
  </si>
  <si>
    <t>03-Jan-2025</t>
  </si>
  <si>
    <t>05-Dec-2024</t>
  </si>
  <si>
    <t>03-May-2025</t>
  </si>
  <si>
    <t>Animal Husbandry &amp; Poultry</t>
  </si>
  <si>
    <t>05-May-2025</t>
  </si>
  <si>
    <t>Fisheries</t>
  </si>
  <si>
    <t>04-May-2025</t>
  </si>
  <si>
    <t>06-Jan-2025</t>
  </si>
  <si>
    <t>05-Oct-2024</t>
  </si>
  <si>
    <t>27-Mar-2023</t>
  </si>
  <si>
    <t>23-Apr-2025</t>
  </si>
  <si>
    <t>SUMITRA NAYAK</t>
  </si>
  <si>
    <t>03-Jun-2024</t>
  </si>
  <si>
    <t>Gohirabani 2 63 G2</t>
  </si>
  <si>
    <t>SID2125648193</t>
  </si>
  <si>
    <t>MITA MADHEI</t>
  </si>
  <si>
    <t>07-Apr-2025</t>
  </si>
  <si>
    <t>PRAMILA BEHERA</t>
  </si>
  <si>
    <t>14-Apr-2023</t>
  </si>
  <si>
    <t>CID068602832</t>
  </si>
  <si>
    <t>SUMITRA NATH</t>
  </si>
  <si>
    <t>03-Jun-2023</t>
  </si>
  <si>
    <t>03-Mar-2025</t>
  </si>
  <si>
    <t>02-Dec-2024</t>
  </si>
  <si>
    <t>Unnati</t>
  </si>
  <si>
    <t>03-Dec-2024</t>
  </si>
  <si>
    <t>03-Apr-2025</t>
  </si>
  <si>
    <t>05-Nov-2024</t>
  </si>
  <si>
    <t>05-Sep-2023</t>
  </si>
  <si>
    <t>06-Sep-2023</t>
  </si>
  <si>
    <t>24-Jul-2023</t>
  </si>
  <si>
    <t>SSF4184061</t>
  </si>
  <si>
    <t>HEMALI MADHEI</t>
  </si>
  <si>
    <t>03-Oct-2024</t>
  </si>
  <si>
    <t>28-Jul-2023</t>
  </si>
  <si>
    <t>SSF4222807</t>
  </si>
  <si>
    <t>BINATA NAIK</t>
  </si>
  <si>
    <t>23-Aug-2023</t>
  </si>
  <si>
    <t>05-Oct-2023</t>
  </si>
  <si>
    <t>03-Oct-2023</t>
  </si>
  <si>
    <t>SSF4374455</t>
  </si>
  <si>
    <t>RANGALATA NAHAK</t>
  </si>
  <si>
    <t>28-Dec-2024</t>
  </si>
  <si>
    <t>General Store</t>
  </si>
  <si>
    <t>05-Nov-2023</t>
  </si>
  <si>
    <t>CID068608728</t>
  </si>
  <si>
    <t>KESEI NAIK</t>
  </si>
  <si>
    <t>SABITA BINDHANI</t>
  </si>
  <si>
    <t>11-Sep-2023</t>
  </si>
  <si>
    <t>g bani 63 G3</t>
  </si>
  <si>
    <t>SSF4476477</t>
  </si>
  <si>
    <t>CHANDINI PACHHUAL</t>
  </si>
  <si>
    <t>SSF4476713</t>
  </si>
  <si>
    <t>TAAPAI NAYAK</t>
  </si>
  <si>
    <t>SSF4477069</t>
  </si>
  <si>
    <t>NAMASI BULIOLI</t>
  </si>
  <si>
    <t>SSF4500569</t>
  </si>
  <si>
    <t>SUBASINI NAIK</t>
  </si>
  <si>
    <t>SSF4500619</t>
  </si>
  <si>
    <t>18-Sep-2023</t>
  </si>
  <si>
    <t>SSF4547241</t>
  </si>
  <si>
    <t>31-Dec-2024</t>
  </si>
  <si>
    <t>31 OMM21</t>
  </si>
  <si>
    <t>SSF4548447</t>
  </si>
  <si>
    <t>SAKUNTALA MAJHI</t>
  </si>
  <si>
    <t>09-Feb-2025</t>
  </si>
  <si>
    <t>07-Dec-2023</t>
  </si>
  <si>
    <t>09-Dec-2023</t>
  </si>
  <si>
    <t>05-Jan-2024</t>
  </si>
  <si>
    <t>23-Nov-2023</t>
  </si>
  <si>
    <t>SSF4925213</t>
  </si>
  <si>
    <t>MIRA NAIK</t>
  </si>
  <si>
    <t>SSF4500965</t>
  </si>
  <si>
    <t>25-Nov-2023</t>
  </si>
  <si>
    <t>smita</t>
  </si>
  <si>
    <t>SSF3030668</t>
  </si>
  <si>
    <t>SUNELI NATH</t>
  </si>
  <si>
    <t>367772</t>
  </si>
  <si>
    <t>SSF5014847</t>
  </si>
  <si>
    <t>SASMITA SETHY</t>
  </si>
  <si>
    <t>SSF2792294</t>
  </si>
  <si>
    <t>16-Dec-2023</t>
  </si>
  <si>
    <t>CID068607520</t>
  </si>
  <si>
    <t>SUMATI BEHERA</t>
  </si>
  <si>
    <t>09-May-2024</t>
  </si>
  <si>
    <t>05-Feb-2025</t>
  </si>
  <si>
    <t>21-Dec-2023</t>
  </si>
  <si>
    <t>CID068602829</t>
  </si>
  <si>
    <t>TULASI NATH</t>
  </si>
  <si>
    <t>12-Nov-2024</t>
  </si>
  <si>
    <t>13-Jan-2024</t>
  </si>
  <si>
    <t>SSF5291274</t>
  </si>
  <si>
    <t>SACHALA NATH</t>
  </si>
  <si>
    <t>23-Mar-2024</t>
  </si>
  <si>
    <t>03-Mar-2024</t>
  </si>
  <si>
    <t xml:space="preserve">Tractor Business &amp; Repair Work </t>
  </si>
  <si>
    <t>SSF5457743</t>
  </si>
  <si>
    <t xml:space="preserve">DIPANJALI SETHI </t>
  </si>
  <si>
    <t>CID068607524</t>
  </si>
  <si>
    <t>KUNJALATA NATH</t>
  </si>
  <si>
    <t>SSF5465933</t>
  </si>
  <si>
    <t>ANITA NATHA</t>
  </si>
  <si>
    <t>CID068602483</t>
  </si>
  <si>
    <t>REKHA PANDIT</t>
  </si>
  <si>
    <t>05-May-2024</t>
  </si>
  <si>
    <t>03-May-2024</t>
  </si>
  <si>
    <t>SSF2808841</t>
  </si>
  <si>
    <t>SUMITRA BEHERA</t>
  </si>
  <si>
    <t>Consumer Durable</t>
  </si>
  <si>
    <t>Mobile</t>
  </si>
  <si>
    <t>15-Apr-2024</t>
  </si>
  <si>
    <t>SID951373049388</t>
  </si>
  <si>
    <t>SUNA NAIK</t>
  </si>
  <si>
    <t>22-May-2024</t>
  </si>
  <si>
    <t>CID068602826</t>
  </si>
  <si>
    <t>INDUMATI NATHA</t>
  </si>
  <si>
    <t>13-May-2024</t>
  </si>
  <si>
    <t>GL-2</t>
  </si>
  <si>
    <t>GL-5</t>
  </si>
  <si>
    <t>IL-1</t>
  </si>
  <si>
    <t>SID951374898463</t>
  </si>
  <si>
    <t>GL-4</t>
  </si>
  <si>
    <t>GL-9</t>
  </si>
  <si>
    <t>GL-3</t>
  </si>
  <si>
    <t>CDL-1</t>
  </si>
  <si>
    <t>CID068602822</t>
  </si>
  <si>
    <t>ABANTI NATH</t>
  </si>
  <si>
    <t>SSF4445995</t>
  </si>
  <si>
    <t>RASHMITA NATH</t>
  </si>
  <si>
    <t>GL-11</t>
  </si>
  <si>
    <t>GL-10</t>
  </si>
  <si>
    <t>CID068608720</t>
  </si>
  <si>
    <t>SID951373790932</t>
  </si>
  <si>
    <t>SUSHANTI NATH</t>
  </si>
  <si>
    <t>CID068610150</t>
  </si>
  <si>
    <t>SUSILA KULIS</t>
  </si>
  <si>
    <t>CID068608725</t>
  </si>
  <si>
    <t>RUKMANI MOHANTA</t>
  </si>
  <si>
    <t>SID951374072872</t>
  </si>
  <si>
    <t>SALILA NATH</t>
  </si>
  <si>
    <t>03-Nov-2024</t>
  </si>
  <si>
    <t>SSF4547141</t>
  </si>
  <si>
    <t>RASHMITA BINISIA</t>
  </si>
  <si>
    <t>Grinder</t>
  </si>
  <si>
    <t>SSF3544853</t>
  </si>
  <si>
    <t>SUKURI SAHU</t>
  </si>
  <si>
    <t>SSF2748471</t>
  </si>
  <si>
    <t>KABERI NATH</t>
  </si>
  <si>
    <t>SSF3837280</t>
  </si>
  <si>
    <t>KUNTALLA NAIK</t>
  </si>
  <si>
    <t>SID951375222616</t>
  </si>
  <si>
    <t>SUJATA NATH</t>
  </si>
  <si>
    <t>Available</t>
  </si>
  <si>
    <t>Loan Card</t>
  </si>
  <si>
    <t>Yes</t>
  </si>
  <si>
    <t>Keshaba Kumar Pati/SF0079666</t>
  </si>
  <si>
    <t>Visited</t>
  </si>
  <si>
    <t>Borrower</t>
  </si>
  <si>
    <t>Borrower Not Available</t>
  </si>
  <si>
    <t>FN25-26-00546</t>
  </si>
  <si>
    <t>Chandra Narayan Rout</t>
  </si>
  <si>
    <t>SF0056575</t>
  </si>
  <si>
    <t>Installment</t>
  </si>
  <si>
    <t>As per Borrower and Loan Card Statement I observed that LO Chandra Narayan Rout collected each  emi  Rs.4220 on dt 04/08/2024,04/09/2024 &amp; 04/01/2025  But Same amount not posted at FIMO.</t>
  </si>
  <si>
    <t>Chandra Narayan Rout/SF0056575</t>
  </si>
  <si>
    <t>No</t>
  </si>
  <si>
    <t>No Mis appropriation observed as per Borrower and Loan card.</t>
  </si>
  <si>
    <t>No missappropriation observed  as per Borrower loancard.</t>
  </si>
  <si>
    <t>NA</t>
  </si>
  <si>
    <t>Unable to verify the loan card due to unavailability of borrower.</t>
  </si>
  <si>
    <t>Q1 25-26</t>
  </si>
  <si>
    <t>Terminated</t>
  </si>
  <si>
    <t>Collection Misappropriation</t>
  </si>
  <si>
    <t>Completed-Report Submitted</t>
  </si>
  <si>
    <t>CSS</t>
  </si>
  <si>
    <t>Loan Officer</t>
  </si>
  <si>
    <t>FIR Not Filled</t>
  </si>
  <si>
    <t>As per Loan Card borrower has paid Rs 4220/- on dtd.04-08-24 to LO Chandra Narayan Rout/SF0056575 but LO has not remitted cash to branch.</t>
  </si>
  <si>
    <t>As per Loan Card borrower has paid Rs 4220/- on dtd.04-09-24 to LO Chandra Narayan Rout/SF0056575 but LO has not remitted cash to branch.</t>
  </si>
  <si>
    <t>As per Loan Card borrower has paid Rs 4220/- on dtd.04-01-25 to LO Chandra Narayan Rout/SF0056575 but LO has not remitted cash to branch.</t>
  </si>
  <si>
    <t>Misappropriation Observed against LO Chandra Narayan Rout of Rs.12660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</si>
</sst>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rgb="FF000000"/>
      <name val="Tahoma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17" fillId="5" borderId="14" xfId="0" applyFont="1" applyFill="1" applyBorder="1" applyAlignment="1">
      <alignment horizontal="center" vertical="top" wrapText="1" readingOrder="1"/>
    </xf>
    <xf numFmtId="0" fontId="31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29" fillId="0" borderId="15" xfId="0" applyFont="1" applyBorder="1" applyAlignment="1">
      <alignment vertical="top" wrapText="1" readingOrder="1"/>
    </xf>
    <xf numFmtId="0" fontId="0" fillId="0" borderId="1" xfId="0" applyBorder="1" applyAlignment="1">
      <alignment vertical="top" wrapText="1"/>
    </xf>
    <xf numFmtId="0" fontId="6" fillId="0" borderId="8" xfId="26" applyFont="1" applyBorder="1" applyAlignment="1" applyProtection="1">
      <alignment horizontal="center" vertical="top" wrapText="1"/>
      <protection locked="0"/>
    </xf>
    <xf numFmtId="168" fontId="6" fillId="0" borderId="8" xfId="26" applyNumberFormat="1" applyFont="1" applyBorder="1" applyAlignment="1" applyProtection="1">
      <alignment horizontal="center" vertical="top" wrapText="1"/>
      <protection locked="0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17" fillId="5" borderId="1" xfId="0" applyFont="1" applyFill="1" applyBorder="1" applyAlignment="1">
      <alignment horizontal="center" vertical="center" wrapText="1" readingOrder="1"/>
    </xf>
    <xf numFmtId="169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32" fillId="0" borderId="15" xfId="0" applyFont="1" applyBorder="1" applyAlignment="1">
      <alignment horizontal="left" vertical="top" wrapText="1" readingOrder="1"/>
    </xf>
    <xf numFmtId="0" fontId="30" fillId="0" borderId="1" xfId="0" applyFont="1" applyBorder="1" applyAlignment="1">
      <alignment horizontal="left" vertical="top" readingOrder="1"/>
    </xf>
    <xf numFmtId="172" fontId="32" fillId="0" borderId="15" xfId="0" applyNumberFormat="1" applyFont="1" applyBorder="1" applyAlignment="1">
      <alignment horizontal="left" vertical="top" wrapText="1" readingOrder="1"/>
    </xf>
    <xf numFmtId="1" fontId="32" fillId="0" borderId="15" xfId="0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wrapText="1"/>
    </xf>
    <xf numFmtId="0" fontId="2" fillId="0" borderId="1" xfId="0" applyFont="1" applyBorder="1"/>
    <xf numFmtId="0" fontId="3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6" fillId="0" borderId="1" xfId="26" applyFont="1" applyBorder="1" applyAlignment="1">
      <alignment horizontal="center" vertical="top"/>
    </xf>
    <xf numFmtId="167" fontId="6" fillId="0" borderId="1" xfId="26" applyNumberFormat="1" applyFont="1" applyBorder="1" applyAlignment="1" applyProtection="1">
      <alignment horizontal="center" vertical="top"/>
      <protection locked="0"/>
    </xf>
    <xf numFmtId="0" fontId="6" fillId="0" borderId="1" xfId="26" applyFont="1" applyBorder="1" applyAlignment="1" applyProtection="1">
      <alignment horizontal="center" vertical="top"/>
      <protection locked="0"/>
    </xf>
    <xf numFmtId="15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 readingOrder="1"/>
    </xf>
    <xf numFmtId="167" fontId="34" fillId="2" borderId="1" xfId="15" applyNumberFormat="1" applyFont="1" applyFill="1" applyBorder="1" applyAlignment="1" applyProtection="1">
      <alignment horizontal="center" vertical="top" wrapText="1"/>
      <protection locked="0"/>
    </xf>
    <xf numFmtId="14" fontId="34" fillId="2" borderId="1" xfId="15" applyNumberFormat="1" applyFont="1" applyFill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>
      <alignment vertical="top" wrapText="1" readingOrder="1"/>
    </xf>
    <xf numFmtId="1" fontId="34" fillId="0" borderId="1" xfId="2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readingOrder="1"/>
    </xf>
    <xf numFmtId="0" fontId="0" fillId="0" borderId="8" xfId="26" applyFont="1" applyBorder="1" applyAlignment="1" applyProtection="1">
      <alignment horizontal="center" vertical="top" wrapText="1"/>
      <protection locked="0"/>
    </xf>
    <xf numFmtId="49" fontId="34" fillId="0" borderId="1" xfId="2" applyNumberFormat="1" applyFont="1" applyBorder="1" applyAlignment="1">
      <alignment horizontal="center" vertical="top" wrapText="1"/>
    </xf>
    <xf numFmtId="49" fontId="34" fillId="7" borderId="1" xfId="2" applyNumberFormat="1" applyFont="1" applyFill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top" wrapText="1"/>
    </xf>
    <xf numFmtId="2" fontId="0" fillId="7" borderId="1" xfId="0" applyNumberFormat="1" applyFont="1" applyFill="1" applyBorder="1" applyAlignment="1">
      <alignment horizontal="center" vertical="top"/>
    </xf>
    <xf numFmtId="2" fontId="0" fillId="8" borderId="1" xfId="0" applyNumberFormat="1" applyFont="1" applyFill="1" applyBorder="1" applyAlignment="1">
      <alignment horizontal="center" vertical="top"/>
    </xf>
    <xf numFmtId="0" fontId="0" fillId="0" borderId="1" xfId="26" applyFont="1" applyBorder="1" applyAlignment="1" applyProtection="1">
      <alignment horizontal="center" vertical="top" wrapText="1"/>
      <protection hidden="1"/>
    </xf>
    <xf numFmtId="166" fontId="34" fillId="7" borderId="1" xfId="2" applyNumberFormat="1" applyFont="1" applyFill="1" applyBorder="1" applyAlignment="1">
      <alignment horizontal="center"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27.77734375" customWidth="1"/>
    <col min="21" max="21" width="27.33203125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22" t="s">
        <v>3</v>
      </c>
    </row>
    <row r="3" spans="1:30" ht="15.6" x14ac:dyDescent="0.3">
      <c r="A3" s="24" t="s">
        <v>183</v>
      </c>
      <c r="S3" s="126" t="s">
        <v>15</v>
      </c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0"/>
    </row>
    <row r="4" spans="1:30" ht="55.2" x14ac:dyDescent="0.3">
      <c r="A4" s="3" t="s">
        <v>4</v>
      </c>
      <c r="B4" s="3" t="s">
        <v>22</v>
      </c>
      <c r="C4" s="4" t="s">
        <v>1</v>
      </c>
      <c r="D4" s="3" t="s">
        <v>0</v>
      </c>
      <c r="E4" s="3" t="s">
        <v>5</v>
      </c>
      <c r="F4" s="3" t="s">
        <v>6</v>
      </c>
      <c r="G4" s="3" t="s">
        <v>13</v>
      </c>
      <c r="H4" s="3" t="s">
        <v>16</v>
      </c>
      <c r="I4" s="3" t="s">
        <v>12</v>
      </c>
      <c r="J4" s="3" t="s">
        <v>7</v>
      </c>
      <c r="K4" s="3" t="s">
        <v>14</v>
      </c>
      <c r="L4" s="5" t="s">
        <v>8</v>
      </c>
      <c r="M4" s="5" t="s">
        <v>9</v>
      </c>
      <c r="N4" s="3" t="s">
        <v>166</v>
      </c>
      <c r="O4" s="6" t="s">
        <v>167</v>
      </c>
      <c r="P4" s="3" t="s">
        <v>168</v>
      </c>
      <c r="Q4" s="3" t="s">
        <v>11</v>
      </c>
      <c r="R4" s="13" t="s">
        <v>148</v>
      </c>
      <c r="S4" s="3" t="s">
        <v>17</v>
      </c>
      <c r="T4" s="3" t="s">
        <v>169</v>
      </c>
      <c r="U4" s="3" t="s">
        <v>147</v>
      </c>
      <c r="V4" s="3" t="s">
        <v>21</v>
      </c>
      <c r="W4" s="3" t="s">
        <v>20</v>
      </c>
      <c r="X4" s="3" t="s">
        <v>10</v>
      </c>
      <c r="Y4" s="3" t="s">
        <v>19</v>
      </c>
      <c r="Z4" s="3" t="s">
        <v>89</v>
      </c>
      <c r="AA4" s="3" t="s">
        <v>81</v>
      </c>
      <c r="AB4" s="3" t="s">
        <v>82</v>
      </c>
      <c r="AC4" s="3" t="s">
        <v>18</v>
      </c>
      <c r="AD4" s="3" t="s">
        <v>80</v>
      </c>
    </row>
    <row r="5" spans="1:30" s="159" customFormat="1" ht="30" customHeight="1" x14ac:dyDescent="0.3">
      <c r="A5" s="160">
        <v>1</v>
      </c>
      <c r="B5" s="161" t="s">
        <v>458</v>
      </c>
      <c r="C5" s="162" t="s">
        <v>192</v>
      </c>
      <c r="D5" s="162" t="s">
        <v>191</v>
      </c>
      <c r="E5" s="162" t="s">
        <v>188</v>
      </c>
      <c r="F5" s="162" t="s">
        <v>187</v>
      </c>
      <c r="G5" s="163">
        <v>45783</v>
      </c>
      <c r="H5" s="164" t="s">
        <v>462</v>
      </c>
      <c r="I5" s="163">
        <v>45786</v>
      </c>
      <c r="J5" s="165" t="s">
        <v>447</v>
      </c>
      <c r="K5" s="166">
        <v>1</v>
      </c>
      <c r="L5" s="166">
        <v>12660</v>
      </c>
      <c r="M5" s="166">
        <v>0</v>
      </c>
      <c r="N5" s="120" t="s">
        <v>448</v>
      </c>
      <c r="O5" s="167" t="s">
        <v>463</v>
      </c>
      <c r="P5" s="168" t="s">
        <v>449</v>
      </c>
      <c r="Q5" s="169" t="s">
        <v>459</v>
      </c>
      <c r="R5" s="163">
        <v>45780</v>
      </c>
      <c r="S5" s="169" t="s">
        <v>460</v>
      </c>
      <c r="T5" s="169"/>
      <c r="U5" s="170" t="s">
        <v>461</v>
      </c>
      <c r="V5" s="163">
        <v>45784</v>
      </c>
      <c r="W5" s="163">
        <v>45789</v>
      </c>
      <c r="X5" s="171">
        <v>50</v>
      </c>
      <c r="Y5" s="160">
        <v>12660</v>
      </c>
      <c r="Z5" s="172">
        <v>0</v>
      </c>
      <c r="AA5" s="173">
        <f>Y5-Z5</f>
        <v>12660</v>
      </c>
      <c r="AB5" s="160">
        <v>1</v>
      </c>
      <c r="AC5" s="163">
        <v>45791</v>
      </c>
      <c r="AD5" s="174" t="s">
        <v>468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28" t="s">
        <v>2</v>
      </c>
      <c r="B1" s="129"/>
      <c r="C1" s="129"/>
      <c r="D1" s="129"/>
      <c r="E1" s="130"/>
    </row>
    <row r="2" spans="1:5" ht="18" x14ac:dyDescent="0.35">
      <c r="A2" s="34"/>
      <c r="B2" s="131" t="s">
        <v>3</v>
      </c>
      <c r="C2" s="131"/>
      <c r="D2" s="131"/>
      <c r="E2" s="35"/>
    </row>
    <row r="3" spans="1:5" ht="14.4" x14ac:dyDescent="0.3">
      <c r="A3" s="36" t="s">
        <v>1</v>
      </c>
      <c r="B3" s="36" t="s">
        <v>0</v>
      </c>
      <c r="C3" s="36" t="s">
        <v>109</v>
      </c>
      <c r="D3" s="36" t="s">
        <v>110</v>
      </c>
      <c r="E3" s="36" t="s">
        <v>111</v>
      </c>
    </row>
    <row r="4" spans="1:5" ht="24" customHeight="1" x14ac:dyDescent="0.3">
      <c r="A4" s="69"/>
      <c r="B4" s="70"/>
      <c r="C4" s="70"/>
      <c r="D4" s="70"/>
      <c r="E4" s="70"/>
    </row>
    <row r="5" spans="1:5" ht="35.25" customHeight="1" x14ac:dyDescent="0.3">
      <c r="A5" s="37" t="s">
        <v>5</v>
      </c>
      <c r="B5" s="37" t="s">
        <v>112</v>
      </c>
      <c r="C5" s="37" t="s">
        <v>113</v>
      </c>
      <c r="D5" s="37" t="s">
        <v>114</v>
      </c>
      <c r="E5" s="37" t="s">
        <v>115</v>
      </c>
    </row>
    <row r="6" spans="1:5" ht="25.5" customHeight="1" x14ac:dyDescent="0.3">
      <c r="A6" s="71"/>
      <c r="B6" s="38"/>
      <c r="C6" s="38"/>
      <c r="D6" s="38"/>
      <c r="E6" s="39"/>
    </row>
    <row r="7" spans="1:5" ht="15.6" x14ac:dyDescent="0.3">
      <c r="A7" s="132" t="s">
        <v>116</v>
      </c>
      <c r="B7" s="133"/>
      <c r="C7" s="133"/>
      <c r="D7" s="133"/>
      <c r="E7" s="133"/>
    </row>
    <row r="8" spans="1:5" ht="15" customHeight="1" x14ac:dyDescent="0.3">
      <c r="A8" s="134" t="s">
        <v>117</v>
      </c>
      <c r="B8" s="136" t="s">
        <v>172</v>
      </c>
      <c r="C8" s="137"/>
      <c r="D8" s="138" t="s">
        <v>118</v>
      </c>
      <c r="E8" s="139"/>
    </row>
    <row r="9" spans="1:5" ht="14.4" x14ac:dyDescent="0.3">
      <c r="A9" s="135"/>
      <c r="B9" s="40" t="s">
        <v>119</v>
      </c>
      <c r="C9" s="41" t="s">
        <v>120</v>
      </c>
      <c r="D9" s="41" t="s">
        <v>119</v>
      </c>
      <c r="E9" s="41" t="s">
        <v>120</v>
      </c>
    </row>
    <row r="10" spans="1:5" ht="14.4" x14ac:dyDescent="0.3">
      <c r="A10" s="42">
        <v>2000</v>
      </c>
      <c r="B10" s="43"/>
      <c r="C10" s="44">
        <f>B10*A10</f>
        <v>0</v>
      </c>
      <c r="D10" s="43"/>
      <c r="E10" s="44">
        <f>D10*A10</f>
        <v>0</v>
      </c>
    </row>
    <row r="11" spans="1:5" ht="14.4" x14ac:dyDescent="0.3">
      <c r="A11" s="45">
        <v>500</v>
      </c>
      <c r="B11" s="46"/>
      <c r="C11" s="44">
        <f t="shared" ref="C11:C17" si="0">B11*A11</f>
        <v>0</v>
      </c>
      <c r="D11" s="46"/>
      <c r="E11" s="44">
        <f t="shared" ref="E11:E17" si="1">D11*A11</f>
        <v>0</v>
      </c>
    </row>
    <row r="12" spans="1:5" ht="14.4" x14ac:dyDescent="0.3">
      <c r="A12" s="45">
        <v>200</v>
      </c>
      <c r="B12" s="46"/>
      <c r="C12" s="44">
        <f t="shared" si="0"/>
        <v>0</v>
      </c>
      <c r="D12" s="46"/>
      <c r="E12" s="44">
        <f t="shared" si="1"/>
        <v>0</v>
      </c>
    </row>
    <row r="13" spans="1:5" ht="14.4" x14ac:dyDescent="0.3">
      <c r="A13" s="45">
        <v>100</v>
      </c>
      <c r="B13" s="46"/>
      <c r="C13" s="44">
        <f t="shared" si="0"/>
        <v>0</v>
      </c>
      <c r="D13" s="46"/>
      <c r="E13" s="44">
        <f t="shared" si="1"/>
        <v>0</v>
      </c>
    </row>
    <row r="14" spans="1:5" ht="14.4" x14ac:dyDescent="0.3">
      <c r="A14" s="45">
        <v>50</v>
      </c>
      <c r="B14" s="46"/>
      <c r="C14" s="44">
        <f t="shared" si="0"/>
        <v>0</v>
      </c>
      <c r="D14" s="46"/>
      <c r="E14" s="44">
        <f t="shared" si="1"/>
        <v>0</v>
      </c>
    </row>
    <row r="15" spans="1:5" ht="14.4" x14ac:dyDescent="0.3">
      <c r="A15" s="45">
        <v>20</v>
      </c>
      <c r="B15" s="46"/>
      <c r="C15" s="44">
        <f t="shared" si="0"/>
        <v>0</v>
      </c>
      <c r="D15" s="46"/>
      <c r="E15" s="44">
        <f t="shared" si="1"/>
        <v>0</v>
      </c>
    </row>
    <row r="16" spans="1:5" ht="14.4" x14ac:dyDescent="0.3">
      <c r="A16" s="45">
        <v>10</v>
      </c>
      <c r="B16" s="46"/>
      <c r="C16" s="44">
        <f t="shared" si="0"/>
        <v>0</v>
      </c>
      <c r="D16" s="46"/>
      <c r="E16" s="44">
        <f t="shared" si="1"/>
        <v>0</v>
      </c>
    </row>
    <row r="17" spans="1:5" ht="14.4" x14ac:dyDescent="0.3">
      <c r="A17" s="45">
        <v>5</v>
      </c>
      <c r="B17" s="46"/>
      <c r="C17" s="44">
        <f t="shared" si="0"/>
        <v>0</v>
      </c>
      <c r="D17" s="46"/>
      <c r="E17" s="44">
        <f t="shared" si="1"/>
        <v>0</v>
      </c>
    </row>
    <row r="18" spans="1:5" ht="14.4" x14ac:dyDescent="0.3">
      <c r="A18" s="47" t="s">
        <v>121</v>
      </c>
      <c r="B18" s="48"/>
      <c r="C18" s="44">
        <f>B18</f>
        <v>0</v>
      </c>
      <c r="D18" s="48"/>
      <c r="E18" s="49">
        <f>D18</f>
        <v>0</v>
      </c>
    </row>
    <row r="19" spans="1:5" ht="14.4" x14ac:dyDescent="0.3">
      <c r="A19" s="50"/>
      <c r="B19" s="51" t="s">
        <v>122</v>
      </c>
      <c r="C19" s="52">
        <f>SUM(C10:C18)</f>
        <v>0</v>
      </c>
      <c r="D19" s="51" t="s">
        <v>122</v>
      </c>
      <c r="E19" s="52">
        <f>SUM(E10:E18)</f>
        <v>0</v>
      </c>
    </row>
    <row r="20" spans="1:5" ht="26.1" customHeight="1" x14ac:dyDescent="0.3">
      <c r="A20" s="140" t="s">
        <v>181</v>
      </c>
      <c r="B20" s="141"/>
      <c r="C20" s="53"/>
      <c r="D20" s="54" t="s">
        <v>171</v>
      </c>
      <c r="E20" s="55"/>
    </row>
    <row r="21" spans="1:5" ht="26.1" customHeight="1" x14ac:dyDescent="0.3">
      <c r="A21" s="142" t="s">
        <v>154</v>
      </c>
      <c r="B21" s="143"/>
      <c r="C21" s="55"/>
      <c r="D21" s="54" t="s">
        <v>157</v>
      </c>
      <c r="E21" s="55"/>
    </row>
    <row r="22" spans="1:5" ht="26.1" customHeight="1" x14ac:dyDescent="0.3">
      <c r="A22" s="142" t="s">
        <v>123</v>
      </c>
      <c r="B22" s="143"/>
      <c r="C22" s="55"/>
      <c r="D22" s="56" t="s">
        <v>124</v>
      </c>
      <c r="E22" s="55"/>
    </row>
    <row r="23" spans="1:5" ht="26.1" customHeight="1" x14ac:dyDescent="0.3">
      <c r="A23" s="142" t="s">
        <v>125</v>
      </c>
      <c r="B23" s="143"/>
      <c r="C23" s="86">
        <f>(C19+C21)-(E20+E21)-E19</f>
        <v>0</v>
      </c>
      <c r="D23" s="88" t="s">
        <v>182</v>
      </c>
      <c r="E23" s="89"/>
    </row>
    <row r="24" spans="1:5" ht="82.5" customHeight="1" x14ac:dyDescent="0.3">
      <c r="A24" s="54" t="s">
        <v>126</v>
      </c>
      <c r="B24" s="127"/>
      <c r="C24" s="127"/>
      <c r="D24" s="127"/>
      <c r="E24" s="127"/>
    </row>
    <row r="25" spans="1:5" ht="57.75" customHeight="1" x14ac:dyDescent="0.3">
      <c r="A25" s="57" t="s">
        <v>127</v>
      </c>
      <c r="B25" s="150"/>
      <c r="C25" s="150"/>
      <c r="D25" s="150"/>
      <c r="E25" s="150"/>
    </row>
    <row r="26" spans="1:5" ht="37.5" customHeight="1" x14ac:dyDescent="0.3">
      <c r="A26" s="58" t="s">
        <v>128</v>
      </c>
      <c r="B26" s="58" t="s">
        <v>129</v>
      </c>
      <c r="C26" s="58" t="s">
        <v>130</v>
      </c>
      <c r="D26" s="58" t="s">
        <v>131</v>
      </c>
      <c r="E26" s="58" t="s">
        <v>132</v>
      </c>
    </row>
    <row r="27" spans="1:5" ht="27.75" customHeight="1" x14ac:dyDescent="0.3">
      <c r="A27" s="70"/>
      <c r="B27" s="70"/>
      <c r="C27" s="72"/>
      <c r="D27" s="72"/>
      <c r="E27" s="72"/>
    </row>
    <row r="28" spans="1:5" ht="14.4" x14ac:dyDescent="0.3">
      <c r="A28" s="151" t="s">
        <v>133</v>
      </c>
      <c r="B28" s="151"/>
      <c r="C28" s="151" t="s">
        <v>134</v>
      </c>
      <c r="D28" s="151"/>
      <c r="E28" s="151"/>
    </row>
    <row r="29" spans="1:5" ht="14.4" x14ac:dyDescent="0.3">
      <c r="A29" s="152"/>
      <c r="B29" s="152"/>
      <c r="C29" s="153"/>
      <c r="D29" s="153"/>
      <c r="E29" s="153"/>
    </row>
    <row r="30" spans="1:5" ht="42.75" customHeight="1" x14ac:dyDescent="0.3">
      <c r="A30" s="152"/>
      <c r="B30" s="152"/>
      <c r="C30" s="153"/>
      <c r="D30" s="153"/>
      <c r="E30" s="153"/>
    </row>
    <row r="31" spans="1:5" ht="21.75" customHeight="1" x14ac:dyDescent="0.3">
      <c r="A31" s="59"/>
      <c r="B31" s="59"/>
      <c r="C31" s="59"/>
      <c r="D31" s="59"/>
      <c r="E31" s="60"/>
    </row>
    <row r="32" spans="1:5" ht="24.75" customHeight="1" x14ac:dyDescent="0.3">
      <c r="A32" s="61" t="s">
        <v>135</v>
      </c>
      <c r="B32" s="62"/>
      <c r="C32" s="61" t="s">
        <v>136</v>
      </c>
      <c r="D32" s="154"/>
      <c r="E32" s="155"/>
    </row>
    <row r="33" spans="1:5" ht="18" customHeight="1" x14ac:dyDescent="0.3">
      <c r="A33" s="61" t="s">
        <v>137</v>
      </c>
      <c r="B33" s="62"/>
      <c r="C33" s="63" t="s">
        <v>138</v>
      </c>
      <c r="D33" s="144" t="s">
        <v>145</v>
      </c>
      <c r="E33" s="145"/>
    </row>
    <row r="34" spans="1:5" ht="27.6" x14ac:dyDescent="0.3">
      <c r="A34" s="63" t="s">
        <v>139</v>
      </c>
      <c r="B34" s="62"/>
      <c r="C34" s="63" t="s">
        <v>140</v>
      </c>
      <c r="D34" s="146"/>
      <c r="E34" s="147"/>
    </row>
    <row r="35" spans="1:5" ht="27.6" x14ac:dyDescent="0.3">
      <c r="A35" s="63" t="s">
        <v>141</v>
      </c>
      <c r="B35" s="62"/>
      <c r="C35" s="63" t="s">
        <v>142</v>
      </c>
      <c r="D35" s="146"/>
      <c r="E35" s="147"/>
    </row>
    <row r="36" spans="1:5" ht="25.5" customHeight="1" x14ac:dyDescent="0.3">
      <c r="A36" s="64" t="s">
        <v>143</v>
      </c>
      <c r="B36" s="65"/>
      <c r="C36" s="64" t="s">
        <v>144</v>
      </c>
      <c r="D36" s="148"/>
      <c r="E36" s="149"/>
    </row>
    <row r="37" spans="1:5" ht="15" customHeight="1" x14ac:dyDescent="0.3">
      <c r="A37" s="66"/>
      <c r="B37" s="67"/>
      <c r="C37" s="67"/>
      <c r="D37" s="67"/>
      <c r="E37" s="6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selection activeCell="A5" sqref="A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20" ht="18" x14ac:dyDescent="0.3">
      <c r="A2" s="2" t="s">
        <v>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x14ac:dyDescent="0.3">
      <c r="A3" s="76" t="s">
        <v>149</v>
      </c>
      <c r="B3" s="77"/>
      <c r="C3" s="77"/>
      <c r="D3" s="77"/>
      <c r="E3" s="77"/>
      <c r="F3" s="77"/>
      <c r="G3" s="77"/>
      <c r="H3" s="156" t="s">
        <v>150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82"/>
      <c r="T3" s="78"/>
    </row>
    <row r="4" spans="1:20" ht="41.4" x14ac:dyDescent="0.3">
      <c r="A4" s="79" t="s">
        <v>4</v>
      </c>
      <c r="B4" s="9" t="s">
        <v>151</v>
      </c>
      <c r="C4" s="9" t="s">
        <v>0</v>
      </c>
      <c r="D4" s="9" t="s">
        <v>165</v>
      </c>
      <c r="E4" s="9" t="s">
        <v>152</v>
      </c>
      <c r="F4" s="9" t="s">
        <v>164</v>
      </c>
      <c r="G4" s="9" t="s">
        <v>163</v>
      </c>
      <c r="H4" s="9" t="s">
        <v>153</v>
      </c>
      <c r="I4" s="9" t="s">
        <v>154</v>
      </c>
      <c r="J4" s="9" t="s">
        <v>155</v>
      </c>
      <c r="K4" s="9" t="s">
        <v>156</v>
      </c>
      <c r="L4" s="9" t="s">
        <v>161</v>
      </c>
      <c r="M4" s="9" t="s">
        <v>157</v>
      </c>
      <c r="N4" s="9" t="s">
        <v>158</v>
      </c>
      <c r="O4" s="9" t="s">
        <v>159</v>
      </c>
      <c r="P4" s="9" t="s">
        <v>173</v>
      </c>
      <c r="Q4" s="9" t="s">
        <v>160</v>
      </c>
      <c r="R4" s="9" t="s">
        <v>174</v>
      </c>
      <c r="S4" s="9" t="s">
        <v>170</v>
      </c>
      <c r="T4" s="83" t="s">
        <v>162</v>
      </c>
    </row>
    <row r="5" spans="1:20" x14ac:dyDescent="0.3">
      <c r="A5" s="80">
        <f>ROW()-4</f>
        <v>1</v>
      </c>
      <c r="B5" s="112" t="s">
        <v>192</v>
      </c>
      <c r="C5" s="112" t="s">
        <v>191</v>
      </c>
      <c r="D5" s="117" t="s">
        <v>448</v>
      </c>
      <c r="E5" s="104" t="s">
        <v>449</v>
      </c>
      <c r="F5" s="104" t="s">
        <v>463</v>
      </c>
      <c r="G5" s="102" t="s">
        <v>447</v>
      </c>
      <c r="H5" s="90"/>
      <c r="I5" s="90">
        <v>12660</v>
      </c>
      <c r="J5" s="90"/>
      <c r="K5" s="90"/>
      <c r="L5" s="90"/>
      <c r="M5" s="90"/>
      <c r="N5" s="90"/>
      <c r="O5" s="90"/>
      <c r="P5" s="91">
        <f>SUM(I5:O5)</f>
        <v>12660</v>
      </c>
      <c r="Q5" s="90">
        <v>0</v>
      </c>
      <c r="R5" s="91">
        <f>P5-Q5</f>
        <v>12660</v>
      </c>
      <c r="S5" s="81"/>
      <c r="T5" s="73" t="s">
        <v>464</v>
      </c>
    </row>
    <row r="6" spans="1:20" x14ac:dyDescent="0.3">
      <c r="P6" s="95">
        <f>SUM(P5:P5)</f>
        <v>12660</v>
      </c>
      <c r="Q6" s="95">
        <f>SUM(Q5:Q5)</f>
        <v>0</v>
      </c>
      <c r="R6" s="95">
        <f>SUM(R5:R5)</f>
        <v>12660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7"/>
  <sheetViews>
    <sheetView showGridLines="0" zoomScaleNormal="100" workbookViewId="0">
      <pane ySplit="4" topLeftCell="A5" activePane="bottomLeft" state="frozen"/>
      <selection pane="bottomLeft" activeCell="D22" sqref="D22"/>
    </sheetView>
  </sheetViews>
  <sheetFormatPr defaultColWidth="8.6640625" defaultRowHeight="12.45" customHeight="1" x14ac:dyDescent="0.3"/>
  <cols>
    <col min="1" max="1" width="8.6640625" style="16"/>
    <col min="2" max="2" width="15.6640625" style="16" customWidth="1"/>
    <col min="3" max="5" width="18.88671875" style="16" customWidth="1"/>
    <col min="6" max="6" width="19.5546875" style="16" customWidth="1"/>
    <col min="7" max="7" width="21" style="16" customWidth="1"/>
    <col min="8" max="8" width="23" style="16" customWidth="1"/>
    <col min="9" max="9" width="14.44140625" style="16" customWidth="1"/>
    <col min="10" max="10" width="16" style="16" customWidth="1"/>
    <col min="11" max="11" width="19.5546875" style="16" customWidth="1"/>
    <col min="12" max="12" width="10.44140625" style="16" customWidth="1"/>
    <col min="13" max="13" width="18.6640625" style="16" customWidth="1"/>
    <col min="14" max="14" width="17.88671875" style="16" customWidth="1"/>
    <col min="15" max="15" width="11" style="16" customWidth="1"/>
    <col min="16" max="16" width="10.33203125" style="16" customWidth="1"/>
    <col min="17" max="17" width="15.33203125" style="16" customWidth="1"/>
    <col min="18" max="18" width="10.6640625" style="16" customWidth="1"/>
    <col min="19" max="19" width="20.109375" style="16" customWidth="1"/>
    <col min="20" max="20" width="20.5546875" style="16" customWidth="1"/>
    <col min="21" max="21" width="10.6640625" style="16" customWidth="1"/>
    <col min="22" max="22" width="20.5546875" style="16" customWidth="1"/>
    <col min="23" max="23" width="100.77734375" style="16" customWidth="1"/>
    <col min="24" max="16384" width="8.6640625" style="16"/>
  </cols>
  <sheetData>
    <row r="1" spans="1:23" ht="12.45" customHeight="1" x14ac:dyDescent="0.3">
      <c r="A1" s="2" t="s">
        <v>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18"/>
    </row>
    <row r="2" spans="1:23" ht="12.45" customHeight="1" x14ac:dyDescent="0.3">
      <c r="A2" s="22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</row>
    <row r="3" spans="1:23" ht="12.45" customHeight="1" x14ac:dyDescent="0.3">
      <c r="A3" s="19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15"/>
      <c r="N3" s="20"/>
      <c r="O3" s="20"/>
      <c r="P3" s="17"/>
      <c r="Q3" s="17"/>
      <c r="R3" s="17"/>
      <c r="S3" s="20"/>
      <c r="T3" s="20"/>
      <c r="U3" s="20"/>
      <c r="V3" s="20"/>
      <c r="W3" s="21"/>
    </row>
    <row r="4" spans="1:23" s="116" customFormat="1" ht="51" customHeight="1" x14ac:dyDescent="0.3">
      <c r="A4" s="7" t="s">
        <v>4</v>
      </c>
      <c r="B4" s="8" t="s">
        <v>92</v>
      </c>
      <c r="C4" s="8" t="s">
        <v>91</v>
      </c>
      <c r="D4" s="9" t="s">
        <v>24</v>
      </c>
      <c r="E4" s="9" t="s">
        <v>90</v>
      </c>
      <c r="F4" s="9" t="s">
        <v>93</v>
      </c>
      <c r="G4" s="9" t="s">
        <v>94</v>
      </c>
      <c r="H4" s="9" t="s">
        <v>95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83</v>
      </c>
      <c r="S4" s="8" t="s">
        <v>84</v>
      </c>
      <c r="T4" s="8" t="s">
        <v>85</v>
      </c>
      <c r="U4" s="8" t="s">
        <v>86</v>
      </c>
      <c r="V4" s="87" t="s">
        <v>180</v>
      </c>
      <c r="W4" s="8" t="s">
        <v>34</v>
      </c>
    </row>
    <row r="5" spans="1:23" s="125" customFormat="1" ht="29.55" customHeight="1" x14ac:dyDescent="0.3">
      <c r="A5" s="121">
        <v>1</v>
      </c>
      <c r="B5" s="112" t="s">
        <v>192</v>
      </c>
      <c r="C5" s="112" t="s">
        <v>191</v>
      </c>
      <c r="D5" s="102" t="s">
        <v>447</v>
      </c>
      <c r="E5" s="122">
        <v>45784</v>
      </c>
      <c r="F5" s="120" t="s">
        <v>448</v>
      </c>
      <c r="G5" s="104" t="s">
        <v>449</v>
      </c>
      <c r="H5" s="175" t="s">
        <v>463</v>
      </c>
      <c r="I5" s="112" t="s">
        <v>278</v>
      </c>
      <c r="J5" s="112" t="s">
        <v>408</v>
      </c>
      <c r="K5" s="112" t="s">
        <v>286</v>
      </c>
      <c r="L5" s="112">
        <v>356834777</v>
      </c>
      <c r="M5" s="112" t="s">
        <v>401</v>
      </c>
      <c r="N5" s="114">
        <v>79000</v>
      </c>
      <c r="O5" s="123">
        <v>4220</v>
      </c>
      <c r="P5" s="105" t="s">
        <v>450</v>
      </c>
      <c r="Q5" s="124">
        <v>45508</v>
      </c>
      <c r="R5" s="123">
        <v>4220</v>
      </c>
      <c r="S5" s="123"/>
      <c r="T5" s="123"/>
      <c r="U5" s="123">
        <f t="shared" ref="U5" si="0">R5-(S5+T5)</f>
        <v>4220</v>
      </c>
      <c r="V5" s="119" t="s">
        <v>441</v>
      </c>
      <c r="W5" s="106" t="s">
        <v>465</v>
      </c>
    </row>
    <row r="6" spans="1:23" s="125" customFormat="1" ht="29.55" customHeight="1" x14ac:dyDescent="0.3">
      <c r="A6" s="121">
        <v>2</v>
      </c>
      <c r="B6" s="112" t="s">
        <v>192</v>
      </c>
      <c r="C6" s="112" t="s">
        <v>191</v>
      </c>
      <c r="D6" s="102" t="s">
        <v>447</v>
      </c>
      <c r="E6" s="122">
        <v>45784</v>
      </c>
      <c r="F6" s="120" t="s">
        <v>448</v>
      </c>
      <c r="G6" s="104" t="s">
        <v>449</v>
      </c>
      <c r="H6" s="175" t="s">
        <v>463</v>
      </c>
      <c r="I6" s="112" t="s">
        <v>278</v>
      </c>
      <c r="J6" s="112" t="s">
        <v>408</v>
      </c>
      <c r="K6" s="112" t="s">
        <v>286</v>
      </c>
      <c r="L6" s="112">
        <v>356834777</v>
      </c>
      <c r="M6" s="112" t="s">
        <v>401</v>
      </c>
      <c r="N6" s="114">
        <v>79000</v>
      </c>
      <c r="O6" s="123">
        <v>4220</v>
      </c>
      <c r="P6" s="105" t="s">
        <v>450</v>
      </c>
      <c r="Q6" s="124">
        <v>45539</v>
      </c>
      <c r="R6" s="123">
        <v>4220</v>
      </c>
      <c r="S6" s="123"/>
      <c r="T6" s="123"/>
      <c r="U6" s="123">
        <f t="shared" ref="U6" si="1">R6-(S6+T6)</f>
        <v>4220</v>
      </c>
      <c r="V6" s="119" t="s">
        <v>441</v>
      </c>
      <c r="W6" s="106" t="s">
        <v>466</v>
      </c>
    </row>
    <row r="7" spans="1:23" s="125" customFormat="1" ht="29.55" customHeight="1" x14ac:dyDescent="0.3">
      <c r="A7" s="121">
        <v>3</v>
      </c>
      <c r="B7" s="112" t="s">
        <v>192</v>
      </c>
      <c r="C7" s="112" t="s">
        <v>191</v>
      </c>
      <c r="D7" s="102" t="s">
        <v>447</v>
      </c>
      <c r="E7" s="122">
        <v>45784</v>
      </c>
      <c r="F7" s="120" t="s">
        <v>448</v>
      </c>
      <c r="G7" s="104" t="s">
        <v>449</v>
      </c>
      <c r="H7" s="175" t="s">
        <v>463</v>
      </c>
      <c r="I7" s="112" t="s">
        <v>278</v>
      </c>
      <c r="J7" s="112" t="s">
        <v>408</v>
      </c>
      <c r="K7" s="112" t="s">
        <v>286</v>
      </c>
      <c r="L7" s="112">
        <v>356834777</v>
      </c>
      <c r="M7" s="112" t="s">
        <v>401</v>
      </c>
      <c r="N7" s="114">
        <v>79000</v>
      </c>
      <c r="O7" s="123">
        <v>4220</v>
      </c>
      <c r="P7" s="105" t="s">
        <v>450</v>
      </c>
      <c r="Q7" s="124">
        <v>45661</v>
      </c>
      <c r="R7" s="123">
        <v>4220</v>
      </c>
      <c r="S7" s="123"/>
      <c r="T7" s="123"/>
      <c r="U7" s="123">
        <f t="shared" ref="U7" si="2">R7-(S7+T7)</f>
        <v>4220</v>
      </c>
      <c r="V7" s="119" t="s">
        <v>441</v>
      </c>
      <c r="W7" s="106" t="s">
        <v>467</v>
      </c>
    </row>
  </sheetData>
  <autoFilter ref="A4:W4" xr:uid="{BB859136-560D-4147-A720-0C736FAB6F10}"/>
  <conditionalFormatting sqref="L5:L7">
    <cfRule type="duplicateValues" dxfId="6" priority="1"/>
    <cfRule type="duplicateValues" dxfId="5" priority="2"/>
  </conditionalFormatting>
  <dataValidations count="2">
    <dataValidation type="list" allowBlank="1" showInputMessage="1" showErrorMessage="1" sqref="P5:P7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7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1"/>
  <sheetViews>
    <sheetView showGridLines="0" topLeftCell="AX1" zoomScaleNormal="100" workbookViewId="0">
      <selection activeCell="BB6" sqref="BB6:BB61"/>
    </sheetView>
  </sheetViews>
  <sheetFormatPr defaultColWidth="8.6640625" defaultRowHeight="14.4" x14ac:dyDescent="0.3"/>
  <cols>
    <col min="1" max="1" width="4.5546875" style="12" customWidth="1"/>
    <col min="2" max="53" width="10.44140625" style="12" customWidth="1"/>
    <col min="54" max="54" width="10.44140625" style="96" customWidth="1"/>
    <col min="55" max="55" width="26.5546875" style="96" customWidth="1"/>
    <col min="56" max="56" width="10.44140625" style="97" customWidth="1"/>
    <col min="57" max="57" width="20.33203125" style="98" bestFit="1" customWidth="1"/>
    <col min="58" max="58" width="15.109375" style="98" bestFit="1" customWidth="1"/>
    <col min="59" max="60" width="10.44140625" style="99" customWidth="1"/>
    <col min="61" max="61" width="18.5546875" style="97" customWidth="1"/>
    <col min="62" max="62" width="30" style="100" customWidth="1"/>
    <col min="63" max="63" width="26.77734375" style="101" customWidth="1"/>
    <col min="64" max="64" width="83.109375" style="16" customWidth="1"/>
    <col min="65" max="16384" width="8.6640625" style="12"/>
  </cols>
  <sheetData>
    <row r="1" spans="1:64" s="16" customFormat="1" ht="13.05" customHeight="1" x14ac:dyDescent="0.3">
      <c r="A1" s="25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7"/>
    </row>
    <row r="2" spans="1:64" s="16" customFormat="1" ht="10.5" customHeight="1" x14ac:dyDescent="0.3">
      <c r="A2" s="28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30"/>
    </row>
    <row r="3" spans="1:64" s="16" customFormat="1" ht="9.4499999999999993" customHeight="1" x14ac:dyDescent="0.3">
      <c r="A3" s="31" t="s">
        <v>175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3"/>
    </row>
    <row r="4" spans="1:64" s="16" customFormat="1" ht="9.4499999999999993" customHeight="1" x14ac:dyDescent="0.3">
      <c r="A4" s="31" t="s">
        <v>176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3"/>
    </row>
    <row r="5" spans="1:64" ht="55.2" x14ac:dyDescent="0.3">
      <c r="A5" s="92" t="s">
        <v>4</v>
      </c>
      <c r="B5" s="93" t="s">
        <v>6</v>
      </c>
      <c r="C5" s="93" t="s">
        <v>5</v>
      </c>
      <c r="D5" s="93" t="s">
        <v>111</v>
      </c>
      <c r="E5" s="93" t="s">
        <v>110</v>
      </c>
      <c r="F5" s="93" t="s">
        <v>35</v>
      </c>
      <c r="G5" s="93" t="s">
        <v>1</v>
      </c>
      <c r="H5" s="93" t="s">
        <v>36</v>
      </c>
      <c r="I5" s="93" t="s">
        <v>37</v>
      </c>
      <c r="J5" s="93" t="s">
        <v>38</v>
      </c>
      <c r="K5" s="93" t="s">
        <v>39</v>
      </c>
      <c r="L5" s="93" t="s">
        <v>40</v>
      </c>
      <c r="M5" s="93" t="s">
        <v>41</v>
      </c>
      <c r="N5" s="93" t="s">
        <v>42</v>
      </c>
      <c r="O5" s="93" t="s">
        <v>25</v>
      </c>
      <c r="P5" s="93" t="s">
        <v>43</v>
      </c>
      <c r="Q5" s="93" t="s">
        <v>44</v>
      </c>
      <c r="R5" s="93" t="s">
        <v>45</v>
      </c>
      <c r="S5" s="93" t="s">
        <v>46</v>
      </c>
      <c r="T5" s="93" t="s">
        <v>47</v>
      </c>
      <c r="U5" s="93" t="s">
        <v>48</v>
      </c>
      <c r="V5" s="93" t="s">
        <v>49</v>
      </c>
      <c r="W5" s="107" t="s">
        <v>186</v>
      </c>
      <c r="X5" s="93" t="s">
        <v>50</v>
      </c>
      <c r="Y5" s="93" t="s">
        <v>51</v>
      </c>
      <c r="Z5" s="93" t="s">
        <v>52</v>
      </c>
      <c r="AA5" s="93" t="s">
        <v>53</v>
      </c>
      <c r="AB5" s="93" t="s">
        <v>54</v>
      </c>
      <c r="AC5" s="93" t="s">
        <v>55</v>
      </c>
      <c r="AD5" s="93" t="s">
        <v>56</v>
      </c>
      <c r="AE5" s="93" t="s">
        <v>57</v>
      </c>
      <c r="AF5" s="93" t="s">
        <v>58</v>
      </c>
      <c r="AG5" s="93" t="s">
        <v>59</v>
      </c>
      <c r="AH5" s="93" t="s">
        <v>60</v>
      </c>
      <c r="AI5" s="93" t="s">
        <v>61</v>
      </c>
      <c r="AJ5" s="93" t="s">
        <v>62</v>
      </c>
      <c r="AK5" s="93" t="s">
        <v>63</v>
      </c>
      <c r="AL5" s="93" t="s">
        <v>64</v>
      </c>
      <c r="AM5" s="93" t="s">
        <v>65</v>
      </c>
      <c r="AN5" s="93" t="s">
        <v>66</v>
      </c>
      <c r="AO5" s="93" t="s">
        <v>67</v>
      </c>
      <c r="AP5" s="93" t="s">
        <v>68</v>
      </c>
      <c r="AQ5" s="93" t="s">
        <v>69</v>
      </c>
      <c r="AR5" s="93" t="s">
        <v>70</v>
      </c>
      <c r="AS5" s="93" t="s">
        <v>71</v>
      </c>
      <c r="AT5" s="93" t="s">
        <v>72</v>
      </c>
      <c r="AU5" s="93" t="s">
        <v>73</v>
      </c>
      <c r="AV5" s="93" t="s">
        <v>74</v>
      </c>
      <c r="AW5" s="93" t="s">
        <v>75</v>
      </c>
      <c r="AX5" s="93" t="s">
        <v>76</v>
      </c>
      <c r="AY5" s="93" t="s">
        <v>77</v>
      </c>
      <c r="AZ5" s="93" t="s">
        <v>78</v>
      </c>
      <c r="BA5" s="93" t="s">
        <v>79</v>
      </c>
      <c r="BB5" s="11" t="s">
        <v>146</v>
      </c>
      <c r="BC5" s="11" t="s">
        <v>177</v>
      </c>
      <c r="BD5" s="11" t="s">
        <v>105</v>
      </c>
      <c r="BE5" s="11" t="s">
        <v>88</v>
      </c>
      <c r="BF5" s="94" t="s">
        <v>185</v>
      </c>
      <c r="BG5" s="11" t="s">
        <v>178</v>
      </c>
      <c r="BH5" s="11" t="s">
        <v>184</v>
      </c>
      <c r="BI5" s="11" t="s">
        <v>87</v>
      </c>
      <c r="BJ5" s="11" t="s">
        <v>179</v>
      </c>
      <c r="BK5" s="11" t="s">
        <v>108</v>
      </c>
      <c r="BL5" s="11" t="s">
        <v>80</v>
      </c>
    </row>
    <row r="6" spans="1:64" ht="15" customHeight="1" x14ac:dyDescent="0.3">
      <c r="A6" s="111">
        <f>ROW()-5</f>
        <v>1</v>
      </c>
      <c r="B6" s="112" t="s">
        <v>187</v>
      </c>
      <c r="C6" s="112" t="s">
        <v>188</v>
      </c>
      <c r="D6" s="113" t="s">
        <v>189</v>
      </c>
      <c r="E6" s="113" t="s">
        <v>190</v>
      </c>
      <c r="F6" s="112" t="s">
        <v>191</v>
      </c>
      <c r="G6" s="112" t="s">
        <v>192</v>
      </c>
      <c r="H6" s="112" t="s">
        <v>191</v>
      </c>
      <c r="I6" s="112">
        <v>55957</v>
      </c>
      <c r="J6" s="112" t="s">
        <v>232</v>
      </c>
      <c r="K6" s="112">
        <v>55957</v>
      </c>
      <c r="L6" s="112" t="s">
        <v>217</v>
      </c>
      <c r="M6" s="112" t="s">
        <v>218</v>
      </c>
      <c r="N6" s="112">
        <v>91510</v>
      </c>
      <c r="O6" s="112" t="s">
        <v>233</v>
      </c>
      <c r="P6" s="112">
        <v>127852</v>
      </c>
      <c r="Q6" s="112" t="s">
        <v>229</v>
      </c>
      <c r="R6" s="112" t="s">
        <v>194</v>
      </c>
      <c r="S6" s="112" t="s">
        <v>234</v>
      </c>
      <c r="T6" s="112" t="s">
        <v>205</v>
      </c>
      <c r="U6" s="112" t="s">
        <v>196</v>
      </c>
      <c r="V6" s="112">
        <v>0</v>
      </c>
      <c r="W6" s="112" t="s">
        <v>201</v>
      </c>
      <c r="X6" s="112">
        <v>14135750</v>
      </c>
      <c r="Y6" s="112" t="s">
        <v>220</v>
      </c>
      <c r="Z6" s="112" t="s">
        <v>235</v>
      </c>
      <c r="AA6" s="114">
        <v>31116</v>
      </c>
      <c r="AB6" s="112" t="s">
        <v>222</v>
      </c>
      <c r="AC6" s="112">
        <v>38</v>
      </c>
      <c r="AD6" s="112" t="s">
        <v>230</v>
      </c>
      <c r="AE6" s="112" t="s">
        <v>235</v>
      </c>
      <c r="AF6" s="114">
        <v>0</v>
      </c>
      <c r="AG6" s="114">
        <v>0</v>
      </c>
      <c r="AH6" s="112" t="s">
        <v>226</v>
      </c>
      <c r="AI6" s="114">
        <v>22038.02</v>
      </c>
      <c r="AJ6" s="114">
        <v>316.08</v>
      </c>
      <c r="AK6" s="114">
        <v>22354.1</v>
      </c>
      <c r="AL6" s="114">
        <v>10109.98</v>
      </c>
      <c r="AM6" s="114">
        <v>209.54</v>
      </c>
      <c r="AN6" s="114">
        <v>10319.52</v>
      </c>
      <c r="AO6" s="114">
        <v>10110.540000000001</v>
      </c>
      <c r="AP6" s="114">
        <v>209.54</v>
      </c>
      <c r="AQ6" s="114">
        <v>10320.08</v>
      </c>
      <c r="AR6" s="112">
        <v>84</v>
      </c>
      <c r="AS6" s="115"/>
      <c r="AT6" s="113"/>
      <c r="AU6" s="113"/>
      <c r="AV6" s="113"/>
      <c r="AW6" s="113"/>
      <c r="AX6" s="112" t="s">
        <v>199</v>
      </c>
      <c r="AY6" s="113" t="s">
        <v>200</v>
      </c>
      <c r="AZ6" s="113"/>
      <c r="BA6" s="114">
        <v>0</v>
      </c>
      <c r="BB6" s="85">
        <v>45784</v>
      </c>
      <c r="BC6" s="108" t="s">
        <v>443</v>
      </c>
      <c r="BD6" s="109" t="s">
        <v>444</v>
      </c>
      <c r="BE6" s="109" t="s">
        <v>446</v>
      </c>
      <c r="BF6" s="109"/>
      <c r="BG6" s="56"/>
      <c r="BH6" s="85"/>
      <c r="BI6" s="84" t="s">
        <v>456</v>
      </c>
      <c r="BJ6" s="108"/>
      <c r="BK6" s="110"/>
      <c r="BL6" s="118" t="s">
        <v>457</v>
      </c>
    </row>
    <row r="7" spans="1:64" ht="15" customHeight="1" x14ac:dyDescent="0.3">
      <c r="A7" s="111">
        <f t="shared" ref="A7:A61" si="0">ROW()-5</f>
        <v>2</v>
      </c>
      <c r="B7" s="112" t="s">
        <v>187</v>
      </c>
      <c r="C7" s="112" t="s">
        <v>188</v>
      </c>
      <c r="D7" s="113" t="s">
        <v>189</v>
      </c>
      <c r="E7" s="113" t="s">
        <v>190</v>
      </c>
      <c r="F7" s="112" t="s">
        <v>191</v>
      </c>
      <c r="G7" s="112" t="s">
        <v>192</v>
      </c>
      <c r="H7" s="112" t="s">
        <v>191</v>
      </c>
      <c r="I7" s="112">
        <v>55957</v>
      </c>
      <c r="J7" s="112" t="s">
        <v>232</v>
      </c>
      <c r="K7" s="112">
        <v>55957</v>
      </c>
      <c r="L7" s="112" t="s">
        <v>217</v>
      </c>
      <c r="M7" s="112" t="s">
        <v>218</v>
      </c>
      <c r="N7" s="112">
        <v>91510</v>
      </c>
      <c r="O7" s="112" t="s">
        <v>233</v>
      </c>
      <c r="P7" s="112">
        <v>127852</v>
      </c>
      <c r="Q7" s="112" t="s">
        <v>229</v>
      </c>
      <c r="R7" s="112" t="s">
        <v>194</v>
      </c>
      <c r="S7" s="112" t="s">
        <v>236</v>
      </c>
      <c r="T7" s="112" t="s">
        <v>205</v>
      </c>
      <c r="U7" s="112" t="s">
        <v>196</v>
      </c>
      <c r="V7" s="112">
        <v>0</v>
      </c>
      <c r="W7" s="112" t="s">
        <v>201</v>
      </c>
      <c r="X7" s="112">
        <v>14135810</v>
      </c>
      <c r="Y7" s="112" t="s">
        <v>237</v>
      </c>
      <c r="Z7" s="112" t="s">
        <v>235</v>
      </c>
      <c r="AA7" s="114">
        <v>31116</v>
      </c>
      <c r="AB7" s="112" t="s">
        <v>222</v>
      </c>
      <c r="AC7" s="112">
        <v>38</v>
      </c>
      <c r="AD7" s="112" t="s">
        <v>230</v>
      </c>
      <c r="AE7" s="112" t="s">
        <v>235</v>
      </c>
      <c r="AF7" s="114">
        <v>0</v>
      </c>
      <c r="AG7" s="114">
        <v>0</v>
      </c>
      <c r="AH7" s="112" t="s">
        <v>226</v>
      </c>
      <c r="AI7" s="114">
        <v>22958.19</v>
      </c>
      <c r="AJ7" s="114">
        <v>316.08</v>
      </c>
      <c r="AK7" s="114">
        <v>23274.27</v>
      </c>
      <c r="AL7" s="114">
        <v>9189.81</v>
      </c>
      <c r="AM7" s="114">
        <v>149.71</v>
      </c>
      <c r="AN7" s="114">
        <v>9339.52</v>
      </c>
      <c r="AO7" s="114">
        <v>9190.3700000000008</v>
      </c>
      <c r="AP7" s="114">
        <v>149.71</v>
      </c>
      <c r="AQ7" s="114">
        <v>9340.08</v>
      </c>
      <c r="AR7" s="112">
        <v>84</v>
      </c>
      <c r="AS7" s="115"/>
      <c r="AT7" s="113"/>
      <c r="AU7" s="113"/>
      <c r="AV7" s="113"/>
      <c r="AW7" s="113"/>
      <c r="AX7" s="112" t="s">
        <v>199</v>
      </c>
      <c r="AY7" s="113" t="s">
        <v>200</v>
      </c>
      <c r="AZ7" s="113"/>
      <c r="BA7" s="114">
        <v>0</v>
      </c>
      <c r="BB7" s="85">
        <v>45784</v>
      </c>
      <c r="BC7" s="108" t="s">
        <v>443</v>
      </c>
      <c r="BD7" s="109" t="s">
        <v>444</v>
      </c>
      <c r="BE7" s="109" t="s">
        <v>446</v>
      </c>
      <c r="BF7" s="109"/>
      <c r="BG7" s="56"/>
      <c r="BH7" s="85"/>
      <c r="BI7" s="84" t="s">
        <v>456</v>
      </c>
      <c r="BJ7" s="108"/>
      <c r="BK7" s="110"/>
      <c r="BL7" s="118" t="s">
        <v>457</v>
      </c>
    </row>
    <row r="8" spans="1:64" ht="15" customHeight="1" x14ac:dyDescent="0.3">
      <c r="A8" s="111">
        <f t="shared" si="0"/>
        <v>3</v>
      </c>
      <c r="B8" s="112" t="s">
        <v>187</v>
      </c>
      <c r="C8" s="112" t="s">
        <v>188</v>
      </c>
      <c r="D8" s="113" t="s">
        <v>189</v>
      </c>
      <c r="E8" s="113" t="s">
        <v>190</v>
      </c>
      <c r="F8" s="112" t="s">
        <v>191</v>
      </c>
      <c r="G8" s="112" t="s">
        <v>192</v>
      </c>
      <c r="H8" s="112" t="s">
        <v>191</v>
      </c>
      <c r="I8" s="112">
        <v>55957</v>
      </c>
      <c r="J8" s="112" t="s">
        <v>232</v>
      </c>
      <c r="K8" s="112">
        <v>55957</v>
      </c>
      <c r="L8" s="112" t="s">
        <v>217</v>
      </c>
      <c r="M8" s="112" t="s">
        <v>218</v>
      </c>
      <c r="N8" s="112">
        <v>92479</v>
      </c>
      <c r="O8" s="112" t="s">
        <v>242</v>
      </c>
      <c r="P8" s="112">
        <v>129045</v>
      </c>
      <c r="Q8" s="112" t="s">
        <v>225</v>
      </c>
      <c r="R8" s="112" t="s">
        <v>208</v>
      </c>
      <c r="S8" s="112" t="s">
        <v>243</v>
      </c>
      <c r="T8" s="112" t="s">
        <v>195</v>
      </c>
      <c r="U8" s="112" t="s">
        <v>196</v>
      </c>
      <c r="V8" s="112">
        <v>0</v>
      </c>
      <c r="W8" s="112" t="s">
        <v>201</v>
      </c>
      <c r="X8" s="112">
        <v>15931432</v>
      </c>
      <c r="Y8" s="112" t="s">
        <v>244</v>
      </c>
      <c r="Z8" s="112" t="s">
        <v>245</v>
      </c>
      <c r="AA8" s="114">
        <v>51860</v>
      </c>
      <c r="AB8" s="112" t="s">
        <v>222</v>
      </c>
      <c r="AC8" s="112">
        <v>52</v>
      </c>
      <c r="AD8" s="112" t="s">
        <v>198</v>
      </c>
      <c r="AE8" s="112" t="s">
        <v>245</v>
      </c>
      <c r="AF8" s="114">
        <v>1615</v>
      </c>
      <c r="AG8" s="114">
        <v>1615</v>
      </c>
      <c r="AH8" s="112" t="s">
        <v>221</v>
      </c>
      <c r="AI8" s="114">
        <v>50965.03</v>
      </c>
      <c r="AJ8" s="114">
        <v>1136</v>
      </c>
      <c r="AK8" s="114">
        <v>52101.03</v>
      </c>
      <c r="AL8" s="114">
        <v>4875.33</v>
      </c>
      <c r="AM8" s="114">
        <v>8.11</v>
      </c>
      <c r="AN8" s="114">
        <v>4883.4399999999996</v>
      </c>
      <c r="AO8" s="114">
        <v>1028.97</v>
      </c>
      <c r="AP8" s="114">
        <v>8.11</v>
      </c>
      <c r="AQ8" s="114">
        <v>1037.08</v>
      </c>
      <c r="AR8" s="112">
        <v>44</v>
      </c>
      <c r="AS8" s="115"/>
      <c r="AT8" s="113"/>
      <c r="AU8" s="113"/>
      <c r="AV8" s="113"/>
      <c r="AW8" s="113"/>
      <c r="AX8" s="112" t="s">
        <v>199</v>
      </c>
      <c r="AY8" s="113" t="s">
        <v>200</v>
      </c>
      <c r="AZ8" s="113"/>
      <c r="BA8" s="114">
        <v>0</v>
      </c>
      <c r="BB8" s="85">
        <v>45784</v>
      </c>
      <c r="BC8" s="108" t="s">
        <v>443</v>
      </c>
      <c r="BD8" s="109" t="s">
        <v>444</v>
      </c>
      <c r="BE8" s="109" t="s">
        <v>446</v>
      </c>
      <c r="BF8" s="109"/>
      <c r="BG8" s="56"/>
      <c r="BH8" s="85"/>
      <c r="BI8" s="84" t="s">
        <v>456</v>
      </c>
      <c r="BJ8" s="108"/>
      <c r="BK8" s="110"/>
      <c r="BL8" s="118" t="s">
        <v>457</v>
      </c>
    </row>
    <row r="9" spans="1:64" ht="15" customHeight="1" x14ac:dyDescent="0.3">
      <c r="A9" s="111">
        <f t="shared" si="0"/>
        <v>4</v>
      </c>
      <c r="B9" s="112" t="s">
        <v>187</v>
      </c>
      <c r="C9" s="112" t="s">
        <v>188</v>
      </c>
      <c r="D9" s="113" t="s">
        <v>189</v>
      </c>
      <c r="E9" s="113" t="s">
        <v>190</v>
      </c>
      <c r="F9" s="112" t="s">
        <v>191</v>
      </c>
      <c r="G9" s="112" t="s">
        <v>192</v>
      </c>
      <c r="H9" s="112" t="s">
        <v>191</v>
      </c>
      <c r="I9" s="112">
        <v>55957</v>
      </c>
      <c r="J9" s="112" t="s">
        <v>232</v>
      </c>
      <c r="K9" s="112">
        <v>55957</v>
      </c>
      <c r="L9" s="112" t="s">
        <v>217</v>
      </c>
      <c r="M9" s="112" t="s">
        <v>218</v>
      </c>
      <c r="N9" s="112">
        <v>92479</v>
      </c>
      <c r="O9" s="112" t="s">
        <v>242</v>
      </c>
      <c r="P9" s="112">
        <v>129039</v>
      </c>
      <c r="Q9" s="112" t="s">
        <v>246</v>
      </c>
      <c r="R9" s="112" t="s">
        <v>208</v>
      </c>
      <c r="S9" s="112" t="s">
        <v>247</v>
      </c>
      <c r="T9" s="112" t="s">
        <v>213</v>
      </c>
      <c r="U9" s="112" t="s">
        <v>196</v>
      </c>
      <c r="V9" s="112">
        <v>0</v>
      </c>
      <c r="W9" s="112" t="s">
        <v>201</v>
      </c>
      <c r="X9" s="112">
        <v>15947472</v>
      </c>
      <c r="Y9" s="112" t="s">
        <v>248</v>
      </c>
      <c r="Z9" s="112" t="s">
        <v>245</v>
      </c>
      <c r="AA9" s="114">
        <v>51860</v>
      </c>
      <c r="AB9" s="112" t="s">
        <v>222</v>
      </c>
      <c r="AC9" s="112">
        <v>52</v>
      </c>
      <c r="AD9" s="112" t="s">
        <v>216</v>
      </c>
      <c r="AE9" s="112" t="s">
        <v>245</v>
      </c>
      <c r="AF9" s="114">
        <v>1615</v>
      </c>
      <c r="AG9" s="114">
        <v>1615</v>
      </c>
      <c r="AH9" s="112" t="s">
        <v>221</v>
      </c>
      <c r="AI9" s="114">
        <v>51617.68</v>
      </c>
      <c r="AJ9" s="114">
        <v>836.06</v>
      </c>
      <c r="AK9" s="114">
        <v>52453.74</v>
      </c>
      <c r="AL9" s="114">
        <v>4219.22</v>
      </c>
      <c r="AM9" s="114">
        <v>0</v>
      </c>
      <c r="AN9" s="114">
        <v>4219.22</v>
      </c>
      <c r="AO9" s="114">
        <v>372.32</v>
      </c>
      <c r="AP9" s="114">
        <v>0</v>
      </c>
      <c r="AQ9" s="114">
        <v>372.32</v>
      </c>
      <c r="AR9" s="112">
        <v>44</v>
      </c>
      <c r="AS9" s="115"/>
      <c r="AT9" s="113"/>
      <c r="AU9" s="113"/>
      <c r="AV9" s="113"/>
      <c r="AW9" s="113"/>
      <c r="AX9" s="112" t="s">
        <v>199</v>
      </c>
      <c r="AY9" s="113" t="s">
        <v>200</v>
      </c>
      <c r="AZ9" s="113"/>
      <c r="BA9" s="114">
        <v>0</v>
      </c>
      <c r="BB9" s="85">
        <v>45784</v>
      </c>
      <c r="BC9" s="108" t="s">
        <v>443</v>
      </c>
      <c r="BD9" s="109" t="s">
        <v>444</v>
      </c>
      <c r="BE9" s="109" t="s">
        <v>446</v>
      </c>
      <c r="BF9" s="109"/>
      <c r="BG9" s="56"/>
      <c r="BH9" s="85"/>
      <c r="BI9" s="84" t="s">
        <v>456</v>
      </c>
      <c r="BJ9" s="108"/>
      <c r="BK9" s="110"/>
      <c r="BL9" s="118" t="s">
        <v>457</v>
      </c>
    </row>
    <row r="10" spans="1:64" ht="15" customHeight="1" x14ac:dyDescent="0.3">
      <c r="A10" s="111">
        <f t="shared" si="0"/>
        <v>5</v>
      </c>
      <c r="B10" s="112" t="s">
        <v>187</v>
      </c>
      <c r="C10" s="112" t="s">
        <v>188</v>
      </c>
      <c r="D10" s="113" t="s">
        <v>189</v>
      </c>
      <c r="E10" s="113" t="s">
        <v>190</v>
      </c>
      <c r="F10" s="112" t="s">
        <v>191</v>
      </c>
      <c r="G10" s="112" t="s">
        <v>192</v>
      </c>
      <c r="H10" s="112" t="s">
        <v>191</v>
      </c>
      <c r="I10" s="112">
        <v>55957</v>
      </c>
      <c r="J10" s="112" t="s">
        <v>232</v>
      </c>
      <c r="K10" s="112">
        <v>55957</v>
      </c>
      <c r="L10" s="112" t="s">
        <v>217</v>
      </c>
      <c r="M10" s="112" t="s">
        <v>218</v>
      </c>
      <c r="N10" s="112">
        <v>92479</v>
      </c>
      <c r="O10" s="112" t="s">
        <v>242</v>
      </c>
      <c r="P10" s="112">
        <v>129039</v>
      </c>
      <c r="Q10" s="112" t="s">
        <v>246</v>
      </c>
      <c r="R10" s="112" t="s">
        <v>208</v>
      </c>
      <c r="S10" s="112" t="s">
        <v>249</v>
      </c>
      <c r="T10" s="112" t="s">
        <v>213</v>
      </c>
      <c r="U10" s="112" t="s">
        <v>196</v>
      </c>
      <c r="V10" s="112">
        <v>0</v>
      </c>
      <c r="W10" s="112" t="s">
        <v>201</v>
      </c>
      <c r="X10" s="112">
        <v>15989413</v>
      </c>
      <c r="Y10" s="112" t="s">
        <v>250</v>
      </c>
      <c r="Z10" s="112" t="s">
        <v>251</v>
      </c>
      <c r="AA10" s="114">
        <v>41488</v>
      </c>
      <c r="AB10" s="112" t="s">
        <v>222</v>
      </c>
      <c r="AC10" s="112">
        <v>52</v>
      </c>
      <c r="AD10" s="112" t="s">
        <v>216</v>
      </c>
      <c r="AE10" s="112" t="s">
        <v>251</v>
      </c>
      <c r="AF10" s="114">
        <v>1290</v>
      </c>
      <c r="AG10" s="114">
        <v>1290</v>
      </c>
      <c r="AH10" s="112" t="s">
        <v>221</v>
      </c>
      <c r="AI10" s="114">
        <v>41071.35</v>
      </c>
      <c r="AJ10" s="114">
        <v>899</v>
      </c>
      <c r="AK10" s="114">
        <v>41970.35</v>
      </c>
      <c r="AL10" s="114">
        <v>3594.29</v>
      </c>
      <c r="AM10" s="114">
        <v>5.5</v>
      </c>
      <c r="AN10" s="114">
        <v>3599.79</v>
      </c>
      <c r="AO10" s="114">
        <v>522.65</v>
      </c>
      <c r="AP10" s="114">
        <v>5.5</v>
      </c>
      <c r="AQ10" s="114">
        <v>528.15</v>
      </c>
      <c r="AR10" s="112">
        <v>44</v>
      </c>
      <c r="AS10" s="115"/>
      <c r="AT10" s="113"/>
      <c r="AU10" s="113"/>
      <c r="AV10" s="113"/>
      <c r="AW10" s="113"/>
      <c r="AX10" s="112" t="s">
        <v>199</v>
      </c>
      <c r="AY10" s="113" t="s">
        <v>200</v>
      </c>
      <c r="AZ10" s="113"/>
      <c r="BA10" s="114">
        <v>0</v>
      </c>
      <c r="BB10" s="85">
        <v>45784</v>
      </c>
      <c r="BC10" s="108" t="s">
        <v>443</v>
      </c>
      <c r="BD10" s="109" t="s">
        <v>444</v>
      </c>
      <c r="BE10" s="109" t="s">
        <v>446</v>
      </c>
      <c r="BF10" s="109"/>
      <c r="BG10" s="56"/>
      <c r="BH10" s="85"/>
      <c r="BI10" s="84" t="s">
        <v>456</v>
      </c>
      <c r="BJ10" s="108"/>
      <c r="BK10" s="110"/>
      <c r="BL10" s="118" t="s">
        <v>457</v>
      </c>
    </row>
    <row r="11" spans="1:64" ht="15" customHeight="1" x14ac:dyDescent="0.3">
      <c r="A11" s="111">
        <f t="shared" si="0"/>
        <v>6</v>
      </c>
      <c r="B11" s="112" t="s">
        <v>187</v>
      </c>
      <c r="C11" s="112" t="s">
        <v>188</v>
      </c>
      <c r="D11" s="113" t="s">
        <v>189</v>
      </c>
      <c r="E11" s="113" t="s">
        <v>190</v>
      </c>
      <c r="F11" s="112" t="s">
        <v>191</v>
      </c>
      <c r="G11" s="112" t="s">
        <v>192</v>
      </c>
      <c r="H11" s="112" t="s">
        <v>191</v>
      </c>
      <c r="I11" s="112">
        <v>55957</v>
      </c>
      <c r="J11" s="112" t="s">
        <v>232</v>
      </c>
      <c r="K11" s="112">
        <v>55957</v>
      </c>
      <c r="L11" s="112" t="s">
        <v>217</v>
      </c>
      <c r="M11" s="112" t="s">
        <v>218</v>
      </c>
      <c r="N11" s="112">
        <v>91510</v>
      </c>
      <c r="O11" s="112" t="s">
        <v>233</v>
      </c>
      <c r="P11" s="112">
        <v>127852</v>
      </c>
      <c r="Q11" s="112" t="s">
        <v>229</v>
      </c>
      <c r="R11" s="112" t="s">
        <v>194</v>
      </c>
      <c r="S11" s="112" t="s">
        <v>254</v>
      </c>
      <c r="T11" s="112" t="s">
        <v>205</v>
      </c>
      <c r="U11" s="112" t="s">
        <v>196</v>
      </c>
      <c r="V11" s="112">
        <v>0</v>
      </c>
      <c r="W11" s="112" t="s">
        <v>201</v>
      </c>
      <c r="X11" s="112">
        <v>16433951</v>
      </c>
      <c r="Y11" s="112" t="s">
        <v>228</v>
      </c>
      <c r="Z11" s="112" t="s">
        <v>252</v>
      </c>
      <c r="AA11" s="114">
        <v>41488</v>
      </c>
      <c r="AB11" s="112" t="s">
        <v>222</v>
      </c>
      <c r="AC11" s="112">
        <v>38</v>
      </c>
      <c r="AD11" s="112" t="s">
        <v>198</v>
      </c>
      <c r="AE11" s="112" t="s">
        <v>252</v>
      </c>
      <c r="AF11" s="114">
        <v>0</v>
      </c>
      <c r="AG11" s="114">
        <v>0</v>
      </c>
      <c r="AH11" s="112" t="s">
        <v>221</v>
      </c>
      <c r="AI11" s="114">
        <v>20060.28</v>
      </c>
      <c r="AJ11" s="114">
        <v>679.36</v>
      </c>
      <c r="AK11" s="114">
        <v>20739.64</v>
      </c>
      <c r="AL11" s="114">
        <v>23864.720000000001</v>
      </c>
      <c r="AM11" s="114">
        <v>1624.29</v>
      </c>
      <c r="AN11" s="114">
        <v>25489.01</v>
      </c>
      <c r="AO11" s="114">
        <v>23865.040000000001</v>
      </c>
      <c r="AP11" s="114">
        <v>1624.29</v>
      </c>
      <c r="AQ11" s="114">
        <v>25489.33</v>
      </c>
      <c r="AR11" s="112">
        <v>84</v>
      </c>
      <c r="AS11" s="115"/>
      <c r="AT11" s="113"/>
      <c r="AU11" s="113"/>
      <c r="AV11" s="113"/>
      <c r="AW11" s="113"/>
      <c r="AX11" s="112" t="s">
        <v>199</v>
      </c>
      <c r="AY11" s="113" t="s">
        <v>200</v>
      </c>
      <c r="AZ11" s="113"/>
      <c r="BA11" s="114">
        <v>0</v>
      </c>
      <c r="BB11" s="85">
        <v>45784</v>
      </c>
      <c r="BC11" s="108" t="s">
        <v>443</v>
      </c>
      <c r="BD11" s="109" t="s">
        <v>444</v>
      </c>
      <c r="BE11" s="109" t="s">
        <v>446</v>
      </c>
      <c r="BF11" s="109"/>
      <c r="BG11" s="56"/>
      <c r="BH11" s="85"/>
      <c r="BI11" s="84" t="s">
        <v>456</v>
      </c>
      <c r="BJ11" s="108"/>
      <c r="BK11" s="110"/>
      <c r="BL11" s="118" t="s">
        <v>457</v>
      </c>
    </row>
    <row r="12" spans="1:64" ht="15" customHeight="1" x14ac:dyDescent="0.3">
      <c r="A12" s="111">
        <f t="shared" si="0"/>
        <v>7</v>
      </c>
      <c r="B12" s="112" t="s">
        <v>187</v>
      </c>
      <c r="C12" s="112" t="s">
        <v>188</v>
      </c>
      <c r="D12" s="113" t="s">
        <v>189</v>
      </c>
      <c r="E12" s="113" t="s">
        <v>190</v>
      </c>
      <c r="F12" s="112" t="s">
        <v>191</v>
      </c>
      <c r="G12" s="112" t="s">
        <v>192</v>
      </c>
      <c r="H12" s="112" t="s">
        <v>191</v>
      </c>
      <c r="I12" s="112">
        <v>55957</v>
      </c>
      <c r="J12" s="112" t="s">
        <v>232</v>
      </c>
      <c r="K12" s="112">
        <v>55957</v>
      </c>
      <c r="L12" s="112" t="s">
        <v>217</v>
      </c>
      <c r="M12" s="112" t="s">
        <v>218</v>
      </c>
      <c r="N12" s="112">
        <v>91510</v>
      </c>
      <c r="O12" s="112" t="s">
        <v>233</v>
      </c>
      <c r="P12" s="112">
        <v>127852</v>
      </c>
      <c r="Q12" s="112" t="s">
        <v>229</v>
      </c>
      <c r="R12" s="112" t="s">
        <v>208</v>
      </c>
      <c r="S12" s="112" t="s">
        <v>255</v>
      </c>
      <c r="T12" s="112" t="s">
        <v>205</v>
      </c>
      <c r="U12" s="112" t="s">
        <v>196</v>
      </c>
      <c r="V12" s="112">
        <v>0</v>
      </c>
      <c r="W12" s="112" t="s">
        <v>197</v>
      </c>
      <c r="X12" s="112">
        <v>16433957</v>
      </c>
      <c r="Y12" s="112" t="s">
        <v>214</v>
      </c>
      <c r="Z12" s="112" t="s">
        <v>252</v>
      </c>
      <c r="AA12" s="114">
        <v>41488</v>
      </c>
      <c r="AB12" s="112" t="s">
        <v>222</v>
      </c>
      <c r="AC12" s="112">
        <v>38</v>
      </c>
      <c r="AD12" s="112" t="s">
        <v>223</v>
      </c>
      <c r="AE12" s="112" t="s">
        <v>252</v>
      </c>
      <c r="AF12" s="114">
        <v>1570</v>
      </c>
      <c r="AG12" s="114">
        <v>1570</v>
      </c>
      <c r="AH12" s="112" t="s">
        <v>221</v>
      </c>
      <c r="AI12" s="114">
        <v>20426.64</v>
      </c>
      <c r="AJ12" s="114">
        <v>313</v>
      </c>
      <c r="AK12" s="114">
        <v>20739.64</v>
      </c>
      <c r="AL12" s="114">
        <v>25833.71</v>
      </c>
      <c r="AM12" s="114">
        <v>4016.28</v>
      </c>
      <c r="AN12" s="114">
        <v>29849.99</v>
      </c>
      <c r="AO12" s="114">
        <v>23397.360000000001</v>
      </c>
      <c r="AP12" s="114">
        <v>4016.28</v>
      </c>
      <c r="AQ12" s="114">
        <v>27413.64</v>
      </c>
      <c r="AR12" s="112">
        <v>44</v>
      </c>
      <c r="AS12" s="115"/>
      <c r="AT12" s="113"/>
      <c r="AU12" s="113"/>
      <c r="AV12" s="113"/>
      <c r="AW12" s="113"/>
      <c r="AX12" s="112" t="s">
        <v>199</v>
      </c>
      <c r="AY12" s="113" t="s">
        <v>200</v>
      </c>
      <c r="AZ12" s="113"/>
      <c r="BA12" s="114">
        <v>0</v>
      </c>
      <c r="BB12" s="85">
        <v>45784</v>
      </c>
      <c r="BC12" s="108" t="s">
        <v>443</v>
      </c>
      <c r="BD12" s="109" t="s">
        <v>444</v>
      </c>
      <c r="BE12" s="109" t="s">
        <v>446</v>
      </c>
      <c r="BF12" s="109"/>
      <c r="BG12" s="56"/>
      <c r="BH12" s="85"/>
      <c r="BI12" s="84" t="s">
        <v>456</v>
      </c>
      <c r="BJ12" s="108"/>
      <c r="BK12" s="110"/>
      <c r="BL12" s="118" t="s">
        <v>457</v>
      </c>
    </row>
    <row r="13" spans="1:64" ht="15" customHeight="1" x14ac:dyDescent="0.3">
      <c r="A13" s="111">
        <f t="shared" si="0"/>
        <v>8</v>
      </c>
      <c r="B13" s="112" t="s">
        <v>187</v>
      </c>
      <c r="C13" s="112" t="s">
        <v>188</v>
      </c>
      <c r="D13" s="113" t="s">
        <v>189</v>
      </c>
      <c r="E13" s="113" t="s">
        <v>190</v>
      </c>
      <c r="F13" s="112" t="s">
        <v>191</v>
      </c>
      <c r="G13" s="112" t="s">
        <v>192</v>
      </c>
      <c r="H13" s="112" t="s">
        <v>191</v>
      </c>
      <c r="I13" s="112">
        <v>55957</v>
      </c>
      <c r="J13" s="112" t="s">
        <v>232</v>
      </c>
      <c r="K13" s="112">
        <v>55957</v>
      </c>
      <c r="L13" s="112" t="s">
        <v>217</v>
      </c>
      <c r="M13" s="112" t="s">
        <v>218</v>
      </c>
      <c r="N13" s="112">
        <v>92479</v>
      </c>
      <c r="O13" s="112" t="s">
        <v>242</v>
      </c>
      <c r="P13" s="112">
        <v>129045</v>
      </c>
      <c r="Q13" s="112" t="s">
        <v>225</v>
      </c>
      <c r="R13" s="112" t="s">
        <v>208</v>
      </c>
      <c r="S13" s="112" t="s">
        <v>257</v>
      </c>
      <c r="T13" s="112" t="s">
        <v>195</v>
      </c>
      <c r="U13" s="112" t="s">
        <v>196</v>
      </c>
      <c r="V13" s="112">
        <v>0</v>
      </c>
      <c r="W13" s="112" t="s">
        <v>201</v>
      </c>
      <c r="X13" s="112">
        <v>17139033</v>
      </c>
      <c r="Y13" s="112" t="s">
        <v>258</v>
      </c>
      <c r="Z13" s="112" t="s">
        <v>259</v>
      </c>
      <c r="AA13" s="114">
        <v>36302</v>
      </c>
      <c r="AB13" s="112" t="s">
        <v>222</v>
      </c>
      <c r="AC13" s="112">
        <v>52</v>
      </c>
      <c r="AD13" s="112" t="s">
        <v>198</v>
      </c>
      <c r="AE13" s="112" t="s">
        <v>259</v>
      </c>
      <c r="AF13" s="114">
        <v>1130</v>
      </c>
      <c r="AG13" s="114">
        <v>1130</v>
      </c>
      <c r="AH13" s="112" t="s">
        <v>224</v>
      </c>
      <c r="AI13" s="114">
        <v>32382.93</v>
      </c>
      <c r="AJ13" s="114">
        <v>900</v>
      </c>
      <c r="AK13" s="114">
        <v>33282.93</v>
      </c>
      <c r="AL13" s="114">
        <v>7060.18</v>
      </c>
      <c r="AM13" s="114">
        <v>190.74</v>
      </c>
      <c r="AN13" s="114">
        <v>7250.92</v>
      </c>
      <c r="AO13" s="114">
        <v>4590.07</v>
      </c>
      <c r="AP13" s="114">
        <v>190.74</v>
      </c>
      <c r="AQ13" s="114">
        <v>4780.8100000000004</v>
      </c>
      <c r="AR13" s="112">
        <v>44</v>
      </c>
      <c r="AS13" s="115"/>
      <c r="AT13" s="113"/>
      <c r="AU13" s="113"/>
      <c r="AV13" s="113"/>
      <c r="AW13" s="113"/>
      <c r="AX13" s="112" t="s">
        <v>199</v>
      </c>
      <c r="AY13" s="113" t="s">
        <v>200</v>
      </c>
      <c r="AZ13" s="113"/>
      <c r="BA13" s="114">
        <v>0</v>
      </c>
      <c r="BB13" s="85">
        <v>45784</v>
      </c>
      <c r="BC13" s="108" t="s">
        <v>443</v>
      </c>
      <c r="BD13" s="109" t="s">
        <v>444</v>
      </c>
      <c r="BE13" s="109" t="s">
        <v>446</v>
      </c>
      <c r="BF13" s="109"/>
      <c r="BG13" s="56"/>
      <c r="BH13" s="85"/>
      <c r="BI13" s="84" t="s">
        <v>456</v>
      </c>
      <c r="BJ13" s="108"/>
      <c r="BK13" s="110"/>
      <c r="BL13" s="118" t="s">
        <v>457</v>
      </c>
    </row>
    <row r="14" spans="1:64" ht="15" customHeight="1" x14ac:dyDescent="0.3">
      <c r="A14" s="111">
        <f t="shared" si="0"/>
        <v>9</v>
      </c>
      <c r="B14" s="112" t="s">
        <v>187</v>
      </c>
      <c r="C14" s="112" t="s">
        <v>188</v>
      </c>
      <c r="D14" s="113" t="s">
        <v>189</v>
      </c>
      <c r="E14" s="113" t="s">
        <v>190</v>
      </c>
      <c r="F14" s="112" t="s">
        <v>191</v>
      </c>
      <c r="G14" s="112" t="s">
        <v>192</v>
      </c>
      <c r="H14" s="112" t="s">
        <v>191</v>
      </c>
      <c r="I14" s="112">
        <v>55957</v>
      </c>
      <c r="J14" s="112" t="s">
        <v>232</v>
      </c>
      <c r="K14" s="112">
        <v>55957</v>
      </c>
      <c r="L14" s="112" t="s">
        <v>217</v>
      </c>
      <c r="M14" s="112" t="s">
        <v>218</v>
      </c>
      <c r="N14" s="112">
        <v>92479</v>
      </c>
      <c r="O14" s="112" t="s">
        <v>242</v>
      </c>
      <c r="P14" s="112">
        <v>129039</v>
      </c>
      <c r="Q14" s="112" t="s">
        <v>246</v>
      </c>
      <c r="R14" s="112" t="s">
        <v>208</v>
      </c>
      <c r="S14" s="112" t="s">
        <v>247</v>
      </c>
      <c r="T14" s="112" t="s">
        <v>213</v>
      </c>
      <c r="U14" s="112" t="s">
        <v>196</v>
      </c>
      <c r="V14" s="112">
        <v>0</v>
      </c>
      <c r="W14" s="112" t="s">
        <v>201</v>
      </c>
      <c r="X14" s="112">
        <v>19302323</v>
      </c>
      <c r="Y14" s="112" t="s">
        <v>248</v>
      </c>
      <c r="Z14" s="112" t="s">
        <v>262</v>
      </c>
      <c r="AA14" s="114">
        <v>31116</v>
      </c>
      <c r="AB14" s="112" t="s">
        <v>222</v>
      </c>
      <c r="AC14" s="112">
        <v>24</v>
      </c>
      <c r="AD14" s="112" t="s">
        <v>223</v>
      </c>
      <c r="AE14" s="112" t="s">
        <v>262</v>
      </c>
      <c r="AF14" s="114">
        <v>1650</v>
      </c>
      <c r="AG14" s="114">
        <v>1650</v>
      </c>
      <c r="AH14" s="112" t="s">
        <v>263</v>
      </c>
      <c r="AI14" s="114">
        <v>31703</v>
      </c>
      <c r="AJ14" s="114">
        <v>2851.34</v>
      </c>
      <c r="AK14" s="114">
        <v>34554.339999999997</v>
      </c>
      <c r="AL14" s="114">
        <v>2993.82</v>
      </c>
      <c r="AM14" s="114">
        <v>0</v>
      </c>
      <c r="AN14" s="114">
        <v>2993.82</v>
      </c>
      <c r="AO14" s="114">
        <v>0</v>
      </c>
      <c r="AP14" s="114">
        <v>0</v>
      </c>
      <c r="AQ14" s="114">
        <v>0</v>
      </c>
      <c r="AR14" s="112">
        <v>44</v>
      </c>
      <c r="AS14" s="115"/>
      <c r="AT14" s="113"/>
      <c r="AU14" s="113"/>
      <c r="AV14" s="113"/>
      <c r="AW14" s="113"/>
      <c r="AX14" s="112" t="s">
        <v>199</v>
      </c>
      <c r="AY14" s="113" t="s">
        <v>200</v>
      </c>
      <c r="AZ14" s="113"/>
      <c r="BA14" s="114">
        <v>0</v>
      </c>
      <c r="BB14" s="85">
        <v>45784</v>
      </c>
      <c r="BC14" s="108" t="s">
        <v>443</v>
      </c>
      <c r="BD14" s="109" t="s">
        <v>444</v>
      </c>
      <c r="BE14" s="109" t="s">
        <v>446</v>
      </c>
      <c r="BF14" s="109"/>
      <c r="BG14" s="56"/>
      <c r="BH14" s="85"/>
      <c r="BI14" s="84" t="s">
        <v>456</v>
      </c>
      <c r="BJ14" s="108"/>
      <c r="BK14" s="110"/>
      <c r="BL14" s="118" t="s">
        <v>457</v>
      </c>
    </row>
    <row r="15" spans="1:64" ht="15" customHeight="1" x14ac:dyDescent="0.3">
      <c r="A15" s="111">
        <f t="shared" si="0"/>
        <v>10</v>
      </c>
      <c r="B15" s="112" t="s">
        <v>187</v>
      </c>
      <c r="C15" s="112" t="s">
        <v>188</v>
      </c>
      <c r="D15" s="113" t="s">
        <v>189</v>
      </c>
      <c r="E15" s="113" t="s">
        <v>190</v>
      </c>
      <c r="F15" s="112" t="s">
        <v>191</v>
      </c>
      <c r="G15" s="112" t="s">
        <v>192</v>
      </c>
      <c r="H15" s="112" t="s">
        <v>191</v>
      </c>
      <c r="I15" s="112">
        <v>55957</v>
      </c>
      <c r="J15" s="112" t="s">
        <v>232</v>
      </c>
      <c r="K15" s="112">
        <v>55957</v>
      </c>
      <c r="L15" s="112" t="s">
        <v>217</v>
      </c>
      <c r="M15" s="112" t="s">
        <v>218</v>
      </c>
      <c r="N15" s="112">
        <v>92479</v>
      </c>
      <c r="O15" s="112" t="s">
        <v>242</v>
      </c>
      <c r="P15" s="112">
        <v>129039</v>
      </c>
      <c r="Q15" s="112" t="s">
        <v>246</v>
      </c>
      <c r="R15" s="112" t="s">
        <v>208</v>
      </c>
      <c r="S15" s="112" t="s">
        <v>249</v>
      </c>
      <c r="T15" s="112" t="s">
        <v>213</v>
      </c>
      <c r="U15" s="112" t="s">
        <v>196</v>
      </c>
      <c r="V15" s="112">
        <v>0</v>
      </c>
      <c r="W15" s="112" t="s">
        <v>201</v>
      </c>
      <c r="X15" s="112">
        <v>19310522</v>
      </c>
      <c r="Y15" s="112" t="s">
        <v>250</v>
      </c>
      <c r="Z15" s="112" t="s">
        <v>262</v>
      </c>
      <c r="AA15" s="114">
        <v>31116</v>
      </c>
      <c r="AB15" s="112" t="s">
        <v>222</v>
      </c>
      <c r="AC15" s="112">
        <v>24</v>
      </c>
      <c r="AD15" s="112" t="s">
        <v>223</v>
      </c>
      <c r="AE15" s="112" t="s">
        <v>262</v>
      </c>
      <c r="AF15" s="114">
        <v>1650</v>
      </c>
      <c r="AG15" s="114">
        <v>1650</v>
      </c>
      <c r="AH15" s="112" t="s">
        <v>264</v>
      </c>
      <c r="AI15" s="114">
        <v>29024.09</v>
      </c>
      <c r="AJ15" s="114">
        <v>3772.34</v>
      </c>
      <c r="AK15" s="114">
        <v>32796.43</v>
      </c>
      <c r="AL15" s="114">
        <v>5686.88</v>
      </c>
      <c r="AM15" s="114">
        <v>52.09</v>
      </c>
      <c r="AN15" s="114">
        <v>5738.97</v>
      </c>
      <c r="AO15" s="114">
        <v>2219.91</v>
      </c>
      <c r="AP15" s="114">
        <v>52.09</v>
      </c>
      <c r="AQ15" s="114">
        <v>2272</v>
      </c>
      <c r="AR15" s="112">
        <v>44</v>
      </c>
      <c r="AS15" s="115"/>
      <c r="AT15" s="113"/>
      <c r="AU15" s="113"/>
      <c r="AV15" s="113"/>
      <c r="AW15" s="113"/>
      <c r="AX15" s="112" t="s">
        <v>199</v>
      </c>
      <c r="AY15" s="113" t="s">
        <v>200</v>
      </c>
      <c r="AZ15" s="113"/>
      <c r="BA15" s="114">
        <v>0</v>
      </c>
      <c r="BB15" s="85">
        <v>45784</v>
      </c>
      <c r="BC15" s="108" t="s">
        <v>443</v>
      </c>
      <c r="BD15" s="109" t="s">
        <v>444</v>
      </c>
      <c r="BE15" s="109" t="s">
        <v>446</v>
      </c>
      <c r="BF15" s="109"/>
      <c r="BG15" s="56"/>
      <c r="BH15" s="85"/>
      <c r="BI15" s="84" t="s">
        <v>456</v>
      </c>
      <c r="BJ15" s="108"/>
      <c r="BK15" s="110"/>
      <c r="BL15" s="118" t="s">
        <v>457</v>
      </c>
    </row>
    <row r="16" spans="1:64" ht="15" customHeight="1" x14ac:dyDescent="0.3">
      <c r="A16" s="111">
        <f t="shared" si="0"/>
        <v>11</v>
      </c>
      <c r="B16" s="112" t="s">
        <v>187</v>
      </c>
      <c r="C16" s="112" t="s">
        <v>188</v>
      </c>
      <c r="D16" s="113" t="s">
        <v>189</v>
      </c>
      <c r="E16" s="113" t="s">
        <v>190</v>
      </c>
      <c r="F16" s="112" t="s">
        <v>191</v>
      </c>
      <c r="G16" s="112" t="s">
        <v>192</v>
      </c>
      <c r="H16" s="112" t="s">
        <v>191</v>
      </c>
      <c r="I16" s="112">
        <v>98715</v>
      </c>
      <c r="J16" s="112" t="s">
        <v>283</v>
      </c>
      <c r="K16" s="112">
        <v>98715</v>
      </c>
      <c r="L16" s="112" t="s">
        <v>210</v>
      </c>
      <c r="M16" s="112" t="s">
        <v>211</v>
      </c>
      <c r="N16" s="112">
        <v>167449</v>
      </c>
      <c r="O16" s="112" t="s">
        <v>284</v>
      </c>
      <c r="P16" s="112">
        <v>224669</v>
      </c>
      <c r="Q16" s="112" t="s">
        <v>212</v>
      </c>
      <c r="R16" s="112" t="s">
        <v>271</v>
      </c>
      <c r="S16" s="112" t="s">
        <v>285</v>
      </c>
      <c r="T16" s="112" t="s">
        <v>273</v>
      </c>
      <c r="U16" s="112" t="s">
        <v>196</v>
      </c>
      <c r="V16" s="112">
        <v>541</v>
      </c>
      <c r="W16" s="112" t="s">
        <v>201</v>
      </c>
      <c r="X16" s="112">
        <v>350042349</v>
      </c>
      <c r="Y16" s="112" t="s">
        <v>261</v>
      </c>
      <c r="Z16" s="112" t="s">
        <v>280</v>
      </c>
      <c r="AA16" s="114">
        <v>52390</v>
      </c>
      <c r="AB16" s="112" t="s">
        <v>209</v>
      </c>
      <c r="AC16" s="112">
        <v>24</v>
      </c>
      <c r="AD16" s="112" t="s">
        <v>223</v>
      </c>
      <c r="AE16" s="112" t="s">
        <v>267</v>
      </c>
      <c r="AF16" s="114">
        <v>3070</v>
      </c>
      <c r="AG16" s="114">
        <v>2800</v>
      </c>
      <c r="AH16" s="112" t="s">
        <v>238</v>
      </c>
      <c r="AI16" s="114">
        <v>41749.56</v>
      </c>
      <c r="AJ16" s="114">
        <v>14520.44</v>
      </c>
      <c r="AK16" s="114">
        <v>56270</v>
      </c>
      <c r="AL16" s="114">
        <v>10640.44</v>
      </c>
      <c r="AM16" s="114">
        <v>559.55999999999995</v>
      </c>
      <c r="AN16" s="114">
        <v>11200</v>
      </c>
      <c r="AO16" s="114">
        <v>10640.44</v>
      </c>
      <c r="AP16" s="114">
        <v>559.55999999999995</v>
      </c>
      <c r="AQ16" s="114">
        <v>11200</v>
      </c>
      <c r="AR16" s="112">
        <v>28</v>
      </c>
      <c r="AS16" s="115"/>
      <c r="AT16" s="113"/>
      <c r="AU16" s="113"/>
      <c r="AV16" s="113"/>
      <c r="AW16" s="113"/>
      <c r="AX16" s="112" t="s">
        <v>199</v>
      </c>
      <c r="AY16" s="113" t="s">
        <v>200</v>
      </c>
      <c r="AZ16" s="113"/>
      <c r="BA16" s="114">
        <v>0</v>
      </c>
      <c r="BB16" s="85">
        <v>45784</v>
      </c>
      <c r="BC16" s="108" t="s">
        <v>443</v>
      </c>
      <c r="BD16" s="109" t="s">
        <v>444</v>
      </c>
      <c r="BE16" s="109" t="s">
        <v>446</v>
      </c>
      <c r="BF16" s="109"/>
      <c r="BG16" s="56"/>
      <c r="BH16" s="85"/>
      <c r="BI16" s="84" t="s">
        <v>456</v>
      </c>
      <c r="BJ16" s="108"/>
      <c r="BK16" s="110"/>
      <c r="BL16" s="118" t="s">
        <v>457</v>
      </c>
    </row>
    <row r="17" spans="1:64" ht="15" customHeight="1" x14ac:dyDescent="0.3">
      <c r="A17" s="111">
        <f t="shared" si="0"/>
        <v>12</v>
      </c>
      <c r="B17" s="112" t="s">
        <v>187</v>
      </c>
      <c r="C17" s="112" t="s">
        <v>188</v>
      </c>
      <c r="D17" s="113" t="s">
        <v>189</v>
      </c>
      <c r="E17" s="113" t="s">
        <v>190</v>
      </c>
      <c r="F17" s="112" t="s">
        <v>191</v>
      </c>
      <c r="G17" s="112" t="s">
        <v>192</v>
      </c>
      <c r="H17" s="112" t="s">
        <v>191</v>
      </c>
      <c r="I17" s="112">
        <v>98715</v>
      </c>
      <c r="J17" s="112" t="s">
        <v>283</v>
      </c>
      <c r="K17" s="112">
        <v>98715</v>
      </c>
      <c r="L17" s="112" t="s">
        <v>210</v>
      </c>
      <c r="M17" s="112" t="s">
        <v>211</v>
      </c>
      <c r="N17" s="112">
        <v>167449</v>
      </c>
      <c r="O17" s="112" t="s">
        <v>284</v>
      </c>
      <c r="P17" s="112">
        <v>587884</v>
      </c>
      <c r="Q17" s="112" t="s">
        <v>301</v>
      </c>
      <c r="R17" s="112" t="s">
        <v>271</v>
      </c>
      <c r="S17" s="112" t="s">
        <v>302</v>
      </c>
      <c r="T17" s="112" t="s">
        <v>273</v>
      </c>
      <c r="U17" s="112" t="s">
        <v>196</v>
      </c>
      <c r="V17" s="112">
        <v>541</v>
      </c>
      <c r="W17" s="112" t="s">
        <v>197</v>
      </c>
      <c r="X17" s="112">
        <v>351238985</v>
      </c>
      <c r="Y17" s="112" t="s">
        <v>303</v>
      </c>
      <c r="Z17" s="112" t="s">
        <v>297</v>
      </c>
      <c r="AA17" s="114">
        <v>70135</v>
      </c>
      <c r="AB17" s="112" t="s">
        <v>209</v>
      </c>
      <c r="AC17" s="112">
        <v>24</v>
      </c>
      <c r="AD17" s="112" t="s">
        <v>198</v>
      </c>
      <c r="AE17" s="112" t="s">
        <v>256</v>
      </c>
      <c r="AF17" s="114">
        <v>4099</v>
      </c>
      <c r="AG17" s="114">
        <v>3750</v>
      </c>
      <c r="AH17" s="112" t="s">
        <v>304</v>
      </c>
      <c r="AI17" s="114">
        <v>52497.01</v>
      </c>
      <c r="AJ17" s="114">
        <v>19101.990000000002</v>
      </c>
      <c r="AK17" s="114">
        <v>71599</v>
      </c>
      <c r="AL17" s="114">
        <v>17637.990000000002</v>
      </c>
      <c r="AM17" s="114">
        <v>1112.01</v>
      </c>
      <c r="AN17" s="114">
        <v>18750</v>
      </c>
      <c r="AO17" s="114">
        <v>17637.990000000002</v>
      </c>
      <c r="AP17" s="114">
        <v>1112.01</v>
      </c>
      <c r="AQ17" s="114">
        <v>18750</v>
      </c>
      <c r="AR17" s="112">
        <v>25</v>
      </c>
      <c r="AS17" s="115"/>
      <c r="AT17" s="113"/>
      <c r="AU17" s="113"/>
      <c r="AV17" s="113"/>
      <c r="AW17" s="113"/>
      <c r="AX17" s="112" t="s">
        <v>199</v>
      </c>
      <c r="AY17" s="113" t="s">
        <v>200</v>
      </c>
      <c r="AZ17" s="113"/>
      <c r="BA17" s="114">
        <v>0</v>
      </c>
      <c r="BB17" s="85">
        <v>45784</v>
      </c>
      <c r="BC17" s="108" t="s">
        <v>443</v>
      </c>
      <c r="BD17" s="109" t="s">
        <v>444</v>
      </c>
      <c r="BE17" s="109" t="s">
        <v>446</v>
      </c>
      <c r="BF17" s="109"/>
      <c r="BG17" s="56"/>
      <c r="BH17" s="85"/>
      <c r="BI17" s="84" t="s">
        <v>456</v>
      </c>
      <c r="BJ17" s="108"/>
      <c r="BK17" s="110"/>
      <c r="BL17" s="118" t="s">
        <v>457</v>
      </c>
    </row>
    <row r="18" spans="1:64" ht="15" customHeight="1" x14ac:dyDescent="0.3">
      <c r="A18" s="111">
        <f t="shared" si="0"/>
        <v>13</v>
      </c>
      <c r="B18" s="112" t="s">
        <v>187</v>
      </c>
      <c r="C18" s="112" t="s">
        <v>188</v>
      </c>
      <c r="D18" s="113" t="s">
        <v>189</v>
      </c>
      <c r="E18" s="113" t="s">
        <v>190</v>
      </c>
      <c r="F18" s="112" t="s">
        <v>191</v>
      </c>
      <c r="G18" s="112" t="s">
        <v>192</v>
      </c>
      <c r="H18" s="112" t="s">
        <v>191</v>
      </c>
      <c r="I18" s="112">
        <v>55957</v>
      </c>
      <c r="J18" s="112" t="s">
        <v>232</v>
      </c>
      <c r="K18" s="112">
        <v>55957</v>
      </c>
      <c r="L18" s="112" t="s">
        <v>217</v>
      </c>
      <c r="M18" s="112" t="s">
        <v>218</v>
      </c>
      <c r="N18" s="112">
        <v>92479</v>
      </c>
      <c r="O18" s="112" t="s">
        <v>242</v>
      </c>
      <c r="P18" s="112">
        <v>129045</v>
      </c>
      <c r="Q18" s="112" t="s">
        <v>225</v>
      </c>
      <c r="R18" s="112" t="s">
        <v>271</v>
      </c>
      <c r="S18" s="112" t="s">
        <v>307</v>
      </c>
      <c r="T18" s="112" t="s">
        <v>273</v>
      </c>
      <c r="U18" s="112" t="s">
        <v>196</v>
      </c>
      <c r="V18" s="112">
        <v>541</v>
      </c>
      <c r="W18" s="112" t="s">
        <v>201</v>
      </c>
      <c r="X18" s="112">
        <v>351394338</v>
      </c>
      <c r="Y18" s="112" t="s">
        <v>308</v>
      </c>
      <c r="Z18" s="112" t="s">
        <v>306</v>
      </c>
      <c r="AA18" s="114">
        <v>73000</v>
      </c>
      <c r="AB18" s="112" t="s">
        <v>222</v>
      </c>
      <c r="AC18" s="112">
        <v>24</v>
      </c>
      <c r="AD18" s="112" t="s">
        <v>241</v>
      </c>
      <c r="AE18" s="112" t="s">
        <v>309</v>
      </c>
      <c r="AF18" s="114">
        <v>3900</v>
      </c>
      <c r="AG18" s="114">
        <v>3900</v>
      </c>
      <c r="AH18" s="112" t="s">
        <v>310</v>
      </c>
      <c r="AI18" s="114">
        <v>56765.08</v>
      </c>
      <c r="AJ18" s="114">
        <v>21234.92</v>
      </c>
      <c r="AK18" s="114">
        <v>78000</v>
      </c>
      <c r="AL18" s="114">
        <v>16234.92</v>
      </c>
      <c r="AM18" s="114">
        <v>889.08</v>
      </c>
      <c r="AN18" s="114">
        <v>17124</v>
      </c>
      <c r="AO18" s="114">
        <v>16234.92</v>
      </c>
      <c r="AP18" s="114">
        <v>889.08</v>
      </c>
      <c r="AQ18" s="114">
        <v>17124</v>
      </c>
      <c r="AR18" s="112">
        <v>24</v>
      </c>
      <c r="AS18" s="115"/>
      <c r="AT18" s="113"/>
      <c r="AU18" s="113"/>
      <c r="AV18" s="113"/>
      <c r="AW18" s="113"/>
      <c r="AX18" s="112" t="s">
        <v>199</v>
      </c>
      <c r="AY18" s="113" t="s">
        <v>200</v>
      </c>
      <c r="AZ18" s="113"/>
      <c r="BA18" s="114">
        <v>0</v>
      </c>
      <c r="BB18" s="85">
        <v>45784</v>
      </c>
      <c r="BC18" s="108" t="s">
        <v>443</v>
      </c>
      <c r="BD18" s="109" t="s">
        <v>444</v>
      </c>
      <c r="BE18" s="109" t="s">
        <v>446</v>
      </c>
      <c r="BF18" s="109"/>
      <c r="BG18" s="56"/>
      <c r="BH18" s="85"/>
      <c r="BI18" s="84" t="s">
        <v>456</v>
      </c>
      <c r="BJ18" s="108"/>
      <c r="BK18" s="110"/>
      <c r="BL18" s="118" t="s">
        <v>457</v>
      </c>
    </row>
    <row r="19" spans="1:64" ht="15" customHeight="1" x14ac:dyDescent="0.3">
      <c r="A19" s="111">
        <f t="shared" si="0"/>
        <v>14</v>
      </c>
      <c r="B19" s="112" t="s">
        <v>187</v>
      </c>
      <c r="C19" s="112" t="s">
        <v>188</v>
      </c>
      <c r="D19" s="113" t="s">
        <v>189</v>
      </c>
      <c r="E19" s="113" t="s">
        <v>190</v>
      </c>
      <c r="F19" s="112" t="s">
        <v>191</v>
      </c>
      <c r="G19" s="112" t="s">
        <v>192</v>
      </c>
      <c r="H19" s="112" t="s">
        <v>191</v>
      </c>
      <c r="I19" s="112">
        <v>98715</v>
      </c>
      <c r="J19" s="112" t="s">
        <v>283</v>
      </c>
      <c r="K19" s="112">
        <v>98715</v>
      </c>
      <c r="L19" s="112" t="s">
        <v>210</v>
      </c>
      <c r="M19" s="112" t="s">
        <v>211</v>
      </c>
      <c r="N19" s="112">
        <v>167449</v>
      </c>
      <c r="O19" s="112" t="s">
        <v>284</v>
      </c>
      <c r="P19" s="112">
        <v>587884</v>
      </c>
      <c r="Q19" s="112" t="s">
        <v>301</v>
      </c>
      <c r="R19" s="112" t="s">
        <v>271</v>
      </c>
      <c r="S19" s="112" t="s">
        <v>319</v>
      </c>
      <c r="T19" s="112" t="s">
        <v>273</v>
      </c>
      <c r="U19" s="112" t="s">
        <v>196</v>
      </c>
      <c r="V19" s="112">
        <v>541</v>
      </c>
      <c r="W19" s="112" t="s">
        <v>201</v>
      </c>
      <c r="X19" s="112">
        <v>352239580</v>
      </c>
      <c r="Y19" s="112" t="s">
        <v>320</v>
      </c>
      <c r="Z19" s="112" t="s">
        <v>318</v>
      </c>
      <c r="AA19" s="114">
        <v>42000</v>
      </c>
      <c r="AB19" s="112" t="s">
        <v>209</v>
      </c>
      <c r="AC19" s="112">
        <v>24</v>
      </c>
      <c r="AD19" s="112" t="s">
        <v>207</v>
      </c>
      <c r="AE19" s="112" t="s">
        <v>316</v>
      </c>
      <c r="AF19" s="114">
        <v>2240</v>
      </c>
      <c r="AG19" s="114">
        <v>2240</v>
      </c>
      <c r="AH19" s="112" t="s">
        <v>292</v>
      </c>
      <c r="AI19" s="114">
        <v>34948.129999999997</v>
      </c>
      <c r="AJ19" s="114">
        <v>12091.87</v>
      </c>
      <c r="AK19" s="114">
        <v>47040</v>
      </c>
      <c r="AL19" s="114">
        <v>7051.87</v>
      </c>
      <c r="AM19" s="114">
        <v>312.13</v>
      </c>
      <c r="AN19" s="114">
        <v>7364</v>
      </c>
      <c r="AO19" s="114">
        <v>0</v>
      </c>
      <c r="AP19" s="114">
        <v>0</v>
      </c>
      <c r="AQ19" s="114">
        <v>0</v>
      </c>
      <c r="AR19" s="112">
        <v>21</v>
      </c>
      <c r="AS19" s="115"/>
      <c r="AT19" s="113"/>
      <c r="AU19" s="113"/>
      <c r="AV19" s="113"/>
      <c r="AW19" s="113"/>
      <c r="AX19" s="112" t="s">
        <v>199</v>
      </c>
      <c r="AY19" s="113" t="s">
        <v>200</v>
      </c>
      <c r="AZ19" s="113"/>
      <c r="BA19" s="114">
        <v>0</v>
      </c>
      <c r="BB19" s="85">
        <v>45784</v>
      </c>
      <c r="BC19" s="108" t="s">
        <v>443</v>
      </c>
      <c r="BD19" s="109" t="s">
        <v>444</v>
      </c>
      <c r="BE19" s="109" t="s">
        <v>445</v>
      </c>
      <c r="BF19" s="109" t="s">
        <v>440</v>
      </c>
      <c r="BG19" s="56"/>
      <c r="BH19" s="85"/>
      <c r="BI19" s="84" t="s">
        <v>453</v>
      </c>
      <c r="BJ19" s="108"/>
      <c r="BK19" s="110"/>
      <c r="BL19" s="118" t="s">
        <v>454</v>
      </c>
    </row>
    <row r="20" spans="1:64" ht="15" customHeight="1" x14ac:dyDescent="0.3">
      <c r="A20" s="111">
        <f t="shared" si="0"/>
        <v>15</v>
      </c>
      <c r="B20" s="112" t="s">
        <v>187</v>
      </c>
      <c r="C20" s="112" t="s">
        <v>188</v>
      </c>
      <c r="D20" s="113" t="s">
        <v>189</v>
      </c>
      <c r="E20" s="113" t="s">
        <v>190</v>
      </c>
      <c r="F20" s="112" t="s">
        <v>191</v>
      </c>
      <c r="G20" s="112" t="s">
        <v>192</v>
      </c>
      <c r="H20" s="112" t="s">
        <v>191</v>
      </c>
      <c r="I20" s="112">
        <v>98715</v>
      </c>
      <c r="J20" s="112" t="s">
        <v>283</v>
      </c>
      <c r="K20" s="112">
        <v>98715</v>
      </c>
      <c r="L20" s="112" t="s">
        <v>210</v>
      </c>
      <c r="M20" s="112" t="s">
        <v>211</v>
      </c>
      <c r="N20" s="112">
        <v>167449</v>
      </c>
      <c r="O20" s="112" t="s">
        <v>284</v>
      </c>
      <c r="P20" s="112">
        <v>587884</v>
      </c>
      <c r="Q20" s="112" t="s">
        <v>301</v>
      </c>
      <c r="R20" s="112" t="s">
        <v>271</v>
      </c>
      <c r="S20" s="112" t="s">
        <v>323</v>
      </c>
      <c r="T20" s="112" t="s">
        <v>273</v>
      </c>
      <c r="U20" s="112" t="s">
        <v>196</v>
      </c>
      <c r="V20" s="112">
        <v>541</v>
      </c>
      <c r="W20" s="112" t="s">
        <v>201</v>
      </c>
      <c r="X20" s="112">
        <v>352321124</v>
      </c>
      <c r="Y20" s="112" t="s">
        <v>324</v>
      </c>
      <c r="Z20" s="112" t="s">
        <v>322</v>
      </c>
      <c r="AA20" s="114">
        <v>42000</v>
      </c>
      <c r="AB20" s="112" t="s">
        <v>209</v>
      </c>
      <c r="AC20" s="112">
        <v>24</v>
      </c>
      <c r="AD20" s="112" t="s">
        <v>207</v>
      </c>
      <c r="AE20" s="112" t="s">
        <v>316</v>
      </c>
      <c r="AF20" s="114">
        <v>2240</v>
      </c>
      <c r="AG20" s="114">
        <v>2240</v>
      </c>
      <c r="AH20" s="112" t="s">
        <v>292</v>
      </c>
      <c r="AI20" s="114">
        <v>35121.879999999997</v>
      </c>
      <c r="AJ20" s="114">
        <v>11918.12</v>
      </c>
      <c r="AK20" s="114">
        <v>47040</v>
      </c>
      <c r="AL20" s="114">
        <v>6878.12</v>
      </c>
      <c r="AM20" s="114">
        <v>300.88</v>
      </c>
      <c r="AN20" s="114">
        <v>7179</v>
      </c>
      <c r="AO20" s="114">
        <v>0</v>
      </c>
      <c r="AP20" s="114">
        <v>0</v>
      </c>
      <c r="AQ20" s="114">
        <v>0</v>
      </c>
      <c r="AR20" s="112">
        <v>21</v>
      </c>
      <c r="AS20" s="115"/>
      <c r="AT20" s="113"/>
      <c r="AU20" s="113"/>
      <c r="AV20" s="113"/>
      <c r="AW20" s="113"/>
      <c r="AX20" s="112" t="s">
        <v>199</v>
      </c>
      <c r="AY20" s="113" t="s">
        <v>200</v>
      </c>
      <c r="AZ20" s="113"/>
      <c r="BA20" s="114">
        <v>0</v>
      </c>
      <c r="BB20" s="85">
        <v>45784</v>
      </c>
      <c r="BC20" s="108" t="s">
        <v>443</v>
      </c>
      <c r="BD20" s="109" t="s">
        <v>444</v>
      </c>
      <c r="BE20" s="109" t="s">
        <v>446</v>
      </c>
      <c r="BF20" s="109" t="s">
        <v>440</v>
      </c>
      <c r="BG20" s="56"/>
      <c r="BH20" s="85"/>
      <c r="BI20" s="84" t="s">
        <v>453</v>
      </c>
      <c r="BJ20" s="108"/>
      <c r="BK20" s="110"/>
      <c r="BL20" s="103" t="s">
        <v>455</v>
      </c>
    </row>
    <row r="21" spans="1:64" ht="15" customHeight="1" x14ac:dyDescent="0.3">
      <c r="A21" s="111">
        <f t="shared" si="0"/>
        <v>16</v>
      </c>
      <c r="B21" s="112" t="s">
        <v>187</v>
      </c>
      <c r="C21" s="112" t="s">
        <v>188</v>
      </c>
      <c r="D21" s="113" t="s">
        <v>189</v>
      </c>
      <c r="E21" s="113" t="s">
        <v>190</v>
      </c>
      <c r="F21" s="112" t="s">
        <v>191</v>
      </c>
      <c r="G21" s="112" t="s">
        <v>192</v>
      </c>
      <c r="H21" s="112" t="s">
        <v>191</v>
      </c>
      <c r="I21" s="112">
        <v>55957</v>
      </c>
      <c r="J21" s="112" t="s">
        <v>232</v>
      </c>
      <c r="K21" s="112">
        <v>55957</v>
      </c>
      <c r="L21" s="112" t="s">
        <v>217</v>
      </c>
      <c r="M21" s="112" t="s">
        <v>218</v>
      </c>
      <c r="N21" s="112">
        <v>91510</v>
      </c>
      <c r="O21" s="112" t="s">
        <v>233</v>
      </c>
      <c r="P21" s="112">
        <v>225257</v>
      </c>
      <c r="Q21" s="112" t="s">
        <v>193</v>
      </c>
      <c r="R21" s="112" t="s">
        <v>271</v>
      </c>
      <c r="S21" s="112" t="s">
        <v>328</v>
      </c>
      <c r="T21" s="112" t="s">
        <v>273</v>
      </c>
      <c r="U21" s="112" t="s">
        <v>196</v>
      </c>
      <c r="V21" s="112">
        <v>541</v>
      </c>
      <c r="W21" s="112" t="s">
        <v>201</v>
      </c>
      <c r="X21" s="112">
        <v>352644193</v>
      </c>
      <c r="Y21" s="112" t="s">
        <v>329</v>
      </c>
      <c r="Z21" s="112" t="s">
        <v>325</v>
      </c>
      <c r="AA21" s="114">
        <v>42000</v>
      </c>
      <c r="AB21" s="112" t="s">
        <v>222</v>
      </c>
      <c r="AC21" s="112">
        <v>24</v>
      </c>
      <c r="AD21" s="112" t="s">
        <v>207</v>
      </c>
      <c r="AE21" s="112" t="s">
        <v>327</v>
      </c>
      <c r="AF21" s="114">
        <v>2240</v>
      </c>
      <c r="AG21" s="114">
        <v>2240</v>
      </c>
      <c r="AH21" s="112" t="s">
        <v>290</v>
      </c>
      <c r="AI21" s="114">
        <v>32965.29</v>
      </c>
      <c r="AJ21" s="114">
        <v>11834.71</v>
      </c>
      <c r="AK21" s="114">
        <v>44800</v>
      </c>
      <c r="AL21" s="114">
        <v>9034.7099999999991</v>
      </c>
      <c r="AM21" s="114">
        <v>498.29</v>
      </c>
      <c r="AN21" s="114">
        <v>9533</v>
      </c>
      <c r="AO21" s="114">
        <v>0</v>
      </c>
      <c r="AP21" s="114">
        <v>0</v>
      </c>
      <c r="AQ21" s="114">
        <v>0</v>
      </c>
      <c r="AR21" s="112">
        <v>20</v>
      </c>
      <c r="AS21" s="115"/>
      <c r="AT21" s="113"/>
      <c r="AU21" s="113"/>
      <c r="AV21" s="113"/>
      <c r="AW21" s="113"/>
      <c r="AX21" s="112" t="s">
        <v>199</v>
      </c>
      <c r="AY21" s="113" t="s">
        <v>200</v>
      </c>
      <c r="AZ21" s="113"/>
      <c r="BA21" s="114">
        <v>0</v>
      </c>
      <c r="BB21" s="85">
        <v>45784</v>
      </c>
      <c r="BC21" s="108" t="s">
        <v>443</v>
      </c>
      <c r="BD21" s="109" t="s">
        <v>444</v>
      </c>
      <c r="BE21" s="109" t="s">
        <v>446</v>
      </c>
      <c r="BF21" s="109"/>
      <c r="BG21" s="56"/>
      <c r="BH21" s="85"/>
      <c r="BI21" s="84" t="s">
        <v>456</v>
      </c>
      <c r="BJ21" s="108"/>
      <c r="BK21" s="110"/>
      <c r="BL21" s="118" t="s">
        <v>457</v>
      </c>
    </row>
    <row r="22" spans="1:64" ht="15" customHeight="1" x14ac:dyDescent="0.3">
      <c r="A22" s="111">
        <f t="shared" si="0"/>
        <v>17</v>
      </c>
      <c r="B22" s="112" t="s">
        <v>187</v>
      </c>
      <c r="C22" s="112" t="s">
        <v>188</v>
      </c>
      <c r="D22" s="113" t="s">
        <v>189</v>
      </c>
      <c r="E22" s="113" t="s">
        <v>190</v>
      </c>
      <c r="F22" s="112" t="s">
        <v>191</v>
      </c>
      <c r="G22" s="112" t="s">
        <v>192</v>
      </c>
      <c r="H22" s="112" t="s">
        <v>191</v>
      </c>
      <c r="I22" s="112">
        <v>98715</v>
      </c>
      <c r="J22" s="112" t="s">
        <v>283</v>
      </c>
      <c r="K22" s="112">
        <v>98715</v>
      </c>
      <c r="L22" s="112" t="s">
        <v>210</v>
      </c>
      <c r="M22" s="112" t="s">
        <v>211</v>
      </c>
      <c r="N22" s="112">
        <v>167449</v>
      </c>
      <c r="O22" s="112" t="s">
        <v>284</v>
      </c>
      <c r="P22" s="112">
        <v>587884</v>
      </c>
      <c r="Q22" s="112" t="s">
        <v>301</v>
      </c>
      <c r="R22" s="112" t="s">
        <v>271</v>
      </c>
      <c r="S22" s="112" t="s">
        <v>333</v>
      </c>
      <c r="T22" s="112" t="s">
        <v>273</v>
      </c>
      <c r="U22" s="112" t="s">
        <v>196</v>
      </c>
      <c r="V22" s="112">
        <v>541</v>
      </c>
      <c r="W22" s="112" t="s">
        <v>201</v>
      </c>
      <c r="X22" s="112">
        <v>352831600</v>
      </c>
      <c r="Y22" s="112" t="s">
        <v>334</v>
      </c>
      <c r="Z22" s="112" t="s">
        <v>317</v>
      </c>
      <c r="AA22" s="114">
        <v>41000</v>
      </c>
      <c r="AB22" s="112" t="s">
        <v>209</v>
      </c>
      <c r="AC22" s="112">
        <v>24</v>
      </c>
      <c r="AD22" s="112" t="s">
        <v>206</v>
      </c>
      <c r="AE22" s="112" t="s">
        <v>332</v>
      </c>
      <c r="AF22" s="114">
        <v>2190</v>
      </c>
      <c r="AG22" s="114">
        <v>2190</v>
      </c>
      <c r="AH22" s="112" t="s">
        <v>295</v>
      </c>
      <c r="AI22" s="114">
        <v>22112.43</v>
      </c>
      <c r="AJ22" s="114">
        <v>10737.57</v>
      </c>
      <c r="AK22" s="114">
        <v>32850</v>
      </c>
      <c r="AL22" s="114">
        <v>18887.57</v>
      </c>
      <c r="AM22" s="114">
        <v>2111.8000000000002</v>
      </c>
      <c r="AN22" s="114">
        <v>20999.37</v>
      </c>
      <c r="AO22" s="114">
        <v>7432.79</v>
      </c>
      <c r="AP22" s="114">
        <v>1327.21</v>
      </c>
      <c r="AQ22" s="114">
        <v>8760</v>
      </c>
      <c r="AR22" s="112">
        <v>19</v>
      </c>
      <c r="AS22" s="115"/>
      <c r="AT22" s="113"/>
      <c r="AU22" s="113"/>
      <c r="AV22" s="113"/>
      <c r="AW22" s="113"/>
      <c r="AX22" s="112" t="s">
        <v>199</v>
      </c>
      <c r="AY22" s="113" t="s">
        <v>200</v>
      </c>
      <c r="AZ22" s="113"/>
      <c r="BA22" s="114">
        <v>0</v>
      </c>
      <c r="BB22" s="85">
        <v>45784</v>
      </c>
      <c r="BC22" s="108" t="s">
        <v>443</v>
      </c>
      <c r="BD22" s="109" t="s">
        <v>444</v>
      </c>
      <c r="BE22" s="109" t="s">
        <v>446</v>
      </c>
      <c r="BF22" s="109"/>
      <c r="BG22" s="56"/>
      <c r="BH22" s="85"/>
      <c r="BI22" s="84" t="s">
        <v>456</v>
      </c>
      <c r="BJ22" s="108"/>
      <c r="BK22" s="110"/>
      <c r="BL22" s="118" t="s">
        <v>457</v>
      </c>
    </row>
    <row r="23" spans="1:64" ht="15" customHeight="1" x14ac:dyDescent="0.3">
      <c r="A23" s="111">
        <f t="shared" si="0"/>
        <v>18</v>
      </c>
      <c r="B23" s="112" t="s">
        <v>187</v>
      </c>
      <c r="C23" s="112" t="s">
        <v>188</v>
      </c>
      <c r="D23" s="113" t="s">
        <v>189</v>
      </c>
      <c r="E23" s="113" t="s">
        <v>190</v>
      </c>
      <c r="F23" s="112" t="s">
        <v>191</v>
      </c>
      <c r="G23" s="112" t="s">
        <v>192</v>
      </c>
      <c r="H23" s="112" t="s">
        <v>191</v>
      </c>
      <c r="I23" s="112">
        <v>98715</v>
      </c>
      <c r="J23" s="112" t="s">
        <v>283</v>
      </c>
      <c r="K23" s="112">
        <v>98715</v>
      </c>
      <c r="L23" s="112" t="s">
        <v>210</v>
      </c>
      <c r="M23" s="112" t="s">
        <v>211</v>
      </c>
      <c r="N23" s="112">
        <v>167449</v>
      </c>
      <c r="O23" s="112" t="s">
        <v>284</v>
      </c>
      <c r="P23" s="112">
        <v>672896</v>
      </c>
      <c r="Q23" s="112" t="s">
        <v>337</v>
      </c>
      <c r="R23" s="112" t="s">
        <v>271</v>
      </c>
      <c r="S23" s="112" t="s">
        <v>338</v>
      </c>
      <c r="T23" s="112" t="s">
        <v>273</v>
      </c>
      <c r="U23" s="112" t="s">
        <v>196</v>
      </c>
      <c r="V23" s="112">
        <v>541</v>
      </c>
      <c r="W23" s="112" t="s">
        <v>291</v>
      </c>
      <c r="X23" s="112">
        <v>352881316</v>
      </c>
      <c r="Y23" s="112" t="s">
        <v>339</v>
      </c>
      <c r="Z23" s="112" t="s">
        <v>336</v>
      </c>
      <c r="AA23" s="114">
        <v>42000</v>
      </c>
      <c r="AB23" s="112" t="s">
        <v>209</v>
      </c>
      <c r="AC23" s="112">
        <v>24</v>
      </c>
      <c r="AD23" s="112" t="s">
        <v>207</v>
      </c>
      <c r="AE23" s="112" t="s">
        <v>326</v>
      </c>
      <c r="AF23" s="114">
        <v>2240</v>
      </c>
      <c r="AG23" s="114">
        <v>2240</v>
      </c>
      <c r="AH23" s="112" t="s">
        <v>292</v>
      </c>
      <c r="AI23" s="114">
        <v>33688.9</v>
      </c>
      <c r="AJ23" s="114">
        <v>11111.1</v>
      </c>
      <c r="AK23" s="114">
        <v>44800</v>
      </c>
      <c r="AL23" s="114">
        <v>8311.1</v>
      </c>
      <c r="AM23" s="114">
        <v>434.9</v>
      </c>
      <c r="AN23" s="114">
        <v>8746</v>
      </c>
      <c r="AO23" s="114">
        <v>0</v>
      </c>
      <c r="AP23" s="114">
        <v>0</v>
      </c>
      <c r="AQ23" s="114">
        <v>0</v>
      </c>
      <c r="AR23" s="112">
        <v>20</v>
      </c>
      <c r="AS23" s="115"/>
      <c r="AT23" s="113"/>
      <c r="AU23" s="113"/>
      <c r="AV23" s="113"/>
      <c r="AW23" s="113"/>
      <c r="AX23" s="112" t="s">
        <v>199</v>
      </c>
      <c r="AY23" s="113" t="s">
        <v>200</v>
      </c>
      <c r="AZ23" s="113"/>
      <c r="BA23" s="114">
        <v>0</v>
      </c>
      <c r="BB23" s="85">
        <v>45784</v>
      </c>
      <c r="BC23" s="108" t="s">
        <v>443</v>
      </c>
      <c r="BD23" s="109" t="s">
        <v>444</v>
      </c>
      <c r="BE23" s="109" t="s">
        <v>446</v>
      </c>
      <c r="BF23" s="109"/>
      <c r="BG23" s="56"/>
      <c r="BH23" s="85"/>
      <c r="BI23" s="84" t="s">
        <v>456</v>
      </c>
      <c r="BJ23" s="108"/>
      <c r="BK23" s="110"/>
      <c r="BL23" s="118" t="s">
        <v>457</v>
      </c>
    </row>
    <row r="24" spans="1:64" ht="15" customHeight="1" x14ac:dyDescent="0.3">
      <c r="A24" s="111">
        <f t="shared" si="0"/>
        <v>19</v>
      </c>
      <c r="B24" s="112" t="s">
        <v>187</v>
      </c>
      <c r="C24" s="112" t="s">
        <v>188</v>
      </c>
      <c r="D24" s="113" t="s">
        <v>189</v>
      </c>
      <c r="E24" s="113" t="s">
        <v>190</v>
      </c>
      <c r="F24" s="112" t="s">
        <v>191</v>
      </c>
      <c r="G24" s="112" t="s">
        <v>192</v>
      </c>
      <c r="H24" s="112" t="s">
        <v>191</v>
      </c>
      <c r="I24" s="112">
        <v>98715</v>
      </c>
      <c r="J24" s="112" t="s">
        <v>283</v>
      </c>
      <c r="K24" s="112">
        <v>98715</v>
      </c>
      <c r="L24" s="112" t="s">
        <v>210</v>
      </c>
      <c r="M24" s="112" t="s">
        <v>211</v>
      </c>
      <c r="N24" s="112">
        <v>167449</v>
      </c>
      <c r="O24" s="112" t="s">
        <v>284</v>
      </c>
      <c r="P24" s="112">
        <v>672896</v>
      </c>
      <c r="Q24" s="112" t="s">
        <v>337</v>
      </c>
      <c r="R24" s="112" t="s">
        <v>271</v>
      </c>
      <c r="S24" s="112" t="s">
        <v>340</v>
      </c>
      <c r="T24" s="112" t="s">
        <v>273</v>
      </c>
      <c r="U24" s="112" t="s">
        <v>196</v>
      </c>
      <c r="V24" s="112">
        <v>541</v>
      </c>
      <c r="W24" s="112" t="s">
        <v>201</v>
      </c>
      <c r="X24" s="112">
        <v>352881830</v>
      </c>
      <c r="Y24" s="112" t="s">
        <v>341</v>
      </c>
      <c r="Z24" s="112" t="s">
        <v>336</v>
      </c>
      <c r="AA24" s="114">
        <v>42000</v>
      </c>
      <c r="AB24" s="112" t="s">
        <v>209</v>
      </c>
      <c r="AC24" s="112">
        <v>24</v>
      </c>
      <c r="AD24" s="112" t="s">
        <v>207</v>
      </c>
      <c r="AE24" s="112" t="s">
        <v>326</v>
      </c>
      <c r="AF24" s="114">
        <v>2240</v>
      </c>
      <c r="AG24" s="114">
        <v>2240</v>
      </c>
      <c r="AH24" s="112" t="s">
        <v>292</v>
      </c>
      <c r="AI24" s="114">
        <v>33688.9</v>
      </c>
      <c r="AJ24" s="114">
        <v>11111.1</v>
      </c>
      <c r="AK24" s="114">
        <v>44800</v>
      </c>
      <c r="AL24" s="114">
        <v>8311.1</v>
      </c>
      <c r="AM24" s="114">
        <v>434.9</v>
      </c>
      <c r="AN24" s="114">
        <v>8746</v>
      </c>
      <c r="AO24" s="114">
        <v>0</v>
      </c>
      <c r="AP24" s="114">
        <v>0</v>
      </c>
      <c r="AQ24" s="114">
        <v>0</v>
      </c>
      <c r="AR24" s="112">
        <v>20</v>
      </c>
      <c r="AS24" s="115"/>
      <c r="AT24" s="113"/>
      <c r="AU24" s="113"/>
      <c r="AV24" s="113"/>
      <c r="AW24" s="113"/>
      <c r="AX24" s="112" t="s">
        <v>199</v>
      </c>
      <c r="AY24" s="113" t="s">
        <v>200</v>
      </c>
      <c r="AZ24" s="113"/>
      <c r="BA24" s="114">
        <v>0</v>
      </c>
      <c r="BB24" s="85">
        <v>45784</v>
      </c>
      <c r="BC24" s="108" t="s">
        <v>443</v>
      </c>
      <c r="BD24" s="109" t="s">
        <v>444</v>
      </c>
      <c r="BE24" s="109" t="s">
        <v>446</v>
      </c>
      <c r="BF24" s="109"/>
      <c r="BG24" s="56"/>
      <c r="BH24" s="85"/>
      <c r="BI24" s="84" t="s">
        <v>456</v>
      </c>
      <c r="BJ24" s="108"/>
      <c r="BK24" s="110"/>
      <c r="BL24" s="118" t="s">
        <v>457</v>
      </c>
    </row>
    <row r="25" spans="1:64" ht="15" customHeight="1" x14ac:dyDescent="0.3">
      <c r="A25" s="111">
        <f t="shared" si="0"/>
        <v>20</v>
      </c>
      <c r="B25" s="112" t="s">
        <v>187</v>
      </c>
      <c r="C25" s="112" t="s">
        <v>188</v>
      </c>
      <c r="D25" s="113" t="s">
        <v>189</v>
      </c>
      <c r="E25" s="113" t="s">
        <v>190</v>
      </c>
      <c r="F25" s="112" t="s">
        <v>191</v>
      </c>
      <c r="G25" s="112" t="s">
        <v>192</v>
      </c>
      <c r="H25" s="112" t="s">
        <v>191</v>
      </c>
      <c r="I25" s="112">
        <v>98715</v>
      </c>
      <c r="J25" s="112" t="s">
        <v>283</v>
      </c>
      <c r="K25" s="112">
        <v>98715</v>
      </c>
      <c r="L25" s="112" t="s">
        <v>210</v>
      </c>
      <c r="M25" s="112" t="s">
        <v>211</v>
      </c>
      <c r="N25" s="112">
        <v>167449</v>
      </c>
      <c r="O25" s="112" t="s">
        <v>284</v>
      </c>
      <c r="P25" s="112">
        <v>672896</v>
      </c>
      <c r="Q25" s="112" t="s">
        <v>337</v>
      </c>
      <c r="R25" s="112" t="s">
        <v>271</v>
      </c>
      <c r="S25" s="112" t="s">
        <v>342</v>
      </c>
      <c r="T25" s="112" t="s">
        <v>273</v>
      </c>
      <c r="U25" s="112" t="s">
        <v>196</v>
      </c>
      <c r="V25" s="112">
        <v>541</v>
      </c>
      <c r="W25" s="112" t="s">
        <v>201</v>
      </c>
      <c r="X25" s="112">
        <v>352882497</v>
      </c>
      <c r="Y25" s="112" t="s">
        <v>343</v>
      </c>
      <c r="Z25" s="112" t="s">
        <v>336</v>
      </c>
      <c r="AA25" s="114">
        <v>42000</v>
      </c>
      <c r="AB25" s="112" t="s">
        <v>209</v>
      </c>
      <c r="AC25" s="112">
        <v>24</v>
      </c>
      <c r="AD25" s="112" t="s">
        <v>207</v>
      </c>
      <c r="AE25" s="112" t="s">
        <v>326</v>
      </c>
      <c r="AF25" s="114">
        <v>2240</v>
      </c>
      <c r="AG25" s="114">
        <v>2240</v>
      </c>
      <c r="AH25" s="112" t="s">
        <v>292</v>
      </c>
      <c r="AI25" s="114">
        <v>33688.9</v>
      </c>
      <c r="AJ25" s="114">
        <v>11111.1</v>
      </c>
      <c r="AK25" s="114">
        <v>44800</v>
      </c>
      <c r="AL25" s="114">
        <v>8311.1</v>
      </c>
      <c r="AM25" s="114">
        <v>434.9</v>
      </c>
      <c r="AN25" s="114">
        <v>8746</v>
      </c>
      <c r="AO25" s="114">
        <v>0</v>
      </c>
      <c r="AP25" s="114">
        <v>0</v>
      </c>
      <c r="AQ25" s="114">
        <v>0</v>
      </c>
      <c r="AR25" s="112">
        <v>20</v>
      </c>
      <c r="AS25" s="115"/>
      <c r="AT25" s="113"/>
      <c r="AU25" s="113"/>
      <c r="AV25" s="113"/>
      <c r="AW25" s="113"/>
      <c r="AX25" s="112" t="s">
        <v>199</v>
      </c>
      <c r="AY25" s="113" t="s">
        <v>200</v>
      </c>
      <c r="AZ25" s="113"/>
      <c r="BA25" s="114">
        <v>0</v>
      </c>
      <c r="BB25" s="85">
        <v>45784</v>
      </c>
      <c r="BC25" s="108" t="s">
        <v>443</v>
      </c>
      <c r="BD25" s="109" t="s">
        <v>444</v>
      </c>
      <c r="BE25" s="109" t="s">
        <v>446</v>
      </c>
      <c r="BF25" s="109"/>
      <c r="BG25" s="56"/>
      <c r="BH25" s="85"/>
      <c r="BI25" s="84" t="s">
        <v>456</v>
      </c>
      <c r="BJ25" s="108"/>
      <c r="BK25" s="110"/>
      <c r="BL25" s="118" t="s">
        <v>457</v>
      </c>
    </row>
    <row r="26" spans="1:64" ht="15" customHeight="1" x14ac:dyDescent="0.3">
      <c r="A26" s="111">
        <f t="shared" si="0"/>
        <v>21</v>
      </c>
      <c r="B26" s="112" t="s">
        <v>187</v>
      </c>
      <c r="C26" s="112" t="s">
        <v>188</v>
      </c>
      <c r="D26" s="113" t="s">
        <v>189</v>
      </c>
      <c r="E26" s="113" t="s">
        <v>190</v>
      </c>
      <c r="F26" s="112" t="s">
        <v>191</v>
      </c>
      <c r="G26" s="112" t="s">
        <v>192</v>
      </c>
      <c r="H26" s="112" t="s">
        <v>191</v>
      </c>
      <c r="I26" s="112">
        <v>98715</v>
      </c>
      <c r="J26" s="112" t="s">
        <v>283</v>
      </c>
      <c r="K26" s="112">
        <v>98715</v>
      </c>
      <c r="L26" s="112" t="s">
        <v>210</v>
      </c>
      <c r="M26" s="112" t="s">
        <v>211</v>
      </c>
      <c r="N26" s="112">
        <v>167449</v>
      </c>
      <c r="O26" s="112" t="s">
        <v>284</v>
      </c>
      <c r="P26" s="112">
        <v>672896</v>
      </c>
      <c r="Q26" s="112" t="s">
        <v>337</v>
      </c>
      <c r="R26" s="112" t="s">
        <v>271</v>
      </c>
      <c r="S26" s="112" t="s">
        <v>344</v>
      </c>
      <c r="T26" s="112" t="s">
        <v>273</v>
      </c>
      <c r="U26" s="112" t="s">
        <v>196</v>
      </c>
      <c r="V26" s="112">
        <v>541</v>
      </c>
      <c r="W26" s="112" t="s">
        <v>331</v>
      </c>
      <c r="X26" s="112">
        <v>352939957</v>
      </c>
      <c r="Y26" s="112" t="s">
        <v>345</v>
      </c>
      <c r="Z26" s="112" t="s">
        <v>239</v>
      </c>
      <c r="AA26" s="114">
        <v>42000</v>
      </c>
      <c r="AB26" s="112" t="s">
        <v>209</v>
      </c>
      <c r="AC26" s="112">
        <v>24</v>
      </c>
      <c r="AD26" s="112" t="s">
        <v>207</v>
      </c>
      <c r="AE26" s="112" t="s">
        <v>326</v>
      </c>
      <c r="AF26" s="114">
        <v>2240</v>
      </c>
      <c r="AG26" s="114">
        <v>2240</v>
      </c>
      <c r="AH26" s="112" t="s">
        <v>292</v>
      </c>
      <c r="AI26" s="114">
        <v>33816.589999999997</v>
      </c>
      <c r="AJ26" s="114">
        <v>10983.41</v>
      </c>
      <c r="AK26" s="114">
        <v>44800</v>
      </c>
      <c r="AL26" s="114">
        <v>8183.41</v>
      </c>
      <c r="AM26" s="114">
        <v>424.59</v>
      </c>
      <c r="AN26" s="114">
        <v>8608</v>
      </c>
      <c r="AO26" s="114">
        <v>0</v>
      </c>
      <c r="AP26" s="114">
        <v>0</v>
      </c>
      <c r="AQ26" s="114">
        <v>0</v>
      </c>
      <c r="AR26" s="112">
        <v>20</v>
      </c>
      <c r="AS26" s="115"/>
      <c r="AT26" s="113"/>
      <c r="AU26" s="113"/>
      <c r="AV26" s="113"/>
      <c r="AW26" s="113"/>
      <c r="AX26" s="112" t="s">
        <v>199</v>
      </c>
      <c r="AY26" s="113" t="s">
        <v>200</v>
      </c>
      <c r="AZ26" s="113"/>
      <c r="BA26" s="114">
        <v>0</v>
      </c>
      <c r="BB26" s="85">
        <v>45784</v>
      </c>
      <c r="BC26" s="108" t="s">
        <v>443</v>
      </c>
      <c r="BD26" s="109" t="s">
        <v>444</v>
      </c>
      <c r="BE26" s="109" t="s">
        <v>446</v>
      </c>
      <c r="BF26" s="109"/>
      <c r="BG26" s="56"/>
      <c r="BH26" s="85"/>
      <c r="BI26" s="84" t="s">
        <v>456</v>
      </c>
      <c r="BJ26" s="108"/>
      <c r="BK26" s="110"/>
      <c r="BL26" s="118" t="s">
        <v>457</v>
      </c>
    </row>
    <row r="27" spans="1:64" ht="15" customHeight="1" x14ac:dyDescent="0.3">
      <c r="A27" s="111">
        <f t="shared" si="0"/>
        <v>22</v>
      </c>
      <c r="B27" s="112" t="s">
        <v>187</v>
      </c>
      <c r="C27" s="112" t="s">
        <v>188</v>
      </c>
      <c r="D27" s="113" t="s">
        <v>189</v>
      </c>
      <c r="E27" s="113" t="s">
        <v>190</v>
      </c>
      <c r="F27" s="112" t="s">
        <v>191</v>
      </c>
      <c r="G27" s="112" t="s">
        <v>192</v>
      </c>
      <c r="H27" s="112" t="s">
        <v>191</v>
      </c>
      <c r="I27" s="112">
        <v>98715</v>
      </c>
      <c r="J27" s="112" t="s">
        <v>283</v>
      </c>
      <c r="K27" s="112">
        <v>98715</v>
      </c>
      <c r="L27" s="112" t="s">
        <v>210</v>
      </c>
      <c r="M27" s="112" t="s">
        <v>211</v>
      </c>
      <c r="N27" s="112">
        <v>167449</v>
      </c>
      <c r="O27" s="112" t="s">
        <v>284</v>
      </c>
      <c r="P27" s="112">
        <v>672896</v>
      </c>
      <c r="Q27" s="112" t="s">
        <v>337</v>
      </c>
      <c r="R27" s="112" t="s">
        <v>271</v>
      </c>
      <c r="S27" s="112" t="s">
        <v>346</v>
      </c>
      <c r="T27" s="112" t="s">
        <v>273</v>
      </c>
      <c r="U27" s="112" t="s">
        <v>196</v>
      </c>
      <c r="V27" s="112">
        <v>541</v>
      </c>
      <c r="W27" s="112" t="s">
        <v>201</v>
      </c>
      <c r="X27" s="112">
        <v>352940147</v>
      </c>
      <c r="Y27" s="112" t="s">
        <v>299</v>
      </c>
      <c r="Z27" s="112" t="s">
        <v>239</v>
      </c>
      <c r="AA27" s="114">
        <v>42000</v>
      </c>
      <c r="AB27" s="112" t="s">
        <v>209</v>
      </c>
      <c r="AC27" s="112">
        <v>24</v>
      </c>
      <c r="AD27" s="112" t="s">
        <v>207</v>
      </c>
      <c r="AE27" s="112" t="s">
        <v>326</v>
      </c>
      <c r="AF27" s="114">
        <v>2240</v>
      </c>
      <c r="AG27" s="114">
        <v>2240</v>
      </c>
      <c r="AH27" s="112" t="s">
        <v>288</v>
      </c>
      <c r="AI27" s="114">
        <v>20461.82</v>
      </c>
      <c r="AJ27" s="114">
        <v>8658.18</v>
      </c>
      <c r="AK27" s="114">
        <v>29120</v>
      </c>
      <c r="AL27" s="114">
        <v>21538.18</v>
      </c>
      <c r="AM27" s="114">
        <v>2749.82</v>
      </c>
      <c r="AN27" s="114">
        <v>24288</v>
      </c>
      <c r="AO27" s="114">
        <v>13354.77</v>
      </c>
      <c r="AP27" s="114">
        <v>2325.23</v>
      </c>
      <c r="AQ27" s="114">
        <v>15680</v>
      </c>
      <c r="AR27" s="112">
        <v>20</v>
      </c>
      <c r="AS27" s="115"/>
      <c r="AT27" s="113"/>
      <c r="AU27" s="113"/>
      <c r="AV27" s="113"/>
      <c r="AW27" s="113"/>
      <c r="AX27" s="112" t="s">
        <v>199</v>
      </c>
      <c r="AY27" s="113" t="s">
        <v>200</v>
      </c>
      <c r="AZ27" s="113"/>
      <c r="BA27" s="114">
        <v>0</v>
      </c>
      <c r="BB27" s="85">
        <v>45784</v>
      </c>
      <c r="BC27" s="108" t="s">
        <v>443</v>
      </c>
      <c r="BD27" s="109" t="s">
        <v>444</v>
      </c>
      <c r="BE27" s="109" t="s">
        <v>446</v>
      </c>
      <c r="BF27" s="109"/>
      <c r="BG27" s="56"/>
      <c r="BH27" s="85"/>
      <c r="BI27" s="84" t="s">
        <v>456</v>
      </c>
      <c r="BJ27" s="108"/>
      <c r="BK27" s="110"/>
      <c r="BL27" s="118" t="s">
        <v>457</v>
      </c>
    </row>
    <row r="28" spans="1:64" ht="15" customHeight="1" x14ac:dyDescent="0.3">
      <c r="A28" s="111">
        <f t="shared" si="0"/>
        <v>23</v>
      </c>
      <c r="B28" s="112" t="s">
        <v>187</v>
      </c>
      <c r="C28" s="112" t="s">
        <v>188</v>
      </c>
      <c r="D28" s="113" t="s">
        <v>189</v>
      </c>
      <c r="E28" s="113" t="s">
        <v>190</v>
      </c>
      <c r="F28" s="112" t="s">
        <v>191</v>
      </c>
      <c r="G28" s="112" t="s">
        <v>192</v>
      </c>
      <c r="H28" s="112" t="s">
        <v>191</v>
      </c>
      <c r="I28" s="112">
        <v>98715</v>
      </c>
      <c r="J28" s="112" t="s">
        <v>283</v>
      </c>
      <c r="K28" s="112">
        <v>98715</v>
      </c>
      <c r="L28" s="112" t="s">
        <v>210</v>
      </c>
      <c r="M28" s="112" t="s">
        <v>211</v>
      </c>
      <c r="N28" s="112">
        <v>167449</v>
      </c>
      <c r="O28" s="112" t="s">
        <v>284</v>
      </c>
      <c r="P28" s="112">
        <v>672896</v>
      </c>
      <c r="Q28" s="112" t="s">
        <v>337</v>
      </c>
      <c r="R28" s="112" t="s">
        <v>271</v>
      </c>
      <c r="S28" s="112" t="s">
        <v>348</v>
      </c>
      <c r="T28" s="112" t="s">
        <v>273</v>
      </c>
      <c r="U28" s="112" t="s">
        <v>196</v>
      </c>
      <c r="V28" s="112">
        <v>541</v>
      </c>
      <c r="W28" s="112" t="s">
        <v>331</v>
      </c>
      <c r="X28" s="112">
        <v>353037922</v>
      </c>
      <c r="Y28" s="112" t="s">
        <v>268</v>
      </c>
      <c r="Z28" s="112" t="s">
        <v>347</v>
      </c>
      <c r="AA28" s="114">
        <v>42000</v>
      </c>
      <c r="AB28" s="112" t="s">
        <v>209</v>
      </c>
      <c r="AC28" s="112">
        <v>24</v>
      </c>
      <c r="AD28" s="112" t="s">
        <v>207</v>
      </c>
      <c r="AE28" s="112" t="s">
        <v>332</v>
      </c>
      <c r="AF28" s="114">
        <v>2240</v>
      </c>
      <c r="AG28" s="114">
        <v>2240</v>
      </c>
      <c r="AH28" s="112" t="s">
        <v>349</v>
      </c>
      <c r="AI28" s="114">
        <v>17751.57</v>
      </c>
      <c r="AJ28" s="114">
        <v>9128.43</v>
      </c>
      <c r="AK28" s="114">
        <v>26880</v>
      </c>
      <c r="AL28" s="114">
        <v>24248.43</v>
      </c>
      <c r="AM28" s="114">
        <v>3502.52</v>
      </c>
      <c r="AN28" s="114">
        <v>27750.95</v>
      </c>
      <c r="AO28" s="114">
        <v>12935.87</v>
      </c>
      <c r="AP28" s="114">
        <v>2744.13</v>
      </c>
      <c r="AQ28" s="114">
        <v>15680</v>
      </c>
      <c r="AR28" s="112">
        <v>19</v>
      </c>
      <c r="AS28" s="115"/>
      <c r="AT28" s="113"/>
      <c r="AU28" s="113"/>
      <c r="AV28" s="113"/>
      <c r="AW28" s="113"/>
      <c r="AX28" s="112" t="s">
        <v>199</v>
      </c>
      <c r="AY28" s="113" t="s">
        <v>200</v>
      </c>
      <c r="AZ28" s="113"/>
      <c r="BA28" s="114">
        <v>0</v>
      </c>
      <c r="BB28" s="85">
        <v>45784</v>
      </c>
      <c r="BC28" s="108" t="s">
        <v>443</v>
      </c>
      <c r="BD28" s="109" t="s">
        <v>444</v>
      </c>
      <c r="BE28" s="109" t="s">
        <v>446</v>
      </c>
      <c r="BF28" s="109"/>
      <c r="BG28" s="56"/>
      <c r="BH28" s="85"/>
      <c r="BI28" s="84" t="s">
        <v>456</v>
      </c>
      <c r="BJ28" s="108"/>
      <c r="BK28" s="110"/>
      <c r="BL28" s="118" t="s">
        <v>457</v>
      </c>
    </row>
    <row r="29" spans="1:64" ht="15" customHeight="1" x14ac:dyDescent="0.3">
      <c r="A29" s="111">
        <f t="shared" si="0"/>
        <v>24</v>
      </c>
      <c r="B29" s="112" t="s">
        <v>187</v>
      </c>
      <c r="C29" s="112" t="s">
        <v>188</v>
      </c>
      <c r="D29" s="113" t="s">
        <v>189</v>
      </c>
      <c r="E29" s="113" t="s">
        <v>190</v>
      </c>
      <c r="F29" s="112" t="s">
        <v>191</v>
      </c>
      <c r="G29" s="112" t="s">
        <v>192</v>
      </c>
      <c r="H29" s="112" t="s">
        <v>191</v>
      </c>
      <c r="I29" s="112">
        <v>55957</v>
      </c>
      <c r="J29" s="112" t="s">
        <v>232</v>
      </c>
      <c r="K29" s="112">
        <v>55957</v>
      </c>
      <c r="L29" s="112" t="s">
        <v>217</v>
      </c>
      <c r="M29" s="112" t="s">
        <v>218</v>
      </c>
      <c r="N29" s="112">
        <v>91510</v>
      </c>
      <c r="O29" s="112" t="s">
        <v>233</v>
      </c>
      <c r="P29" s="112">
        <v>506740</v>
      </c>
      <c r="Q29" s="112" t="s">
        <v>350</v>
      </c>
      <c r="R29" s="112" t="s">
        <v>271</v>
      </c>
      <c r="S29" s="112" t="s">
        <v>351</v>
      </c>
      <c r="T29" s="112" t="s">
        <v>273</v>
      </c>
      <c r="U29" s="112" t="s">
        <v>196</v>
      </c>
      <c r="V29" s="112">
        <v>541</v>
      </c>
      <c r="W29" s="112" t="s">
        <v>331</v>
      </c>
      <c r="X29" s="112">
        <v>353040818</v>
      </c>
      <c r="Y29" s="112" t="s">
        <v>352</v>
      </c>
      <c r="Z29" s="112" t="s">
        <v>347</v>
      </c>
      <c r="AA29" s="114">
        <v>42000</v>
      </c>
      <c r="AB29" s="112" t="s">
        <v>222</v>
      </c>
      <c r="AC29" s="112">
        <v>24</v>
      </c>
      <c r="AD29" s="112" t="s">
        <v>207</v>
      </c>
      <c r="AE29" s="112" t="s">
        <v>276</v>
      </c>
      <c r="AF29" s="114">
        <v>2240</v>
      </c>
      <c r="AG29" s="114">
        <v>2240</v>
      </c>
      <c r="AH29" s="112" t="s">
        <v>290</v>
      </c>
      <c r="AI29" s="114">
        <v>30770.799999999999</v>
      </c>
      <c r="AJ29" s="114">
        <v>11789.2</v>
      </c>
      <c r="AK29" s="114">
        <v>42560</v>
      </c>
      <c r="AL29" s="114">
        <v>11229.2</v>
      </c>
      <c r="AM29" s="114">
        <v>749.27</v>
      </c>
      <c r="AN29" s="114">
        <v>11978.47</v>
      </c>
      <c r="AO29" s="114">
        <v>0</v>
      </c>
      <c r="AP29" s="114">
        <v>0</v>
      </c>
      <c r="AQ29" s="114">
        <v>0</v>
      </c>
      <c r="AR29" s="112">
        <v>19</v>
      </c>
      <c r="AS29" s="115"/>
      <c r="AT29" s="113"/>
      <c r="AU29" s="113"/>
      <c r="AV29" s="113"/>
      <c r="AW29" s="113"/>
      <c r="AX29" s="112" t="s">
        <v>199</v>
      </c>
      <c r="AY29" s="113" t="s">
        <v>200</v>
      </c>
      <c r="AZ29" s="113"/>
      <c r="BA29" s="114">
        <v>0</v>
      </c>
      <c r="BB29" s="85">
        <v>45784</v>
      </c>
      <c r="BC29" s="108" t="s">
        <v>443</v>
      </c>
      <c r="BD29" s="109" t="s">
        <v>444</v>
      </c>
      <c r="BE29" s="109" t="s">
        <v>446</v>
      </c>
      <c r="BF29" s="109"/>
      <c r="BG29" s="56"/>
      <c r="BH29" s="85"/>
      <c r="BI29" s="84" t="s">
        <v>456</v>
      </c>
      <c r="BJ29" s="108"/>
      <c r="BK29" s="110"/>
      <c r="BL29" s="118" t="s">
        <v>457</v>
      </c>
    </row>
    <row r="30" spans="1:64" ht="15" customHeight="1" x14ac:dyDescent="0.3">
      <c r="A30" s="111">
        <f t="shared" si="0"/>
        <v>25</v>
      </c>
      <c r="B30" s="112" t="s">
        <v>187</v>
      </c>
      <c r="C30" s="112" t="s">
        <v>188</v>
      </c>
      <c r="D30" s="113" t="s">
        <v>189</v>
      </c>
      <c r="E30" s="113" t="s">
        <v>190</v>
      </c>
      <c r="F30" s="112" t="s">
        <v>191</v>
      </c>
      <c r="G30" s="112" t="s">
        <v>192</v>
      </c>
      <c r="H30" s="112" t="s">
        <v>191</v>
      </c>
      <c r="I30" s="112">
        <v>98715</v>
      </c>
      <c r="J30" s="112" t="s">
        <v>283</v>
      </c>
      <c r="K30" s="112">
        <v>98715</v>
      </c>
      <c r="L30" s="112" t="s">
        <v>210</v>
      </c>
      <c r="M30" s="112" t="s">
        <v>211</v>
      </c>
      <c r="N30" s="112">
        <v>167449</v>
      </c>
      <c r="O30" s="112" t="s">
        <v>284</v>
      </c>
      <c r="P30" s="112">
        <v>224669</v>
      </c>
      <c r="Q30" s="112" t="s">
        <v>212</v>
      </c>
      <c r="R30" s="112" t="s">
        <v>271</v>
      </c>
      <c r="S30" s="112" t="s">
        <v>358</v>
      </c>
      <c r="T30" s="112" t="s">
        <v>213</v>
      </c>
      <c r="U30" s="112" t="s">
        <v>196</v>
      </c>
      <c r="V30" s="112">
        <v>541</v>
      </c>
      <c r="W30" s="112" t="s">
        <v>201</v>
      </c>
      <c r="X30" s="112">
        <v>353785699</v>
      </c>
      <c r="Y30" s="112" t="s">
        <v>359</v>
      </c>
      <c r="Z30" s="112" t="s">
        <v>357</v>
      </c>
      <c r="AA30" s="114">
        <v>42000</v>
      </c>
      <c r="AB30" s="112" t="s">
        <v>209</v>
      </c>
      <c r="AC30" s="112">
        <v>24</v>
      </c>
      <c r="AD30" s="112" t="s">
        <v>207</v>
      </c>
      <c r="AE30" s="112" t="s">
        <v>356</v>
      </c>
      <c r="AF30" s="114">
        <v>2240</v>
      </c>
      <c r="AG30" s="114">
        <v>2240</v>
      </c>
      <c r="AH30" s="112" t="s">
        <v>292</v>
      </c>
      <c r="AI30" s="114">
        <v>27007.7</v>
      </c>
      <c r="AJ30" s="114">
        <v>11072.3</v>
      </c>
      <c r="AK30" s="114">
        <v>38080</v>
      </c>
      <c r="AL30" s="114">
        <v>14992.3</v>
      </c>
      <c r="AM30" s="114">
        <v>1323.7</v>
      </c>
      <c r="AN30" s="114">
        <v>16316</v>
      </c>
      <c r="AO30" s="114">
        <v>0</v>
      </c>
      <c r="AP30" s="114">
        <v>0</v>
      </c>
      <c r="AQ30" s="114">
        <v>0</v>
      </c>
      <c r="AR30" s="112">
        <v>17</v>
      </c>
      <c r="AS30" s="115"/>
      <c r="AT30" s="113"/>
      <c r="AU30" s="113"/>
      <c r="AV30" s="113"/>
      <c r="AW30" s="113"/>
      <c r="AX30" s="112" t="s">
        <v>199</v>
      </c>
      <c r="AY30" s="113" t="s">
        <v>200</v>
      </c>
      <c r="AZ30" s="113"/>
      <c r="BA30" s="114">
        <v>0</v>
      </c>
      <c r="BB30" s="85">
        <v>45784</v>
      </c>
      <c r="BC30" s="108" t="s">
        <v>443</v>
      </c>
      <c r="BD30" s="109" t="s">
        <v>444</v>
      </c>
      <c r="BE30" s="109" t="s">
        <v>446</v>
      </c>
      <c r="BF30" s="109" t="s">
        <v>440</v>
      </c>
      <c r="BG30" s="56"/>
      <c r="BH30" s="85"/>
      <c r="BI30" s="84" t="s">
        <v>453</v>
      </c>
      <c r="BJ30" s="108"/>
      <c r="BK30" s="110"/>
      <c r="BL30" s="103" t="s">
        <v>455</v>
      </c>
    </row>
    <row r="31" spans="1:64" ht="15" customHeight="1" x14ac:dyDescent="0.3">
      <c r="A31" s="111">
        <f t="shared" si="0"/>
        <v>26</v>
      </c>
      <c r="B31" s="112" t="s">
        <v>187</v>
      </c>
      <c r="C31" s="112" t="s">
        <v>188</v>
      </c>
      <c r="D31" s="113" t="s">
        <v>189</v>
      </c>
      <c r="E31" s="113" t="s">
        <v>190</v>
      </c>
      <c r="F31" s="112" t="s">
        <v>191</v>
      </c>
      <c r="G31" s="112" t="s">
        <v>192</v>
      </c>
      <c r="H31" s="112" t="s">
        <v>191</v>
      </c>
      <c r="I31" s="112">
        <v>98715</v>
      </c>
      <c r="J31" s="112" t="s">
        <v>283</v>
      </c>
      <c r="K31" s="112">
        <v>98715</v>
      </c>
      <c r="L31" s="112" t="s">
        <v>210</v>
      </c>
      <c r="M31" s="112" t="s">
        <v>211</v>
      </c>
      <c r="N31" s="112">
        <v>167449</v>
      </c>
      <c r="O31" s="112" t="s">
        <v>284</v>
      </c>
      <c r="P31" s="112">
        <v>672896</v>
      </c>
      <c r="Q31" s="112" t="s">
        <v>337</v>
      </c>
      <c r="R31" s="112" t="s">
        <v>271</v>
      </c>
      <c r="S31" s="112" t="s">
        <v>360</v>
      </c>
      <c r="T31" s="112" t="s">
        <v>213</v>
      </c>
      <c r="U31" s="112" t="s">
        <v>196</v>
      </c>
      <c r="V31" s="112">
        <v>541</v>
      </c>
      <c r="W31" s="112" t="s">
        <v>201</v>
      </c>
      <c r="X31" s="112">
        <v>353795658</v>
      </c>
      <c r="Y31" s="112" t="s">
        <v>335</v>
      </c>
      <c r="Z31" s="112" t="s">
        <v>361</v>
      </c>
      <c r="AA31" s="114">
        <v>42000</v>
      </c>
      <c r="AB31" s="112" t="s">
        <v>209</v>
      </c>
      <c r="AC31" s="112">
        <v>24</v>
      </c>
      <c r="AD31" s="112" t="s">
        <v>207</v>
      </c>
      <c r="AE31" s="112" t="s">
        <v>356</v>
      </c>
      <c r="AF31" s="114">
        <v>2240</v>
      </c>
      <c r="AG31" s="114">
        <v>2240</v>
      </c>
      <c r="AH31" s="112" t="s">
        <v>281</v>
      </c>
      <c r="AI31" s="114">
        <v>18004.43</v>
      </c>
      <c r="AJ31" s="114">
        <v>8875.57</v>
      </c>
      <c r="AK31" s="114">
        <v>26880</v>
      </c>
      <c r="AL31" s="114">
        <v>23995.57</v>
      </c>
      <c r="AM31" s="114">
        <v>3428.43</v>
      </c>
      <c r="AN31" s="114">
        <v>27424</v>
      </c>
      <c r="AO31" s="114">
        <v>9083.2800000000007</v>
      </c>
      <c r="AP31" s="114">
        <v>2116.7199999999998</v>
      </c>
      <c r="AQ31" s="114">
        <v>11200</v>
      </c>
      <c r="AR31" s="112">
        <v>17</v>
      </c>
      <c r="AS31" s="115"/>
      <c r="AT31" s="113"/>
      <c r="AU31" s="113"/>
      <c r="AV31" s="113"/>
      <c r="AW31" s="113"/>
      <c r="AX31" s="112" t="s">
        <v>199</v>
      </c>
      <c r="AY31" s="113" t="s">
        <v>200</v>
      </c>
      <c r="AZ31" s="113"/>
      <c r="BA31" s="114">
        <v>0</v>
      </c>
      <c r="BB31" s="85">
        <v>45784</v>
      </c>
      <c r="BC31" s="108" t="s">
        <v>443</v>
      </c>
      <c r="BD31" s="109" t="s">
        <v>444</v>
      </c>
      <c r="BE31" s="109" t="s">
        <v>446</v>
      </c>
      <c r="BF31" s="109"/>
      <c r="BG31" s="56"/>
      <c r="BH31" s="85"/>
      <c r="BI31" s="84" t="s">
        <v>456</v>
      </c>
      <c r="BJ31" s="108"/>
      <c r="BK31" s="110"/>
      <c r="BL31" s="118" t="s">
        <v>457</v>
      </c>
    </row>
    <row r="32" spans="1:64" ht="15" customHeight="1" x14ac:dyDescent="0.3">
      <c r="A32" s="111">
        <f t="shared" si="0"/>
        <v>27</v>
      </c>
      <c r="B32" s="112" t="s">
        <v>187</v>
      </c>
      <c r="C32" s="112" t="s">
        <v>188</v>
      </c>
      <c r="D32" s="113" t="s">
        <v>189</v>
      </c>
      <c r="E32" s="113" t="s">
        <v>190</v>
      </c>
      <c r="F32" s="112" t="s">
        <v>191</v>
      </c>
      <c r="G32" s="112" t="s">
        <v>192</v>
      </c>
      <c r="H32" s="112" t="s">
        <v>191</v>
      </c>
      <c r="I32" s="112">
        <v>55957</v>
      </c>
      <c r="J32" s="112" t="s">
        <v>232</v>
      </c>
      <c r="K32" s="112">
        <v>55957</v>
      </c>
      <c r="L32" s="112" t="s">
        <v>217</v>
      </c>
      <c r="M32" s="112" t="s">
        <v>218</v>
      </c>
      <c r="N32" s="112">
        <v>92479</v>
      </c>
      <c r="O32" s="112" t="s">
        <v>242</v>
      </c>
      <c r="P32" s="112">
        <v>226337</v>
      </c>
      <c r="Q32" s="112" t="s">
        <v>362</v>
      </c>
      <c r="R32" s="112" t="s">
        <v>312</v>
      </c>
      <c r="S32" s="112" t="s">
        <v>363</v>
      </c>
      <c r="T32" s="112" t="s">
        <v>273</v>
      </c>
      <c r="U32" s="112" t="s">
        <v>196</v>
      </c>
      <c r="V32" s="112">
        <v>541</v>
      </c>
      <c r="W32" s="112" t="s">
        <v>201</v>
      </c>
      <c r="X32" s="112">
        <v>353830471</v>
      </c>
      <c r="Y32" s="112" t="s">
        <v>364</v>
      </c>
      <c r="Z32" s="112" t="s">
        <v>361</v>
      </c>
      <c r="AA32" s="114">
        <v>30000</v>
      </c>
      <c r="AB32" s="112" t="s">
        <v>222</v>
      </c>
      <c r="AC32" s="112">
        <v>18</v>
      </c>
      <c r="AD32" s="112" t="s">
        <v>272</v>
      </c>
      <c r="AE32" s="112" t="s">
        <v>266</v>
      </c>
      <c r="AF32" s="114">
        <v>2020</v>
      </c>
      <c r="AG32" s="114">
        <v>2020</v>
      </c>
      <c r="AH32" s="112" t="s">
        <v>290</v>
      </c>
      <c r="AI32" s="114">
        <v>27864.83</v>
      </c>
      <c r="AJ32" s="114">
        <v>6475.17</v>
      </c>
      <c r="AK32" s="114">
        <v>34340</v>
      </c>
      <c r="AL32" s="114">
        <v>2135.17</v>
      </c>
      <c r="AM32" s="114">
        <v>45.83</v>
      </c>
      <c r="AN32" s="114">
        <v>2181</v>
      </c>
      <c r="AO32" s="114">
        <v>0</v>
      </c>
      <c r="AP32" s="114">
        <v>0</v>
      </c>
      <c r="AQ32" s="114">
        <v>0</v>
      </c>
      <c r="AR32" s="112">
        <v>17</v>
      </c>
      <c r="AS32" s="115"/>
      <c r="AT32" s="113"/>
      <c r="AU32" s="113"/>
      <c r="AV32" s="113"/>
      <c r="AW32" s="113"/>
      <c r="AX32" s="112" t="s">
        <v>199</v>
      </c>
      <c r="AY32" s="113" t="s">
        <v>200</v>
      </c>
      <c r="AZ32" s="113"/>
      <c r="BA32" s="114">
        <v>0</v>
      </c>
      <c r="BB32" s="85">
        <v>45784</v>
      </c>
      <c r="BC32" s="108" t="s">
        <v>443</v>
      </c>
      <c r="BD32" s="109" t="s">
        <v>444</v>
      </c>
      <c r="BE32" s="109" t="s">
        <v>445</v>
      </c>
      <c r="BF32" s="109" t="s">
        <v>440</v>
      </c>
      <c r="BG32" s="56"/>
      <c r="BH32" s="85"/>
      <c r="BI32" s="84" t="s">
        <v>453</v>
      </c>
      <c r="BJ32" s="108"/>
      <c r="BK32" s="110"/>
      <c r="BL32" s="118" t="s">
        <v>454</v>
      </c>
    </row>
    <row r="33" spans="1:64" ht="15" customHeight="1" x14ac:dyDescent="0.3">
      <c r="A33" s="111">
        <f t="shared" si="0"/>
        <v>28</v>
      </c>
      <c r="B33" s="112" t="s">
        <v>187</v>
      </c>
      <c r="C33" s="112" t="s">
        <v>188</v>
      </c>
      <c r="D33" s="113" t="s">
        <v>189</v>
      </c>
      <c r="E33" s="113" t="s">
        <v>190</v>
      </c>
      <c r="F33" s="112" t="s">
        <v>191</v>
      </c>
      <c r="G33" s="112" t="s">
        <v>192</v>
      </c>
      <c r="H33" s="112" t="s">
        <v>191</v>
      </c>
      <c r="I33" s="112">
        <v>55957</v>
      </c>
      <c r="J33" s="112" t="s">
        <v>232</v>
      </c>
      <c r="K33" s="112">
        <v>55957</v>
      </c>
      <c r="L33" s="112" t="s">
        <v>203</v>
      </c>
      <c r="M33" s="112" t="s">
        <v>204</v>
      </c>
      <c r="N33" s="112">
        <v>168510</v>
      </c>
      <c r="O33" s="112" t="s">
        <v>365</v>
      </c>
      <c r="P33" s="112">
        <v>226204</v>
      </c>
      <c r="Q33" s="112" t="s">
        <v>215</v>
      </c>
      <c r="R33" s="112" t="s">
        <v>271</v>
      </c>
      <c r="S33" s="112" t="s">
        <v>366</v>
      </c>
      <c r="T33" s="112" t="s">
        <v>213</v>
      </c>
      <c r="U33" s="112" t="s">
        <v>196</v>
      </c>
      <c r="V33" s="112">
        <v>541</v>
      </c>
      <c r="W33" s="112" t="s">
        <v>201</v>
      </c>
      <c r="X33" s="112">
        <v>353945395</v>
      </c>
      <c r="Y33" s="112" t="s">
        <v>367</v>
      </c>
      <c r="Z33" s="112" t="s">
        <v>354</v>
      </c>
      <c r="AA33" s="114">
        <v>42000</v>
      </c>
      <c r="AB33" s="112" t="s">
        <v>222</v>
      </c>
      <c r="AC33" s="112">
        <v>24</v>
      </c>
      <c r="AD33" s="112" t="s">
        <v>207</v>
      </c>
      <c r="AE33" s="112" t="s">
        <v>266</v>
      </c>
      <c r="AF33" s="114">
        <v>2240</v>
      </c>
      <c r="AG33" s="114">
        <v>2240</v>
      </c>
      <c r="AH33" s="112" t="s">
        <v>290</v>
      </c>
      <c r="AI33" s="114">
        <v>27647.57</v>
      </c>
      <c r="AJ33" s="114">
        <v>10432.43</v>
      </c>
      <c r="AK33" s="114">
        <v>38080</v>
      </c>
      <c r="AL33" s="114">
        <v>14352.43</v>
      </c>
      <c r="AM33" s="114">
        <v>1224.57</v>
      </c>
      <c r="AN33" s="114">
        <v>15577</v>
      </c>
      <c r="AO33" s="114">
        <v>0</v>
      </c>
      <c r="AP33" s="114">
        <v>0</v>
      </c>
      <c r="AQ33" s="114">
        <v>0</v>
      </c>
      <c r="AR33" s="112">
        <v>17</v>
      </c>
      <c r="AS33" s="115"/>
      <c r="AT33" s="113"/>
      <c r="AU33" s="113"/>
      <c r="AV33" s="113"/>
      <c r="AW33" s="113"/>
      <c r="AX33" s="112" t="s">
        <v>199</v>
      </c>
      <c r="AY33" s="113" t="s">
        <v>200</v>
      </c>
      <c r="AZ33" s="113"/>
      <c r="BA33" s="114">
        <v>0</v>
      </c>
      <c r="BB33" s="85">
        <v>45784</v>
      </c>
      <c r="BC33" s="108" t="s">
        <v>443</v>
      </c>
      <c r="BD33" s="109" t="s">
        <v>444</v>
      </c>
      <c r="BE33" s="109" t="s">
        <v>446</v>
      </c>
      <c r="BF33" s="109"/>
      <c r="BG33" s="56"/>
      <c r="BH33" s="85"/>
      <c r="BI33" s="84" t="s">
        <v>456</v>
      </c>
      <c r="BJ33" s="108"/>
      <c r="BK33" s="110"/>
      <c r="BL33" s="118" t="s">
        <v>457</v>
      </c>
    </row>
    <row r="34" spans="1:64" ht="15" customHeight="1" x14ac:dyDescent="0.3">
      <c r="A34" s="111">
        <f t="shared" si="0"/>
        <v>29</v>
      </c>
      <c r="B34" s="112" t="s">
        <v>187</v>
      </c>
      <c r="C34" s="112" t="s">
        <v>188</v>
      </c>
      <c r="D34" s="113" t="s">
        <v>189</v>
      </c>
      <c r="E34" s="113" t="s">
        <v>190</v>
      </c>
      <c r="F34" s="112" t="s">
        <v>191</v>
      </c>
      <c r="G34" s="112" t="s">
        <v>192</v>
      </c>
      <c r="H34" s="112" t="s">
        <v>191</v>
      </c>
      <c r="I34" s="112">
        <v>55957</v>
      </c>
      <c r="J34" s="112" t="s">
        <v>232</v>
      </c>
      <c r="K34" s="112">
        <v>55957</v>
      </c>
      <c r="L34" s="112" t="s">
        <v>217</v>
      </c>
      <c r="M34" s="112" t="s">
        <v>218</v>
      </c>
      <c r="N34" s="112">
        <v>91510</v>
      </c>
      <c r="O34" s="112" t="s">
        <v>233</v>
      </c>
      <c r="P34" s="112">
        <v>506740</v>
      </c>
      <c r="Q34" s="112" t="s">
        <v>350</v>
      </c>
      <c r="R34" s="112" t="s">
        <v>312</v>
      </c>
      <c r="S34" s="112" t="s">
        <v>368</v>
      </c>
      <c r="T34" s="112" t="s">
        <v>273</v>
      </c>
      <c r="U34" s="112" t="s">
        <v>196</v>
      </c>
      <c r="V34" s="112">
        <v>541</v>
      </c>
      <c r="W34" s="112" t="s">
        <v>201</v>
      </c>
      <c r="X34" s="112">
        <v>354040569</v>
      </c>
      <c r="Y34" s="112" t="s">
        <v>305</v>
      </c>
      <c r="Z34" s="112" t="s">
        <v>355</v>
      </c>
      <c r="AA34" s="114">
        <v>30000</v>
      </c>
      <c r="AB34" s="112" t="s">
        <v>222</v>
      </c>
      <c r="AC34" s="112">
        <v>18</v>
      </c>
      <c r="AD34" s="112" t="s">
        <v>272</v>
      </c>
      <c r="AE34" s="112" t="s">
        <v>266</v>
      </c>
      <c r="AF34" s="114">
        <v>2020</v>
      </c>
      <c r="AG34" s="114">
        <v>2020</v>
      </c>
      <c r="AH34" s="112" t="s">
        <v>290</v>
      </c>
      <c r="AI34" s="114">
        <v>28264.76</v>
      </c>
      <c r="AJ34" s="114">
        <v>6075.24</v>
      </c>
      <c r="AK34" s="114">
        <v>34340</v>
      </c>
      <c r="AL34" s="114">
        <v>1735.24</v>
      </c>
      <c r="AM34" s="114">
        <v>37.76</v>
      </c>
      <c r="AN34" s="114">
        <v>1773</v>
      </c>
      <c r="AO34" s="114">
        <v>0</v>
      </c>
      <c r="AP34" s="114">
        <v>0</v>
      </c>
      <c r="AQ34" s="114">
        <v>0</v>
      </c>
      <c r="AR34" s="112">
        <v>17</v>
      </c>
      <c r="AS34" s="115"/>
      <c r="AT34" s="113"/>
      <c r="AU34" s="113"/>
      <c r="AV34" s="113"/>
      <c r="AW34" s="113"/>
      <c r="AX34" s="112" t="s">
        <v>199</v>
      </c>
      <c r="AY34" s="113" t="s">
        <v>200</v>
      </c>
      <c r="AZ34" s="113"/>
      <c r="BA34" s="114">
        <v>0</v>
      </c>
      <c r="BB34" s="85">
        <v>45784</v>
      </c>
      <c r="BC34" s="108" t="s">
        <v>443</v>
      </c>
      <c r="BD34" s="109" t="s">
        <v>444</v>
      </c>
      <c r="BE34" s="109" t="s">
        <v>446</v>
      </c>
      <c r="BF34" s="109"/>
      <c r="BG34" s="56"/>
      <c r="BH34" s="85"/>
      <c r="BI34" s="84" t="s">
        <v>456</v>
      </c>
      <c r="BJ34" s="108"/>
      <c r="BK34" s="110"/>
      <c r="BL34" s="118" t="s">
        <v>457</v>
      </c>
    </row>
    <row r="35" spans="1:64" ht="15" customHeight="1" x14ac:dyDescent="0.3">
      <c r="A35" s="111">
        <f t="shared" si="0"/>
        <v>30</v>
      </c>
      <c r="B35" s="112" t="s">
        <v>187</v>
      </c>
      <c r="C35" s="112" t="s">
        <v>188</v>
      </c>
      <c r="D35" s="113" t="s">
        <v>189</v>
      </c>
      <c r="E35" s="113" t="s">
        <v>190</v>
      </c>
      <c r="F35" s="112" t="s">
        <v>191</v>
      </c>
      <c r="G35" s="112" t="s">
        <v>192</v>
      </c>
      <c r="H35" s="112" t="s">
        <v>191</v>
      </c>
      <c r="I35" s="112">
        <v>55957</v>
      </c>
      <c r="J35" s="112" t="s">
        <v>232</v>
      </c>
      <c r="K35" s="112">
        <v>55957</v>
      </c>
      <c r="L35" s="112" t="s">
        <v>217</v>
      </c>
      <c r="M35" s="112" t="s">
        <v>218</v>
      </c>
      <c r="N35" s="112">
        <v>91510</v>
      </c>
      <c r="O35" s="112" t="s">
        <v>233</v>
      </c>
      <c r="P35" s="112">
        <v>225257</v>
      </c>
      <c r="Q35" s="112" t="s">
        <v>193</v>
      </c>
      <c r="R35" s="112" t="s">
        <v>271</v>
      </c>
      <c r="S35" s="112" t="s">
        <v>370</v>
      </c>
      <c r="T35" s="112" t="s">
        <v>273</v>
      </c>
      <c r="U35" s="112" t="s">
        <v>196</v>
      </c>
      <c r="V35" s="112">
        <v>0</v>
      </c>
      <c r="W35" s="112" t="s">
        <v>201</v>
      </c>
      <c r="X35" s="112">
        <v>354177399</v>
      </c>
      <c r="Y35" s="112" t="s">
        <v>371</v>
      </c>
      <c r="Z35" s="112" t="s">
        <v>369</v>
      </c>
      <c r="AA35" s="114">
        <v>80000</v>
      </c>
      <c r="AB35" s="112" t="s">
        <v>222</v>
      </c>
      <c r="AC35" s="112">
        <v>24</v>
      </c>
      <c r="AD35" s="112" t="s">
        <v>219</v>
      </c>
      <c r="AE35" s="112" t="s">
        <v>269</v>
      </c>
      <c r="AF35" s="114">
        <v>4270</v>
      </c>
      <c r="AG35" s="114">
        <v>4270</v>
      </c>
      <c r="AH35" s="112" t="s">
        <v>290</v>
      </c>
      <c r="AI35" s="114">
        <v>47507.09</v>
      </c>
      <c r="AJ35" s="114">
        <v>20812.91</v>
      </c>
      <c r="AK35" s="114">
        <v>68320</v>
      </c>
      <c r="AL35" s="114">
        <v>32492.91</v>
      </c>
      <c r="AM35" s="114">
        <v>3256.09</v>
      </c>
      <c r="AN35" s="114">
        <v>35749</v>
      </c>
      <c r="AO35" s="114">
        <v>0</v>
      </c>
      <c r="AP35" s="114">
        <v>0</v>
      </c>
      <c r="AQ35" s="114">
        <v>0</v>
      </c>
      <c r="AR35" s="112">
        <v>16</v>
      </c>
      <c r="AS35" s="115"/>
      <c r="AT35" s="113"/>
      <c r="AU35" s="113"/>
      <c r="AV35" s="113"/>
      <c r="AW35" s="113"/>
      <c r="AX35" s="112" t="s">
        <v>199</v>
      </c>
      <c r="AY35" s="113" t="s">
        <v>200</v>
      </c>
      <c r="AZ35" s="113"/>
      <c r="BA35" s="114">
        <v>0</v>
      </c>
      <c r="BB35" s="85">
        <v>45784</v>
      </c>
      <c r="BC35" s="108" t="s">
        <v>443</v>
      </c>
      <c r="BD35" s="109" t="s">
        <v>444</v>
      </c>
      <c r="BE35" s="109" t="s">
        <v>446</v>
      </c>
      <c r="BF35" s="109"/>
      <c r="BG35" s="56"/>
      <c r="BH35" s="85"/>
      <c r="BI35" s="84" t="s">
        <v>456</v>
      </c>
      <c r="BJ35" s="108"/>
      <c r="BK35" s="110"/>
      <c r="BL35" s="118" t="s">
        <v>457</v>
      </c>
    </row>
    <row r="36" spans="1:64" ht="15" customHeight="1" x14ac:dyDescent="0.3">
      <c r="A36" s="111">
        <f t="shared" si="0"/>
        <v>31</v>
      </c>
      <c r="B36" s="112" t="s">
        <v>187</v>
      </c>
      <c r="C36" s="112" t="s">
        <v>188</v>
      </c>
      <c r="D36" s="113" t="s">
        <v>189</v>
      </c>
      <c r="E36" s="113" t="s">
        <v>190</v>
      </c>
      <c r="F36" s="112" t="s">
        <v>191</v>
      </c>
      <c r="G36" s="112" t="s">
        <v>192</v>
      </c>
      <c r="H36" s="112" t="s">
        <v>191</v>
      </c>
      <c r="I36" s="112">
        <v>55957</v>
      </c>
      <c r="J36" s="112" t="s">
        <v>232</v>
      </c>
      <c r="K36" s="112">
        <v>55957</v>
      </c>
      <c r="L36" s="112" t="s">
        <v>217</v>
      </c>
      <c r="M36" s="112" t="s">
        <v>218</v>
      </c>
      <c r="N36" s="112">
        <v>92479</v>
      </c>
      <c r="O36" s="112" t="s">
        <v>242</v>
      </c>
      <c r="P36" s="112">
        <v>226337</v>
      </c>
      <c r="Q36" s="112" t="s">
        <v>362</v>
      </c>
      <c r="R36" s="112" t="s">
        <v>271</v>
      </c>
      <c r="S36" s="112" t="s">
        <v>375</v>
      </c>
      <c r="T36" s="112" t="s">
        <v>273</v>
      </c>
      <c r="U36" s="112" t="s">
        <v>196</v>
      </c>
      <c r="V36" s="112">
        <v>0</v>
      </c>
      <c r="W36" s="112" t="s">
        <v>201</v>
      </c>
      <c r="X36" s="112">
        <v>354241291</v>
      </c>
      <c r="Y36" s="112" t="s">
        <v>376</v>
      </c>
      <c r="Z36" s="112" t="s">
        <v>374</v>
      </c>
      <c r="AA36" s="114">
        <v>70000</v>
      </c>
      <c r="AB36" s="112" t="s">
        <v>222</v>
      </c>
      <c r="AC36" s="112">
        <v>24</v>
      </c>
      <c r="AD36" s="112" t="s">
        <v>241</v>
      </c>
      <c r="AE36" s="112" t="s">
        <v>269</v>
      </c>
      <c r="AF36" s="114">
        <v>3740</v>
      </c>
      <c r="AG36" s="114">
        <v>3740</v>
      </c>
      <c r="AH36" s="112" t="s">
        <v>290</v>
      </c>
      <c r="AI36" s="114">
        <v>32823.199999999997</v>
      </c>
      <c r="AJ36" s="114">
        <v>15796.8</v>
      </c>
      <c r="AK36" s="114">
        <v>48620</v>
      </c>
      <c r="AL36" s="114">
        <v>37176.800000000003</v>
      </c>
      <c r="AM36" s="114">
        <v>4853.2</v>
      </c>
      <c r="AN36" s="114">
        <v>42030</v>
      </c>
      <c r="AO36" s="114">
        <v>9142.16</v>
      </c>
      <c r="AP36" s="114">
        <v>2077.84</v>
      </c>
      <c r="AQ36" s="114">
        <v>11220</v>
      </c>
      <c r="AR36" s="112">
        <v>16</v>
      </c>
      <c r="AS36" s="115"/>
      <c r="AT36" s="113"/>
      <c r="AU36" s="113"/>
      <c r="AV36" s="113"/>
      <c r="AW36" s="113"/>
      <c r="AX36" s="112" t="s">
        <v>199</v>
      </c>
      <c r="AY36" s="113" t="s">
        <v>200</v>
      </c>
      <c r="AZ36" s="113"/>
      <c r="BA36" s="114">
        <v>0</v>
      </c>
      <c r="BB36" s="85">
        <v>45784</v>
      </c>
      <c r="BC36" s="108" t="s">
        <v>443</v>
      </c>
      <c r="BD36" s="109" t="s">
        <v>444</v>
      </c>
      <c r="BE36" s="109" t="s">
        <v>446</v>
      </c>
      <c r="BF36" s="109"/>
      <c r="BG36" s="56"/>
      <c r="BH36" s="85"/>
      <c r="BI36" s="84" t="s">
        <v>456</v>
      </c>
      <c r="BJ36" s="108"/>
      <c r="BK36" s="110"/>
      <c r="BL36" s="118" t="s">
        <v>457</v>
      </c>
    </row>
    <row r="37" spans="1:64" ht="15" customHeight="1" x14ac:dyDescent="0.3">
      <c r="A37" s="111">
        <f t="shared" si="0"/>
        <v>32</v>
      </c>
      <c r="B37" s="112" t="s">
        <v>187</v>
      </c>
      <c r="C37" s="112" t="s">
        <v>188</v>
      </c>
      <c r="D37" s="113" t="s">
        <v>189</v>
      </c>
      <c r="E37" s="113" t="s">
        <v>190</v>
      </c>
      <c r="F37" s="112" t="s">
        <v>191</v>
      </c>
      <c r="G37" s="112" t="s">
        <v>192</v>
      </c>
      <c r="H37" s="112" t="s">
        <v>191</v>
      </c>
      <c r="I37" s="112">
        <v>55957</v>
      </c>
      <c r="J37" s="112" t="s">
        <v>232</v>
      </c>
      <c r="K37" s="112">
        <v>55957</v>
      </c>
      <c r="L37" s="112" t="s">
        <v>217</v>
      </c>
      <c r="M37" s="112" t="s">
        <v>218</v>
      </c>
      <c r="N37" s="112">
        <v>92479</v>
      </c>
      <c r="O37" s="112" t="s">
        <v>242</v>
      </c>
      <c r="P37" s="112">
        <v>226337</v>
      </c>
      <c r="Q37" s="112" t="s">
        <v>362</v>
      </c>
      <c r="R37" s="112" t="s">
        <v>271</v>
      </c>
      <c r="S37" s="112" t="s">
        <v>379</v>
      </c>
      <c r="T37" s="112" t="s">
        <v>273</v>
      </c>
      <c r="U37" s="112" t="s">
        <v>196</v>
      </c>
      <c r="V37" s="112">
        <v>0</v>
      </c>
      <c r="W37" s="112" t="s">
        <v>201</v>
      </c>
      <c r="X37" s="112">
        <v>354631642</v>
      </c>
      <c r="Y37" s="112" t="s">
        <v>380</v>
      </c>
      <c r="Z37" s="112" t="s">
        <v>378</v>
      </c>
      <c r="AA37" s="114">
        <v>42000</v>
      </c>
      <c r="AB37" s="112" t="s">
        <v>222</v>
      </c>
      <c r="AC37" s="112">
        <v>24</v>
      </c>
      <c r="AD37" s="112" t="s">
        <v>207</v>
      </c>
      <c r="AE37" s="112" t="s">
        <v>269</v>
      </c>
      <c r="AF37" s="114">
        <v>2240</v>
      </c>
      <c r="AG37" s="114">
        <v>2240</v>
      </c>
      <c r="AH37" s="112" t="s">
        <v>290</v>
      </c>
      <c r="AI37" s="114">
        <v>26004.92</v>
      </c>
      <c r="AJ37" s="114">
        <v>9835.08</v>
      </c>
      <c r="AK37" s="114">
        <v>35840</v>
      </c>
      <c r="AL37" s="114">
        <v>15995.08</v>
      </c>
      <c r="AM37" s="114">
        <v>1518.92</v>
      </c>
      <c r="AN37" s="114">
        <v>17514</v>
      </c>
      <c r="AO37" s="114">
        <v>0</v>
      </c>
      <c r="AP37" s="114">
        <v>0</v>
      </c>
      <c r="AQ37" s="114">
        <v>0</v>
      </c>
      <c r="AR37" s="112">
        <v>16</v>
      </c>
      <c r="AS37" s="115"/>
      <c r="AT37" s="113"/>
      <c r="AU37" s="113"/>
      <c r="AV37" s="113"/>
      <c r="AW37" s="113"/>
      <c r="AX37" s="112" t="s">
        <v>199</v>
      </c>
      <c r="AY37" s="113" t="s">
        <v>200</v>
      </c>
      <c r="AZ37" s="113"/>
      <c r="BA37" s="114">
        <v>0</v>
      </c>
      <c r="BB37" s="85">
        <v>45784</v>
      </c>
      <c r="BC37" s="108" t="s">
        <v>443</v>
      </c>
      <c r="BD37" s="109" t="s">
        <v>444</v>
      </c>
      <c r="BE37" s="109" t="s">
        <v>445</v>
      </c>
      <c r="BF37" s="109" t="s">
        <v>440</v>
      </c>
      <c r="BG37" s="56"/>
      <c r="BH37" s="85"/>
      <c r="BI37" s="84" t="s">
        <v>453</v>
      </c>
      <c r="BJ37" s="108"/>
      <c r="BK37" s="110"/>
      <c r="BL37" s="118" t="s">
        <v>454</v>
      </c>
    </row>
    <row r="38" spans="1:64" ht="15" customHeight="1" x14ac:dyDescent="0.3">
      <c r="A38" s="111">
        <f t="shared" si="0"/>
        <v>33</v>
      </c>
      <c r="B38" s="112" t="s">
        <v>187</v>
      </c>
      <c r="C38" s="112" t="s">
        <v>188</v>
      </c>
      <c r="D38" s="113" t="s">
        <v>189</v>
      </c>
      <c r="E38" s="113" t="s">
        <v>190</v>
      </c>
      <c r="F38" s="112" t="s">
        <v>191</v>
      </c>
      <c r="G38" s="112" t="s">
        <v>192</v>
      </c>
      <c r="H38" s="112" t="s">
        <v>191</v>
      </c>
      <c r="I38" s="112">
        <v>55957</v>
      </c>
      <c r="J38" s="112" t="s">
        <v>232</v>
      </c>
      <c r="K38" s="112">
        <v>55957</v>
      </c>
      <c r="L38" s="112" t="s">
        <v>203</v>
      </c>
      <c r="M38" s="112" t="s">
        <v>204</v>
      </c>
      <c r="N38" s="112">
        <v>168510</v>
      </c>
      <c r="O38" s="112" t="s">
        <v>365</v>
      </c>
      <c r="P38" s="112">
        <v>226204</v>
      </c>
      <c r="Q38" s="112" t="s">
        <v>215</v>
      </c>
      <c r="R38" s="112" t="s">
        <v>271</v>
      </c>
      <c r="S38" s="112" t="s">
        <v>384</v>
      </c>
      <c r="T38" s="112" t="s">
        <v>213</v>
      </c>
      <c r="U38" s="112" t="s">
        <v>196</v>
      </c>
      <c r="V38" s="112">
        <v>0</v>
      </c>
      <c r="W38" s="112" t="s">
        <v>201</v>
      </c>
      <c r="X38" s="112">
        <v>355026403</v>
      </c>
      <c r="Y38" s="112" t="s">
        <v>385</v>
      </c>
      <c r="Z38" s="112" t="s">
        <v>265</v>
      </c>
      <c r="AA38" s="114">
        <v>42000</v>
      </c>
      <c r="AB38" s="112" t="s">
        <v>222</v>
      </c>
      <c r="AC38" s="112">
        <v>24</v>
      </c>
      <c r="AD38" s="112" t="s">
        <v>207</v>
      </c>
      <c r="AE38" s="112" t="s">
        <v>382</v>
      </c>
      <c r="AF38" s="114">
        <v>2240</v>
      </c>
      <c r="AG38" s="114">
        <v>2240</v>
      </c>
      <c r="AH38" s="112" t="s">
        <v>290</v>
      </c>
      <c r="AI38" s="114">
        <v>24123.53</v>
      </c>
      <c r="AJ38" s="114">
        <v>9476.4699999999993</v>
      </c>
      <c r="AK38" s="114">
        <v>33600</v>
      </c>
      <c r="AL38" s="114">
        <v>17876.47</v>
      </c>
      <c r="AM38" s="114">
        <v>1897.53</v>
      </c>
      <c r="AN38" s="114">
        <v>19774</v>
      </c>
      <c r="AO38" s="114">
        <v>0</v>
      </c>
      <c r="AP38" s="114">
        <v>0</v>
      </c>
      <c r="AQ38" s="114">
        <v>0</v>
      </c>
      <c r="AR38" s="112">
        <v>15</v>
      </c>
      <c r="AS38" s="115"/>
      <c r="AT38" s="113"/>
      <c r="AU38" s="113"/>
      <c r="AV38" s="113"/>
      <c r="AW38" s="113"/>
      <c r="AX38" s="112" t="s">
        <v>199</v>
      </c>
      <c r="AY38" s="113" t="s">
        <v>200</v>
      </c>
      <c r="AZ38" s="113"/>
      <c r="BA38" s="114">
        <v>0</v>
      </c>
      <c r="BB38" s="85">
        <v>45784</v>
      </c>
      <c r="BC38" s="108" t="s">
        <v>443</v>
      </c>
      <c r="BD38" s="109" t="s">
        <v>444</v>
      </c>
      <c r="BE38" s="109" t="s">
        <v>446</v>
      </c>
      <c r="BF38" s="109"/>
      <c r="BG38" s="56"/>
      <c r="BH38" s="85"/>
      <c r="BI38" s="84" t="s">
        <v>456</v>
      </c>
      <c r="BJ38" s="108"/>
      <c r="BK38" s="110"/>
      <c r="BL38" s="118" t="s">
        <v>457</v>
      </c>
    </row>
    <row r="39" spans="1:64" ht="15" customHeight="1" x14ac:dyDescent="0.3">
      <c r="A39" s="111">
        <f t="shared" si="0"/>
        <v>34</v>
      </c>
      <c r="B39" s="112" t="s">
        <v>187</v>
      </c>
      <c r="C39" s="112" t="s">
        <v>188</v>
      </c>
      <c r="D39" s="113" t="s">
        <v>189</v>
      </c>
      <c r="E39" s="113" t="s">
        <v>190</v>
      </c>
      <c r="F39" s="112" t="s">
        <v>191</v>
      </c>
      <c r="G39" s="112" t="s">
        <v>192</v>
      </c>
      <c r="H39" s="112" t="s">
        <v>191</v>
      </c>
      <c r="I39" s="112">
        <v>55957</v>
      </c>
      <c r="J39" s="112" t="s">
        <v>232</v>
      </c>
      <c r="K39" s="112">
        <v>55957</v>
      </c>
      <c r="L39" s="112" t="s">
        <v>217</v>
      </c>
      <c r="M39" s="112" t="s">
        <v>218</v>
      </c>
      <c r="N39" s="112">
        <v>91510</v>
      </c>
      <c r="O39" s="112" t="s">
        <v>233</v>
      </c>
      <c r="P39" s="112">
        <v>225257</v>
      </c>
      <c r="Q39" s="112" t="s">
        <v>193</v>
      </c>
      <c r="R39" s="112" t="s">
        <v>271</v>
      </c>
      <c r="S39" s="112" t="s">
        <v>386</v>
      </c>
      <c r="T39" s="112" t="s">
        <v>213</v>
      </c>
      <c r="U39" s="112" t="s">
        <v>196</v>
      </c>
      <c r="V39" s="112">
        <v>0</v>
      </c>
      <c r="W39" s="112" t="s">
        <v>201</v>
      </c>
      <c r="X39" s="112">
        <v>355030671</v>
      </c>
      <c r="Y39" s="112" t="s">
        <v>387</v>
      </c>
      <c r="Z39" s="112" t="s">
        <v>253</v>
      </c>
      <c r="AA39" s="114">
        <v>80000</v>
      </c>
      <c r="AB39" s="112" t="s">
        <v>222</v>
      </c>
      <c r="AC39" s="112">
        <v>24</v>
      </c>
      <c r="AD39" s="112" t="s">
        <v>241</v>
      </c>
      <c r="AE39" s="112" t="s">
        <v>382</v>
      </c>
      <c r="AF39" s="114">
        <v>4270</v>
      </c>
      <c r="AG39" s="114">
        <v>4270</v>
      </c>
      <c r="AH39" s="112" t="s">
        <v>290</v>
      </c>
      <c r="AI39" s="114">
        <v>45641.89</v>
      </c>
      <c r="AJ39" s="114">
        <v>18408.11</v>
      </c>
      <c r="AK39" s="114">
        <v>64050</v>
      </c>
      <c r="AL39" s="114">
        <v>34358.11</v>
      </c>
      <c r="AM39" s="114">
        <v>3673.89</v>
      </c>
      <c r="AN39" s="114">
        <v>38032</v>
      </c>
      <c r="AO39" s="114">
        <v>0</v>
      </c>
      <c r="AP39" s="114">
        <v>0</v>
      </c>
      <c r="AQ39" s="114">
        <v>0</v>
      </c>
      <c r="AR39" s="112">
        <v>15</v>
      </c>
      <c r="AS39" s="115"/>
      <c r="AT39" s="113"/>
      <c r="AU39" s="113"/>
      <c r="AV39" s="113"/>
      <c r="AW39" s="113"/>
      <c r="AX39" s="112" t="s">
        <v>199</v>
      </c>
      <c r="AY39" s="113" t="s">
        <v>200</v>
      </c>
      <c r="AZ39" s="113"/>
      <c r="BA39" s="114">
        <v>0</v>
      </c>
      <c r="BB39" s="85">
        <v>45784</v>
      </c>
      <c r="BC39" s="108" t="s">
        <v>443</v>
      </c>
      <c r="BD39" s="109" t="s">
        <v>444</v>
      </c>
      <c r="BE39" s="109" t="s">
        <v>446</v>
      </c>
      <c r="BF39" s="109"/>
      <c r="BG39" s="56"/>
      <c r="BH39" s="85"/>
      <c r="BI39" s="84" t="s">
        <v>456</v>
      </c>
      <c r="BJ39" s="108"/>
      <c r="BK39" s="110"/>
      <c r="BL39" s="118" t="s">
        <v>457</v>
      </c>
    </row>
    <row r="40" spans="1:64" ht="15" customHeight="1" x14ac:dyDescent="0.3">
      <c r="A40" s="111">
        <f t="shared" si="0"/>
        <v>35</v>
      </c>
      <c r="B40" s="112" t="s">
        <v>187</v>
      </c>
      <c r="C40" s="112" t="s">
        <v>188</v>
      </c>
      <c r="D40" s="113" t="s">
        <v>189</v>
      </c>
      <c r="E40" s="113" t="s">
        <v>190</v>
      </c>
      <c r="F40" s="112" t="s">
        <v>191</v>
      </c>
      <c r="G40" s="112" t="s">
        <v>192</v>
      </c>
      <c r="H40" s="112" t="s">
        <v>191</v>
      </c>
      <c r="I40" s="112">
        <v>55957</v>
      </c>
      <c r="J40" s="112" t="s">
        <v>232</v>
      </c>
      <c r="K40" s="112">
        <v>55957</v>
      </c>
      <c r="L40" s="112" t="s">
        <v>217</v>
      </c>
      <c r="M40" s="112" t="s">
        <v>218</v>
      </c>
      <c r="N40" s="112">
        <v>92479</v>
      </c>
      <c r="O40" s="112" t="s">
        <v>242</v>
      </c>
      <c r="P40" s="112">
        <v>129039</v>
      </c>
      <c r="Q40" s="112" t="s">
        <v>246</v>
      </c>
      <c r="R40" s="112" t="s">
        <v>271</v>
      </c>
      <c r="S40" s="112" t="s">
        <v>388</v>
      </c>
      <c r="T40" s="112" t="s">
        <v>273</v>
      </c>
      <c r="U40" s="112" t="s">
        <v>196</v>
      </c>
      <c r="V40" s="112">
        <v>0</v>
      </c>
      <c r="W40" s="112" t="s">
        <v>201</v>
      </c>
      <c r="X40" s="112">
        <v>355045834</v>
      </c>
      <c r="Y40" s="112" t="s">
        <v>389</v>
      </c>
      <c r="Z40" s="112" t="s">
        <v>253</v>
      </c>
      <c r="AA40" s="114">
        <v>42000</v>
      </c>
      <c r="AB40" s="112" t="s">
        <v>222</v>
      </c>
      <c r="AC40" s="112">
        <v>24</v>
      </c>
      <c r="AD40" s="112" t="s">
        <v>207</v>
      </c>
      <c r="AE40" s="112" t="s">
        <v>382</v>
      </c>
      <c r="AF40" s="114">
        <v>2240</v>
      </c>
      <c r="AG40" s="114">
        <v>2240</v>
      </c>
      <c r="AH40" s="112" t="s">
        <v>290</v>
      </c>
      <c r="AI40" s="114">
        <v>23931.56</v>
      </c>
      <c r="AJ40" s="114">
        <v>9668.44</v>
      </c>
      <c r="AK40" s="114">
        <v>33600</v>
      </c>
      <c r="AL40" s="114">
        <v>18068.439999999999</v>
      </c>
      <c r="AM40" s="114">
        <v>1936.56</v>
      </c>
      <c r="AN40" s="114">
        <v>20005</v>
      </c>
      <c r="AO40" s="114">
        <v>0</v>
      </c>
      <c r="AP40" s="114">
        <v>0</v>
      </c>
      <c r="AQ40" s="114">
        <v>0</v>
      </c>
      <c r="AR40" s="112">
        <v>15</v>
      </c>
      <c r="AS40" s="115"/>
      <c r="AT40" s="113"/>
      <c r="AU40" s="113"/>
      <c r="AV40" s="113"/>
      <c r="AW40" s="113"/>
      <c r="AX40" s="112" t="s">
        <v>199</v>
      </c>
      <c r="AY40" s="113" t="s">
        <v>200</v>
      </c>
      <c r="AZ40" s="113"/>
      <c r="BA40" s="114">
        <v>0</v>
      </c>
      <c r="BB40" s="85">
        <v>45784</v>
      </c>
      <c r="BC40" s="108" t="s">
        <v>443</v>
      </c>
      <c r="BD40" s="109" t="s">
        <v>444</v>
      </c>
      <c r="BE40" s="109" t="s">
        <v>445</v>
      </c>
      <c r="BF40" s="109" t="s">
        <v>440</v>
      </c>
      <c r="BG40" s="56"/>
      <c r="BH40" s="85"/>
      <c r="BI40" s="84" t="s">
        <v>453</v>
      </c>
      <c r="BJ40" s="108"/>
      <c r="BK40" s="110"/>
      <c r="BL40" s="118" t="s">
        <v>454</v>
      </c>
    </row>
    <row r="41" spans="1:64" ht="15" customHeight="1" x14ac:dyDescent="0.3">
      <c r="A41" s="111">
        <f t="shared" si="0"/>
        <v>36</v>
      </c>
      <c r="B41" s="112" t="s">
        <v>187</v>
      </c>
      <c r="C41" s="112" t="s">
        <v>188</v>
      </c>
      <c r="D41" s="113" t="s">
        <v>189</v>
      </c>
      <c r="E41" s="113" t="s">
        <v>190</v>
      </c>
      <c r="F41" s="112" t="s">
        <v>191</v>
      </c>
      <c r="G41" s="112" t="s">
        <v>192</v>
      </c>
      <c r="H41" s="112" t="s">
        <v>191</v>
      </c>
      <c r="I41" s="112">
        <v>55957</v>
      </c>
      <c r="J41" s="112" t="s">
        <v>232</v>
      </c>
      <c r="K41" s="112">
        <v>55957</v>
      </c>
      <c r="L41" s="112" t="s">
        <v>203</v>
      </c>
      <c r="M41" s="112" t="s">
        <v>204</v>
      </c>
      <c r="N41" s="112">
        <v>168510</v>
      </c>
      <c r="O41" s="112" t="s">
        <v>365</v>
      </c>
      <c r="P41" s="112">
        <v>226204</v>
      </c>
      <c r="Q41" s="112" t="s">
        <v>215</v>
      </c>
      <c r="R41" s="112" t="s">
        <v>271</v>
      </c>
      <c r="S41" s="112" t="s">
        <v>390</v>
      </c>
      <c r="T41" s="112" t="s">
        <v>195</v>
      </c>
      <c r="U41" s="112" t="s">
        <v>196</v>
      </c>
      <c r="V41" s="112">
        <v>0</v>
      </c>
      <c r="W41" s="112" t="s">
        <v>201</v>
      </c>
      <c r="X41" s="112">
        <v>355115502</v>
      </c>
      <c r="Y41" s="112" t="s">
        <v>391</v>
      </c>
      <c r="Z41" s="112" t="s">
        <v>265</v>
      </c>
      <c r="AA41" s="114">
        <v>80000</v>
      </c>
      <c r="AB41" s="112" t="s">
        <v>222</v>
      </c>
      <c r="AC41" s="112">
        <v>24</v>
      </c>
      <c r="AD41" s="112" t="s">
        <v>219</v>
      </c>
      <c r="AE41" s="112" t="s">
        <v>382</v>
      </c>
      <c r="AF41" s="114">
        <v>4270</v>
      </c>
      <c r="AG41" s="114">
        <v>4270</v>
      </c>
      <c r="AH41" s="112" t="s">
        <v>290</v>
      </c>
      <c r="AI41" s="114">
        <v>46007.58</v>
      </c>
      <c r="AJ41" s="114">
        <v>18042.419999999998</v>
      </c>
      <c r="AK41" s="114">
        <v>64050</v>
      </c>
      <c r="AL41" s="114">
        <v>33992.42</v>
      </c>
      <c r="AM41" s="114">
        <v>3598.58</v>
      </c>
      <c r="AN41" s="114">
        <v>37591</v>
      </c>
      <c r="AO41" s="114">
        <v>0</v>
      </c>
      <c r="AP41" s="114">
        <v>0</v>
      </c>
      <c r="AQ41" s="114">
        <v>0</v>
      </c>
      <c r="AR41" s="112">
        <v>15</v>
      </c>
      <c r="AS41" s="115"/>
      <c r="AT41" s="113"/>
      <c r="AU41" s="113"/>
      <c r="AV41" s="113"/>
      <c r="AW41" s="113"/>
      <c r="AX41" s="112" t="s">
        <v>199</v>
      </c>
      <c r="AY41" s="113" t="s">
        <v>200</v>
      </c>
      <c r="AZ41" s="113"/>
      <c r="BA41" s="114">
        <v>0</v>
      </c>
      <c r="BB41" s="85">
        <v>45784</v>
      </c>
      <c r="BC41" s="108" t="s">
        <v>443</v>
      </c>
      <c r="BD41" s="109" t="s">
        <v>444</v>
      </c>
      <c r="BE41" s="109" t="s">
        <v>446</v>
      </c>
      <c r="BF41" s="109"/>
      <c r="BG41" s="56"/>
      <c r="BH41" s="85"/>
      <c r="BI41" s="84" t="s">
        <v>456</v>
      </c>
      <c r="BJ41" s="108"/>
      <c r="BK41" s="110"/>
      <c r="BL41" s="118" t="s">
        <v>457</v>
      </c>
    </row>
    <row r="42" spans="1:64" ht="15" customHeight="1" x14ac:dyDescent="0.3">
      <c r="A42" s="111">
        <f t="shared" si="0"/>
        <v>37</v>
      </c>
      <c r="B42" s="112" t="s">
        <v>187</v>
      </c>
      <c r="C42" s="112" t="s">
        <v>188</v>
      </c>
      <c r="D42" s="113" t="s">
        <v>189</v>
      </c>
      <c r="E42" s="113" t="s">
        <v>190</v>
      </c>
      <c r="F42" s="112" t="s">
        <v>191</v>
      </c>
      <c r="G42" s="112" t="s">
        <v>192</v>
      </c>
      <c r="H42" s="112" t="s">
        <v>191</v>
      </c>
      <c r="I42" s="112">
        <v>55957</v>
      </c>
      <c r="J42" s="112" t="s">
        <v>232</v>
      </c>
      <c r="K42" s="112">
        <v>55957</v>
      </c>
      <c r="L42" s="112" t="s">
        <v>217</v>
      </c>
      <c r="M42" s="112" t="s">
        <v>218</v>
      </c>
      <c r="N42" s="112">
        <v>91510</v>
      </c>
      <c r="O42" s="112" t="s">
        <v>233</v>
      </c>
      <c r="P42" s="112">
        <v>506740</v>
      </c>
      <c r="Q42" s="112" t="s">
        <v>350</v>
      </c>
      <c r="R42" s="112" t="s">
        <v>271</v>
      </c>
      <c r="S42" s="112" t="s">
        <v>394</v>
      </c>
      <c r="T42" s="112" t="s">
        <v>273</v>
      </c>
      <c r="U42" s="112" t="s">
        <v>196</v>
      </c>
      <c r="V42" s="112">
        <v>0</v>
      </c>
      <c r="W42" s="112" t="s">
        <v>201</v>
      </c>
      <c r="X42" s="112">
        <v>356112376</v>
      </c>
      <c r="Y42" s="112" t="s">
        <v>395</v>
      </c>
      <c r="Z42" s="112" t="s">
        <v>381</v>
      </c>
      <c r="AA42" s="114">
        <v>65000</v>
      </c>
      <c r="AB42" s="112" t="s">
        <v>222</v>
      </c>
      <c r="AC42" s="112">
        <v>24</v>
      </c>
      <c r="AD42" s="112" t="s">
        <v>202</v>
      </c>
      <c r="AE42" s="112" t="s">
        <v>393</v>
      </c>
      <c r="AF42" s="114">
        <v>3470</v>
      </c>
      <c r="AG42" s="114">
        <v>3470</v>
      </c>
      <c r="AH42" s="112" t="s">
        <v>290</v>
      </c>
      <c r="AI42" s="114">
        <v>30590.04</v>
      </c>
      <c r="AJ42" s="114">
        <v>14519.96</v>
      </c>
      <c r="AK42" s="114">
        <v>45110</v>
      </c>
      <c r="AL42" s="114">
        <v>34409.96</v>
      </c>
      <c r="AM42" s="114">
        <v>4553.04</v>
      </c>
      <c r="AN42" s="114">
        <v>38963</v>
      </c>
      <c r="AO42" s="114">
        <v>0</v>
      </c>
      <c r="AP42" s="114">
        <v>0</v>
      </c>
      <c r="AQ42" s="114">
        <v>0</v>
      </c>
      <c r="AR42" s="112">
        <v>13</v>
      </c>
      <c r="AS42" s="115"/>
      <c r="AT42" s="113"/>
      <c r="AU42" s="113"/>
      <c r="AV42" s="113"/>
      <c r="AW42" s="113"/>
      <c r="AX42" s="112" t="s">
        <v>199</v>
      </c>
      <c r="AY42" s="113" t="s">
        <v>200</v>
      </c>
      <c r="AZ42" s="113"/>
      <c r="BA42" s="114">
        <v>0</v>
      </c>
      <c r="BB42" s="85">
        <v>45784</v>
      </c>
      <c r="BC42" s="108" t="s">
        <v>443</v>
      </c>
      <c r="BD42" s="109" t="s">
        <v>444</v>
      </c>
      <c r="BE42" s="109" t="s">
        <v>446</v>
      </c>
      <c r="BF42" s="109"/>
      <c r="BG42" s="56"/>
      <c r="BH42" s="85"/>
      <c r="BI42" s="84" t="s">
        <v>456</v>
      </c>
      <c r="BJ42" s="108"/>
      <c r="BK42" s="110"/>
      <c r="BL42" s="118" t="s">
        <v>457</v>
      </c>
    </row>
    <row r="43" spans="1:64" ht="15" customHeight="1" x14ac:dyDescent="0.3">
      <c r="A43" s="111">
        <f t="shared" si="0"/>
        <v>38</v>
      </c>
      <c r="B43" s="112" t="s">
        <v>187</v>
      </c>
      <c r="C43" s="112" t="s">
        <v>188</v>
      </c>
      <c r="D43" s="113" t="s">
        <v>189</v>
      </c>
      <c r="E43" s="113" t="s">
        <v>190</v>
      </c>
      <c r="F43" s="112" t="s">
        <v>191</v>
      </c>
      <c r="G43" s="112" t="s">
        <v>192</v>
      </c>
      <c r="H43" s="112" t="s">
        <v>191</v>
      </c>
      <c r="I43" s="112">
        <v>98715</v>
      </c>
      <c r="J43" s="112" t="s">
        <v>283</v>
      </c>
      <c r="K43" s="112">
        <v>98715</v>
      </c>
      <c r="L43" s="112" t="s">
        <v>210</v>
      </c>
      <c r="M43" s="112" t="s">
        <v>211</v>
      </c>
      <c r="N43" s="112">
        <v>167449</v>
      </c>
      <c r="O43" s="112" t="s">
        <v>284</v>
      </c>
      <c r="P43" s="112">
        <v>224669</v>
      </c>
      <c r="Q43" s="112" t="s">
        <v>212</v>
      </c>
      <c r="R43" s="112" t="s">
        <v>271</v>
      </c>
      <c r="S43" s="112" t="s">
        <v>399</v>
      </c>
      <c r="T43" s="112" t="s">
        <v>205</v>
      </c>
      <c r="U43" s="112" t="s">
        <v>196</v>
      </c>
      <c r="V43" s="112">
        <v>0</v>
      </c>
      <c r="W43" s="112" t="s">
        <v>201</v>
      </c>
      <c r="X43" s="112">
        <v>356404622</v>
      </c>
      <c r="Y43" s="112" t="s">
        <v>400</v>
      </c>
      <c r="Z43" s="112" t="s">
        <v>398</v>
      </c>
      <c r="AA43" s="114">
        <v>70000</v>
      </c>
      <c r="AB43" s="112" t="s">
        <v>209</v>
      </c>
      <c r="AC43" s="112">
        <v>24</v>
      </c>
      <c r="AD43" s="112" t="s">
        <v>198</v>
      </c>
      <c r="AE43" s="112" t="s">
        <v>392</v>
      </c>
      <c r="AF43" s="114">
        <v>3740</v>
      </c>
      <c r="AG43" s="114">
        <v>3740</v>
      </c>
      <c r="AH43" s="112" t="s">
        <v>292</v>
      </c>
      <c r="AI43" s="114">
        <v>34278.01</v>
      </c>
      <c r="AJ43" s="114">
        <v>14341.99</v>
      </c>
      <c r="AK43" s="114">
        <v>48620</v>
      </c>
      <c r="AL43" s="114">
        <v>35721.99</v>
      </c>
      <c r="AM43" s="114">
        <v>4559.01</v>
      </c>
      <c r="AN43" s="114">
        <v>40281</v>
      </c>
      <c r="AO43" s="114">
        <v>0</v>
      </c>
      <c r="AP43" s="114">
        <v>0</v>
      </c>
      <c r="AQ43" s="114">
        <v>0</v>
      </c>
      <c r="AR43" s="112">
        <v>13</v>
      </c>
      <c r="AS43" s="115"/>
      <c r="AT43" s="113"/>
      <c r="AU43" s="113"/>
      <c r="AV43" s="113"/>
      <c r="AW43" s="113"/>
      <c r="AX43" s="112" t="s">
        <v>199</v>
      </c>
      <c r="AY43" s="113" t="s">
        <v>200</v>
      </c>
      <c r="AZ43" s="113"/>
      <c r="BA43" s="114">
        <v>0</v>
      </c>
      <c r="BB43" s="85">
        <v>45784</v>
      </c>
      <c r="BC43" s="108" t="s">
        <v>443</v>
      </c>
      <c r="BD43" s="109" t="s">
        <v>444</v>
      </c>
      <c r="BE43" s="109" t="s">
        <v>445</v>
      </c>
      <c r="BF43" s="109" t="s">
        <v>440</v>
      </c>
      <c r="BG43" s="56"/>
      <c r="BH43" s="85"/>
      <c r="BI43" s="84" t="s">
        <v>453</v>
      </c>
      <c r="BJ43" s="108"/>
      <c r="BK43" s="110"/>
      <c r="BL43" s="118" t="s">
        <v>454</v>
      </c>
    </row>
    <row r="44" spans="1:64" ht="15" customHeight="1" x14ac:dyDescent="0.3">
      <c r="A44" s="111">
        <f t="shared" si="0"/>
        <v>39</v>
      </c>
      <c r="B44" s="112" t="s">
        <v>187</v>
      </c>
      <c r="C44" s="112" t="s">
        <v>188</v>
      </c>
      <c r="D44" s="113" t="s">
        <v>189</v>
      </c>
      <c r="E44" s="113" t="s">
        <v>190</v>
      </c>
      <c r="F44" s="112" t="s">
        <v>191</v>
      </c>
      <c r="G44" s="112" t="s">
        <v>192</v>
      </c>
      <c r="H44" s="112" t="s">
        <v>191</v>
      </c>
      <c r="I44" s="112">
        <v>55957</v>
      </c>
      <c r="J44" s="112" t="s">
        <v>232</v>
      </c>
      <c r="K44" s="112">
        <v>55957</v>
      </c>
      <c r="L44" s="112" t="s">
        <v>217</v>
      </c>
      <c r="M44" s="112" t="s">
        <v>218</v>
      </c>
      <c r="N44" s="112">
        <v>92479</v>
      </c>
      <c r="O44" s="112" t="s">
        <v>242</v>
      </c>
      <c r="P44" s="112">
        <v>129039</v>
      </c>
      <c r="Q44" s="112" t="s">
        <v>246</v>
      </c>
      <c r="R44" s="112" t="s">
        <v>271</v>
      </c>
      <c r="S44" s="112" t="s">
        <v>402</v>
      </c>
      <c r="T44" s="112" t="s">
        <v>273</v>
      </c>
      <c r="U44" s="112" t="s">
        <v>196</v>
      </c>
      <c r="V44" s="112">
        <v>0</v>
      </c>
      <c r="W44" s="112" t="s">
        <v>293</v>
      </c>
      <c r="X44" s="112">
        <v>356643840</v>
      </c>
      <c r="Y44" s="112" t="s">
        <v>403</v>
      </c>
      <c r="Z44" s="112" t="s">
        <v>372</v>
      </c>
      <c r="AA44" s="114">
        <v>69000</v>
      </c>
      <c r="AB44" s="112" t="s">
        <v>222</v>
      </c>
      <c r="AC44" s="112">
        <v>24</v>
      </c>
      <c r="AD44" s="112" t="s">
        <v>219</v>
      </c>
      <c r="AE44" s="112" t="s">
        <v>300</v>
      </c>
      <c r="AF44" s="114">
        <v>3650</v>
      </c>
      <c r="AG44" s="114">
        <v>3650</v>
      </c>
      <c r="AH44" s="112" t="s">
        <v>290</v>
      </c>
      <c r="AI44" s="114">
        <v>30756.2</v>
      </c>
      <c r="AJ44" s="114">
        <v>13043.8</v>
      </c>
      <c r="AK44" s="114">
        <v>43800</v>
      </c>
      <c r="AL44" s="114">
        <v>38243.800000000003</v>
      </c>
      <c r="AM44" s="114">
        <v>5132.2</v>
      </c>
      <c r="AN44" s="114">
        <v>43376</v>
      </c>
      <c r="AO44" s="114">
        <v>0</v>
      </c>
      <c r="AP44" s="114">
        <v>0</v>
      </c>
      <c r="AQ44" s="114">
        <v>0</v>
      </c>
      <c r="AR44" s="112">
        <v>12</v>
      </c>
      <c r="AS44" s="115"/>
      <c r="AT44" s="113"/>
      <c r="AU44" s="113"/>
      <c r="AV44" s="113"/>
      <c r="AW44" s="113"/>
      <c r="AX44" s="112" t="s">
        <v>199</v>
      </c>
      <c r="AY44" s="113" t="s">
        <v>200</v>
      </c>
      <c r="AZ44" s="113"/>
      <c r="BA44" s="114">
        <v>0</v>
      </c>
      <c r="BB44" s="85">
        <v>45784</v>
      </c>
      <c r="BC44" s="108" t="s">
        <v>443</v>
      </c>
      <c r="BD44" s="109" t="s">
        <v>444</v>
      </c>
      <c r="BE44" s="109" t="s">
        <v>445</v>
      </c>
      <c r="BF44" s="109" t="s">
        <v>440</v>
      </c>
      <c r="BG44" s="56"/>
      <c r="BH44" s="85"/>
      <c r="BI44" s="84" t="s">
        <v>453</v>
      </c>
      <c r="BJ44" s="108"/>
      <c r="BK44" s="110"/>
      <c r="BL44" s="118" t="s">
        <v>454</v>
      </c>
    </row>
    <row r="45" spans="1:64" ht="15" customHeight="1" x14ac:dyDescent="0.3">
      <c r="A45" s="111">
        <f t="shared" si="0"/>
        <v>40</v>
      </c>
      <c r="B45" s="112" t="s">
        <v>187</v>
      </c>
      <c r="C45" s="112" t="s">
        <v>188</v>
      </c>
      <c r="D45" s="113" t="s">
        <v>189</v>
      </c>
      <c r="E45" s="113" t="s">
        <v>190</v>
      </c>
      <c r="F45" s="112" t="s">
        <v>191</v>
      </c>
      <c r="G45" s="112" t="s">
        <v>192</v>
      </c>
      <c r="H45" s="112" t="s">
        <v>191</v>
      </c>
      <c r="I45" s="112">
        <v>55957</v>
      </c>
      <c r="J45" s="112" t="s">
        <v>232</v>
      </c>
      <c r="K45" s="112">
        <v>55957</v>
      </c>
      <c r="L45" s="112" t="s">
        <v>217</v>
      </c>
      <c r="M45" s="112" t="s">
        <v>218</v>
      </c>
      <c r="N45" s="112">
        <v>91510</v>
      </c>
      <c r="O45" s="112" t="s">
        <v>233</v>
      </c>
      <c r="P45" s="112">
        <v>506740</v>
      </c>
      <c r="Q45" s="112" t="s">
        <v>350</v>
      </c>
      <c r="R45" s="112" t="s">
        <v>312</v>
      </c>
      <c r="S45" s="112" t="s">
        <v>351</v>
      </c>
      <c r="T45" s="112" t="s">
        <v>273</v>
      </c>
      <c r="U45" s="112" t="s">
        <v>196</v>
      </c>
      <c r="V45" s="112">
        <v>0</v>
      </c>
      <c r="W45" s="112" t="s">
        <v>331</v>
      </c>
      <c r="X45" s="112">
        <v>356733954</v>
      </c>
      <c r="Y45" s="112" t="s">
        <v>352</v>
      </c>
      <c r="Z45" s="112" t="s">
        <v>404</v>
      </c>
      <c r="AA45" s="114">
        <v>30000</v>
      </c>
      <c r="AB45" s="112" t="s">
        <v>222</v>
      </c>
      <c r="AC45" s="112">
        <v>18</v>
      </c>
      <c r="AD45" s="112" t="s">
        <v>272</v>
      </c>
      <c r="AE45" s="112" t="s">
        <v>300</v>
      </c>
      <c r="AF45" s="114">
        <v>2020</v>
      </c>
      <c r="AG45" s="114">
        <v>2020</v>
      </c>
      <c r="AH45" s="112" t="s">
        <v>290</v>
      </c>
      <c r="AI45" s="114">
        <v>19039.5</v>
      </c>
      <c r="AJ45" s="114">
        <v>5200.5</v>
      </c>
      <c r="AK45" s="114">
        <v>24240</v>
      </c>
      <c r="AL45" s="114">
        <v>10960.5</v>
      </c>
      <c r="AM45" s="114">
        <v>801.5</v>
      </c>
      <c r="AN45" s="114">
        <v>11762</v>
      </c>
      <c r="AO45" s="114">
        <v>0</v>
      </c>
      <c r="AP45" s="114">
        <v>0</v>
      </c>
      <c r="AQ45" s="114">
        <v>0</v>
      </c>
      <c r="AR45" s="112">
        <v>12</v>
      </c>
      <c r="AS45" s="115"/>
      <c r="AT45" s="113"/>
      <c r="AU45" s="113"/>
      <c r="AV45" s="113"/>
      <c r="AW45" s="113"/>
      <c r="AX45" s="112" t="s">
        <v>199</v>
      </c>
      <c r="AY45" s="113" t="s">
        <v>200</v>
      </c>
      <c r="AZ45" s="113"/>
      <c r="BA45" s="114">
        <v>0</v>
      </c>
      <c r="BB45" s="85">
        <v>45784</v>
      </c>
      <c r="BC45" s="108" t="s">
        <v>443</v>
      </c>
      <c r="BD45" s="109" t="s">
        <v>444</v>
      </c>
      <c r="BE45" s="109" t="s">
        <v>446</v>
      </c>
      <c r="BF45" s="109"/>
      <c r="BG45" s="56"/>
      <c r="BH45" s="85"/>
      <c r="BI45" s="84" t="s">
        <v>456</v>
      </c>
      <c r="BJ45" s="108"/>
      <c r="BK45" s="110"/>
      <c r="BL45" s="118" t="s">
        <v>457</v>
      </c>
    </row>
    <row r="46" spans="1:64" ht="15" customHeight="1" x14ac:dyDescent="0.3">
      <c r="A46" s="111">
        <f t="shared" si="0"/>
        <v>41</v>
      </c>
      <c r="B46" s="112" t="s">
        <v>187</v>
      </c>
      <c r="C46" s="112" t="s">
        <v>188</v>
      </c>
      <c r="D46" s="113" t="s">
        <v>189</v>
      </c>
      <c r="E46" s="113" t="s">
        <v>190</v>
      </c>
      <c r="F46" s="112" t="s">
        <v>191</v>
      </c>
      <c r="G46" s="112" t="s">
        <v>192</v>
      </c>
      <c r="H46" s="112" t="s">
        <v>191</v>
      </c>
      <c r="I46" s="112">
        <v>56533</v>
      </c>
      <c r="J46" s="112" t="s">
        <v>240</v>
      </c>
      <c r="K46" s="112">
        <v>56533</v>
      </c>
      <c r="L46" s="112" t="s">
        <v>210</v>
      </c>
      <c r="M46" s="112" t="s">
        <v>211</v>
      </c>
      <c r="N46" s="112">
        <v>364628</v>
      </c>
      <c r="O46" s="112" t="s">
        <v>278</v>
      </c>
      <c r="P46" s="112">
        <v>547099</v>
      </c>
      <c r="Q46" s="112" t="s">
        <v>282</v>
      </c>
      <c r="R46" s="112" t="s">
        <v>271</v>
      </c>
      <c r="S46" s="112" t="s">
        <v>408</v>
      </c>
      <c r="T46" s="112" t="s">
        <v>273</v>
      </c>
      <c r="U46" s="112" t="s">
        <v>196</v>
      </c>
      <c r="V46" s="112">
        <v>0</v>
      </c>
      <c r="W46" s="112" t="s">
        <v>201</v>
      </c>
      <c r="X46" s="112">
        <v>356834777</v>
      </c>
      <c r="Y46" s="112" t="s">
        <v>286</v>
      </c>
      <c r="Z46" s="112" t="s">
        <v>401</v>
      </c>
      <c r="AA46" s="114">
        <v>79000</v>
      </c>
      <c r="AB46" s="112" t="s">
        <v>227</v>
      </c>
      <c r="AC46" s="112">
        <v>24</v>
      </c>
      <c r="AD46" s="112" t="s">
        <v>409</v>
      </c>
      <c r="AE46" s="112" t="s">
        <v>231</v>
      </c>
      <c r="AF46" s="114">
        <v>4220</v>
      </c>
      <c r="AG46" s="114">
        <v>4220</v>
      </c>
      <c r="AH46" s="112" t="s">
        <v>294</v>
      </c>
      <c r="AI46" s="114">
        <v>21267.15</v>
      </c>
      <c r="AJ46" s="114">
        <v>12492.85</v>
      </c>
      <c r="AK46" s="114">
        <v>33760</v>
      </c>
      <c r="AL46" s="114">
        <v>57732.85</v>
      </c>
      <c r="AM46" s="114">
        <v>10832.15</v>
      </c>
      <c r="AN46" s="114">
        <v>68565</v>
      </c>
      <c r="AO46" s="114">
        <v>9333.6</v>
      </c>
      <c r="AP46" s="114">
        <v>3326.4</v>
      </c>
      <c r="AQ46" s="114">
        <v>12660</v>
      </c>
      <c r="AR46" s="112">
        <v>11</v>
      </c>
      <c r="AS46" s="115"/>
      <c r="AT46" s="113"/>
      <c r="AU46" s="113"/>
      <c r="AV46" s="113"/>
      <c r="AW46" s="113"/>
      <c r="AX46" s="112" t="s">
        <v>199</v>
      </c>
      <c r="AY46" s="113" t="s">
        <v>200</v>
      </c>
      <c r="AZ46" s="113"/>
      <c r="BA46" s="114">
        <v>0</v>
      </c>
      <c r="BB46" s="85">
        <v>45784</v>
      </c>
      <c r="BC46" s="108" t="s">
        <v>443</v>
      </c>
      <c r="BD46" s="109" t="s">
        <v>444</v>
      </c>
      <c r="BE46" s="109" t="s">
        <v>446</v>
      </c>
      <c r="BF46" s="109" t="s">
        <v>440</v>
      </c>
      <c r="BG46" s="56" t="s">
        <v>441</v>
      </c>
      <c r="BH46" s="85"/>
      <c r="BI46" s="84" t="s">
        <v>442</v>
      </c>
      <c r="BJ46" s="108" t="s">
        <v>452</v>
      </c>
      <c r="BK46" s="110">
        <v>12660</v>
      </c>
      <c r="BL46" s="106" t="s">
        <v>451</v>
      </c>
    </row>
    <row r="47" spans="1:64" ht="15" customHeight="1" x14ac:dyDescent="0.3">
      <c r="A47" s="111">
        <f t="shared" si="0"/>
        <v>42</v>
      </c>
      <c r="B47" s="112" t="s">
        <v>187</v>
      </c>
      <c r="C47" s="112" t="s">
        <v>188</v>
      </c>
      <c r="D47" s="113" t="s">
        <v>189</v>
      </c>
      <c r="E47" s="113" t="s">
        <v>190</v>
      </c>
      <c r="F47" s="112" t="s">
        <v>191</v>
      </c>
      <c r="G47" s="112" t="s">
        <v>192</v>
      </c>
      <c r="H47" s="112" t="s">
        <v>191</v>
      </c>
      <c r="I47" s="112">
        <v>55957</v>
      </c>
      <c r="J47" s="112" t="s">
        <v>232</v>
      </c>
      <c r="K47" s="112">
        <v>55957</v>
      </c>
      <c r="L47" s="112" t="s">
        <v>217</v>
      </c>
      <c r="M47" s="112" t="s">
        <v>218</v>
      </c>
      <c r="N47" s="112">
        <v>92479</v>
      </c>
      <c r="O47" s="112" t="s">
        <v>242</v>
      </c>
      <c r="P47" s="112">
        <v>129039</v>
      </c>
      <c r="Q47" s="112" t="s">
        <v>246</v>
      </c>
      <c r="R47" s="112" t="s">
        <v>271</v>
      </c>
      <c r="S47" s="112" t="s">
        <v>413</v>
      </c>
      <c r="T47" s="112" t="s">
        <v>273</v>
      </c>
      <c r="U47" s="112" t="s">
        <v>196</v>
      </c>
      <c r="V47" s="112">
        <v>0</v>
      </c>
      <c r="W47" s="112" t="s">
        <v>201</v>
      </c>
      <c r="X47" s="112">
        <v>357511357</v>
      </c>
      <c r="Y47" s="112" t="s">
        <v>414</v>
      </c>
      <c r="Z47" s="112" t="s">
        <v>274</v>
      </c>
      <c r="AA47" s="114">
        <v>80000</v>
      </c>
      <c r="AB47" s="112" t="s">
        <v>222</v>
      </c>
      <c r="AC47" s="112">
        <v>30</v>
      </c>
      <c r="AD47" s="112" t="s">
        <v>410</v>
      </c>
      <c r="AE47" s="112" t="s">
        <v>275</v>
      </c>
      <c r="AF47" s="114">
        <v>3570</v>
      </c>
      <c r="AG47" s="114">
        <v>3570</v>
      </c>
      <c r="AH47" s="112" t="s">
        <v>290</v>
      </c>
      <c r="AI47" s="114">
        <v>21682.3</v>
      </c>
      <c r="AJ47" s="114">
        <v>14017.7</v>
      </c>
      <c r="AK47" s="114">
        <v>35700</v>
      </c>
      <c r="AL47" s="114">
        <v>58317.7</v>
      </c>
      <c r="AM47" s="114">
        <v>13049.3</v>
      </c>
      <c r="AN47" s="114">
        <v>71367</v>
      </c>
      <c r="AO47" s="114">
        <v>0</v>
      </c>
      <c r="AP47" s="114">
        <v>0</v>
      </c>
      <c r="AQ47" s="114">
        <v>0</v>
      </c>
      <c r="AR47" s="112">
        <v>10</v>
      </c>
      <c r="AS47" s="115"/>
      <c r="AT47" s="113"/>
      <c r="AU47" s="113"/>
      <c r="AV47" s="113"/>
      <c r="AW47" s="113"/>
      <c r="AX47" s="112" t="s">
        <v>199</v>
      </c>
      <c r="AY47" s="113" t="s">
        <v>200</v>
      </c>
      <c r="AZ47" s="113"/>
      <c r="BA47" s="114">
        <v>0</v>
      </c>
      <c r="BB47" s="85">
        <v>45784</v>
      </c>
      <c r="BC47" s="108" t="s">
        <v>443</v>
      </c>
      <c r="BD47" s="109" t="s">
        <v>444</v>
      </c>
      <c r="BE47" s="109" t="s">
        <v>446</v>
      </c>
      <c r="BF47" s="109" t="s">
        <v>440</v>
      </c>
      <c r="BG47" s="56"/>
      <c r="BH47" s="85"/>
      <c r="BI47" s="84" t="s">
        <v>453</v>
      </c>
      <c r="BJ47" s="108"/>
      <c r="BK47" s="110"/>
      <c r="BL47" s="103" t="s">
        <v>455</v>
      </c>
    </row>
    <row r="48" spans="1:64" ht="15" customHeight="1" x14ac:dyDescent="0.3">
      <c r="A48" s="111">
        <f t="shared" si="0"/>
        <v>43</v>
      </c>
      <c r="B48" s="112" t="s">
        <v>187</v>
      </c>
      <c r="C48" s="112" t="s">
        <v>188</v>
      </c>
      <c r="D48" s="113" t="s">
        <v>189</v>
      </c>
      <c r="E48" s="113" t="s">
        <v>190</v>
      </c>
      <c r="F48" s="112" t="s">
        <v>191</v>
      </c>
      <c r="G48" s="112" t="s">
        <v>192</v>
      </c>
      <c r="H48" s="112" t="s">
        <v>191</v>
      </c>
      <c r="I48" s="112">
        <v>55957</v>
      </c>
      <c r="J48" s="112" t="s">
        <v>232</v>
      </c>
      <c r="K48" s="112">
        <v>55957</v>
      </c>
      <c r="L48" s="112" t="s">
        <v>217</v>
      </c>
      <c r="M48" s="112" t="s">
        <v>218</v>
      </c>
      <c r="N48" s="112">
        <v>92479</v>
      </c>
      <c r="O48" s="112" t="s">
        <v>242</v>
      </c>
      <c r="P48" s="112">
        <v>129045</v>
      </c>
      <c r="Q48" s="112" t="s">
        <v>225</v>
      </c>
      <c r="R48" s="112" t="s">
        <v>312</v>
      </c>
      <c r="S48" s="112" t="s">
        <v>415</v>
      </c>
      <c r="T48" s="112" t="s">
        <v>273</v>
      </c>
      <c r="U48" s="112" t="s">
        <v>196</v>
      </c>
      <c r="V48" s="112">
        <v>0</v>
      </c>
      <c r="W48" s="112" t="s">
        <v>201</v>
      </c>
      <c r="X48" s="112">
        <v>357512377</v>
      </c>
      <c r="Y48" s="112" t="s">
        <v>416</v>
      </c>
      <c r="Z48" s="112" t="s">
        <v>274</v>
      </c>
      <c r="AA48" s="114">
        <v>25000</v>
      </c>
      <c r="AB48" s="112" t="s">
        <v>222</v>
      </c>
      <c r="AC48" s="112">
        <v>18</v>
      </c>
      <c r="AD48" s="112" t="s">
        <v>407</v>
      </c>
      <c r="AE48" s="112" t="s">
        <v>275</v>
      </c>
      <c r="AF48" s="114">
        <v>1680</v>
      </c>
      <c r="AG48" s="114">
        <v>1680</v>
      </c>
      <c r="AH48" s="112" t="s">
        <v>290</v>
      </c>
      <c r="AI48" s="114">
        <v>12773.42</v>
      </c>
      <c r="AJ48" s="114">
        <v>4026.58</v>
      </c>
      <c r="AK48" s="114">
        <v>16800</v>
      </c>
      <c r="AL48" s="114">
        <v>12226.58</v>
      </c>
      <c r="AM48" s="114">
        <v>1180.42</v>
      </c>
      <c r="AN48" s="114">
        <v>13407</v>
      </c>
      <c r="AO48" s="114">
        <v>0</v>
      </c>
      <c r="AP48" s="114">
        <v>0</v>
      </c>
      <c r="AQ48" s="114">
        <v>0</v>
      </c>
      <c r="AR48" s="112">
        <v>10</v>
      </c>
      <c r="AS48" s="115"/>
      <c r="AT48" s="113"/>
      <c r="AU48" s="113"/>
      <c r="AV48" s="113"/>
      <c r="AW48" s="113"/>
      <c r="AX48" s="112" t="s">
        <v>199</v>
      </c>
      <c r="AY48" s="113" t="s">
        <v>200</v>
      </c>
      <c r="AZ48" s="113"/>
      <c r="BA48" s="114">
        <v>0</v>
      </c>
      <c r="BB48" s="85">
        <v>45784</v>
      </c>
      <c r="BC48" s="108" t="s">
        <v>443</v>
      </c>
      <c r="BD48" s="109" t="s">
        <v>444</v>
      </c>
      <c r="BE48" s="109" t="s">
        <v>446</v>
      </c>
      <c r="BF48" s="109" t="s">
        <v>440</v>
      </c>
      <c r="BG48" s="56"/>
      <c r="BH48" s="85"/>
      <c r="BI48" s="84" t="s">
        <v>453</v>
      </c>
      <c r="BJ48" s="108"/>
      <c r="BK48" s="110"/>
      <c r="BL48" s="103" t="s">
        <v>455</v>
      </c>
    </row>
    <row r="49" spans="1:64" ht="15" customHeight="1" x14ac:dyDescent="0.3">
      <c r="A49" s="111">
        <f t="shared" si="0"/>
        <v>44</v>
      </c>
      <c r="B49" s="112" t="s">
        <v>187</v>
      </c>
      <c r="C49" s="112" t="s">
        <v>188</v>
      </c>
      <c r="D49" s="113" t="s">
        <v>189</v>
      </c>
      <c r="E49" s="113" t="s">
        <v>190</v>
      </c>
      <c r="F49" s="112" t="s">
        <v>191</v>
      </c>
      <c r="G49" s="112" t="s">
        <v>192</v>
      </c>
      <c r="H49" s="112" t="s">
        <v>191</v>
      </c>
      <c r="I49" s="112">
        <v>98715</v>
      </c>
      <c r="J49" s="112" t="s">
        <v>283</v>
      </c>
      <c r="K49" s="112">
        <v>98715</v>
      </c>
      <c r="L49" s="112" t="s">
        <v>210</v>
      </c>
      <c r="M49" s="112" t="s">
        <v>211</v>
      </c>
      <c r="N49" s="112">
        <v>167449</v>
      </c>
      <c r="O49" s="112" t="s">
        <v>284</v>
      </c>
      <c r="P49" s="112">
        <v>224669</v>
      </c>
      <c r="Q49" s="112" t="s">
        <v>212</v>
      </c>
      <c r="R49" s="112" t="s">
        <v>271</v>
      </c>
      <c r="S49" s="112" t="s">
        <v>419</v>
      </c>
      <c r="T49" s="112" t="s">
        <v>273</v>
      </c>
      <c r="U49" s="112" t="s">
        <v>196</v>
      </c>
      <c r="V49" s="112">
        <v>0</v>
      </c>
      <c r="W49" s="112" t="s">
        <v>201</v>
      </c>
      <c r="X49" s="112">
        <v>357768046</v>
      </c>
      <c r="Y49" s="112" t="s">
        <v>270</v>
      </c>
      <c r="Z49" s="112" t="s">
        <v>238</v>
      </c>
      <c r="AA49" s="114">
        <v>80000</v>
      </c>
      <c r="AB49" s="112" t="s">
        <v>209</v>
      </c>
      <c r="AC49" s="112">
        <v>30</v>
      </c>
      <c r="AD49" s="112" t="s">
        <v>418</v>
      </c>
      <c r="AE49" s="112" t="s">
        <v>296</v>
      </c>
      <c r="AF49" s="114">
        <v>3570</v>
      </c>
      <c r="AG49" s="114">
        <v>3570</v>
      </c>
      <c r="AH49" s="112" t="s">
        <v>298</v>
      </c>
      <c r="AI49" s="114">
        <v>10038.129999999999</v>
      </c>
      <c r="AJ49" s="114">
        <v>7811.87</v>
      </c>
      <c r="AK49" s="114">
        <v>17850</v>
      </c>
      <c r="AL49" s="114">
        <v>69961.87</v>
      </c>
      <c r="AM49" s="114">
        <v>19613.13</v>
      </c>
      <c r="AN49" s="114">
        <v>89575</v>
      </c>
      <c r="AO49" s="114">
        <v>6750.52</v>
      </c>
      <c r="AP49" s="114">
        <v>3959.48</v>
      </c>
      <c r="AQ49" s="114">
        <v>10710</v>
      </c>
      <c r="AR49" s="112">
        <v>8</v>
      </c>
      <c r="AS49" s="115"/>
      <c r="AT49" s="113"/>
      <c r="AU49" s="113"/>
      <c r="AV49" s="113"/>
      <c r="AW49" s="113"/>
      <c r="AX49" s="112" t="s">
        <v>199</v>
      </c>
      <c r="AY49" s="113" t="s">
        <v>200</v>
      </c>
      <c r="AZ49" s="113"/>
      <c r="BA49" s="114">
        <v>0</v>
      </c>
      <c r="BB49" s="85">
        <v>45784</v>
      </c>
      <c r="BC49" s="108" t="s">
        <v>443</v>
      </c>
      <c r="BD49" s="109" t="s">
        <v>444</v>
      </c>
      <c r="BE49" s="109" t="s">
        <v>446</v>
      </c>
      <c r="BF49" s="109"/>
      <c r="BG49" s="56"/>
      <c r="BH49" s="85"/>
      <c r="BI49" s="84" t="s">
        <v>456</v>
      </c>
      <c r="BJ49" s="108"/>
      <c r="BK49" s="110"/>
      <c r="BL49" s="118" t="s">
        <v>457</v>
      </c>
    </row>
    <row r="50" spans="1:64" ht="15" customHeight="1" x14ac:dyDescent="0.3">
      <c r="A50" s="111">
        <f t="shared" si="0"/>
        <v>45</v>
      </c>
      <c r="B50" s="112" t="s">
        <v>187</v>
      </c>
      <c r="C50" s="112" t="s">
        <v>188</v>
      </c>
      <c r="D50" s="113" t="s">
        <v>189</v>
      </c>
      <c r="E50" s="113" t="s">
        <v>190</v>
      </c>
      <c r="F50" s="112" t="s">
        <v>191</v>
      </c>
      <c r="G50" s="112" t="s">
        <v>192</v>
      </c>
      <c r="H50" s="112" t="s">
        <v>191</v>
      </c>
      <c r="I50" s="112">
        <v>55957</v>
      </c>
      <c r="J50" s="112" t="s">
        <v>232</v>
      </c>
      <c r="K50" s="112">
        <v>55957</v>
      </c>
      <c r="L50" s="112" t="s">
        <v>217</v>
      </c>
      <c r="M50" s="112" t="s">
        <v>218</v>
      </c>
      <c r="N50" s="112">
        <v>92479</v>
      </c>
      <c r="O50" s="112" t="s">
        <v>242</v>
      </c>
      <c r="P50" s="112">
        <v>226337</v>
      </c>
      <c r="Q50" s="112" t="s">
        <v>362</v>
      </c>
      <c r="R50" s="112" t="s">
        <v>271</v>
      </c>
      <c r="S50" s="112" t="s">
        <v>420</v>
      </c>
      <c r="T50" s="112" t="s">
        <v>273</v>
      </c>
      <c r="U50" s="112" t="s">
        <v>196</v>
      </c>
      <c r="V50" s="112">
        <v>0</v>
      </c>
      <c r="W50" s="112" t="s">
        <v>201</v>
      </c>
      <c r="X50" s="112">
        <v>357850970</v>
      </c>
      <c r="Y50" s="112" t="s">
        <v>421</v>
      </c>
      <c r="Z50" s="112" t="s">
        <v>238</v>
      </c>
      <c r="AA50" s="114">
        <v>80000</v>
      </c>
      <c r="AB50" s="112" t="s">
        <v>222</v>
      </c>
      <c r="AC50" s="112">
        <v>24</v>
      </c>
      <c r="AD50" s="112" t="s">
        <v>406</v>
      </c>
      <c r="AE50" s="112" t="s">
        <v>321</v>
      </c>
      <c r="AF50" s="114">
        <v>4260</v>
      </c>
      <c r="AG50" s="114">
        <v>4260</v>
      </c>
      <c r="AH50" s="112" t="s">
        <v>290</v>
      </c>
      <c r="AI50" s="114">
        <v>22448.3</v>
      </c>
      <c r="AJ50" s="114">
        <v>11631.7</v>
      </c>
      <c r="AK50" s="114">
        <v>34080</v>
      </c>
      <c r="AL50" s="114">
        <v>57551.7</v>
      </c>
      <c r="AM50" s="114">
        <v>10647.3</v>
      </c>
      <c r="AN50" s="114">
        <v>68199</v>
      </c>
      <c r="AO50" s="114">
        <v>0</v>
      </c>
      <c r="AP50" s="114">
        <v>0</v>
      </c>
      <c r="AQ50" s="114">
        <v>0</v>
      </c>
      <c r="AR50" s="112">
        <v>8</v>
      </c>
      <c r="AS50" s="115"/>
      <c r="AT50" s="113"/>
      <c r="AU50" s="113"/>
      <c r="AV50" s="113"/>
      <c r="AW50" s="113"/>
      <c r="AX50" s="112" t="s">
        <v>199</v>
      </c>
      <c r="AY50" s="113" t="s">
        <v>200</v>
      </c>
      <c r="AZ50" s="113"/>
      <c r="BA50" s="114">
        <v>0</v>
      </c>
      <c r="BB50" s="85">
        <v>45784</v>
      </c>
      <c r="BC50" s="108" t="s">
        <v>443</v>
      </c>
      <c r="BD50" s="109" t="s">
        <v>444</v>
      </c>
      <c r="BE50" s="109" t="s">
        <v>445</v>
      </c>
      <c r="BF50" s="109" t="s">
        <v>440</v>
      </c>
      <c r="BG50" s="56"/>
      <c r="BH50" s="85"/>
      <c r="BI50" s="84" t="s">
        <v>453</v>
      </c>
      <c r="BJ50" s="108"/>
      <c r="BK50" s="110"/>
      <c r="BL50" s="118" t="s">
        <v>454</v>
      </c>
    </row>
    <row r="51" spans="1:64" ht="15" customHeight="1" x14ac:dyDescent="0.3">
      <c r="A51" s="111">
        <f t="shared" si="0"/>
        <v>46</v>
      </c>
      <c r="B51" s="112" t="s">
        <v>187</v>
      </c>
      <c r="C51" s="112" t="s">
        <v>188</v>
      </c>
      <c r="D51" s="113" t="s">
        <v>189</v>
      </c>
      <c r="E51" s="113" t="s">
        <v>190</v>
      </c>
      <c r="F51" s="112" t="s">
        <v>191</v>
      </c>
      <c r="G51" s="112" t="s">
        <v>192</v>
      </c>
      <c r="H51" s="112" t="s">
        <v>191</v>
      </c>
      <c r="I51" s="112">
        <v>98715</v>
      </c>
      <c r="J51" s="112" t="s">
        <v>283</v>
      </c>
      <c r="K51" s="112">
        <v>98715</v>
      </c>
      <c r="L51" s="112" t="s">
        <v>210</v>
      </c>
      <c r="M51" s="112" t="s">
        <v>211</v>
      </c>
      <c r="N51" s="112">
        <v>167449</v>
      </c>
      <c r="O51" s="112" t="s">
        <v>284</v>
      </c>
      <c r="P51" s="112">
        <v>224669</v>
      </c>
      <c r="Q51" s="112" t="s">
        <v>212</v>
      </c>
      <c r="R51" s="112" t="s">
        <v>271</v>
      </c>
      <c r="S51" s="112" t="s">
        <v>422</v>
      </c>
      <c r="T51" s="112" t="s">
        <v>273</v>
      </c>
      <c r="U51" s="112" t="s">
        <v>196</v>
      </c>
      <c r="V51" s="112">
        <v>0</v>
      </c>
      <c r="W51" s="112" t="s">
        <v>201</v>
      </c>
      <c r="X51" s="112">
        <v>358079611</v>
      </c>
      <c r="Y51" s="112" t="s">
        <v>423</v>
      </c>
      <c r="Z51" s="112" t="s">
        <v>238</v>
      </c>
      <c r="AA51" s="114">
        <v>63000</v>
      </c>
      <c r="AB51" s="112" t="s">
        <v>209</v>
      </c>
      <c r="AC51" s="112">
        <v>24</v>
      </c>
      <c r="AD51" s="112" t="s">
        <v>410</v>
      </c>
      <c r="AE51" s="112" t="s">
        <v>296</v>
      </c>
      <c r="AF51" s="114">
        <v>3330</v>
      </c>
      <c r="AG51" s="114">
        <v>3330</v>
      </c>
      <c r="AH51" s="112" t="s">
        <v>353</v>
      </c>
      <c r="AI51" s="114">
        <v>10605.33</v>
      </c>
      <c r="AJ51" s="114">
        <v>6044.67</v>
      </c>
      <c r="AK51" s="114">
        <v>16650</v>
      </c>
      <c r="AL51" s="114">
        <v>52394.67</v>
      </c>
      <c r="AM51" s="114">
        <v>11069.33</v>
      </c>
      <c r="AN51" s="114">
        <v>63464</v>
      </c>
      <c r="AO51" s="114">
        <v>7064.27</v>
      </c>
      <c r="AP51" s="114">
        <v>2925.73</v>
      </c>
      <c r="AQ51" s="114">
        <v>9990</v>
      </c>
      <c r="AR51" s="112">
        <v>8</v>
      </c>
      <c r="AS51" s="115"/>
      <c r="AT51" s="113"/>
      <c r="AU51" s="113"/>
      <c r="AV51" s="113"/>
      <c r="AW51" s="113"/>
      <c r="AX51" s="112" t="s">
        <v>199</v>
      </c>
      <c r="AY51" s="113" t="s">
        <v>200</v>
      </c>
      <c r="AZ51" s="113"/>
      <c r="BA51" s="114">
        <v>0</v>
      </c>
      <c r="BB51" s="85">
        <v>45784</v>
      </c>
      <c r="BC51" s="108" t="s">
        <v>443</v>
      </c>
      <c r="BD51" s="109" t="s">
        <v>444</v>
      </c>
      <c r="BE51" s="109" t="s">
        <v>446</v>
      </c>
      <c r="BF51" s="109"/>
      <c r="BG51" s="56"/>
      <c r="BH51" s="85"/>
      <c r="BI51" s="84" t="s">
        <v>456</v>
      </c>
      <c r="BJ51" s="108"/>
      <c r="BK51" s="110"/>
      <c r="BL51" s="118" t="s">
        <v>457</v>
      </c>
    </row>
    <row r="52" spans="1:64" ht="15" customHeight="1" x14ac:dyDescent="0.3">
      <c r="A52" s="111">
        <f t="shared" si="0"/>
        <v>47</v>
      </c>
      <c r="B52" s="112" t="s">
        <v>187</v>
      </c>
      <c r="C52" s="112" t="s">
        <v>188</v>
      </c>
      <c r="D52" s="113" t="s">
        <v>189</v>
      </c>
      <c r="E52" s="113" t="s">
        <v>190</v>
      </c>
      <c r="F52" s="112" t="s">
        <v>191</v>
      </c>
      <c r="G52" s="112" t="s">
        <v>192</v>
      </c>
      <c r="H52" s="112" t="s">
        <v>191</v>
      </c>
      <c r="I52" s="112">
        <v>98715</v>
      </c>
      <c r="J52" s="112" t="s">
        <v>283</v>
      </c>
      <c r="K52" s="112">
        <v>98715</v>
      </c>
      <c r="L52" s="112" t="s">
        <v>210</v>
      </c>
      <c r="M52" s="112" t="s">
        <v>211</v>
      </c>
      <c r="N52" s="112">
        <v>167449</v>
      </c>
      <c r="O52" s="112" t="s">
        <v>284</v>
      </c>
      <c r="P52" s="112">
        <v>224669</v>
      </c>
      <c r="Q52" s="112" t="s">
        <v>212</v>
      </c>
      <c r="R52" s="112" t="s">
        <v>396</v>
      </c>
      <c r="S52" s="112" t="s">
        <v>422</v>
      </c>
      <c r="T52" s="112" t="s">
        <v>273</v>
      </c>
      <c r="U52" s="112" t="s">
        <v>196</v>
      </c>
      <c r="V52" s="112">
        <v>0</v>
      </c>
      <c r="W52" s="112" t="s">
        <v>397</v>
      </c>
      <c r="X52" s="112">
        <v>358123351</v>
      </c>
      <c r="Y52" s="112" t="s">
        <v>423</v>
      </c>
      <c r="Z52" s="112" t="s">
        <v>238</v>
      </c>
      <c r="AA52" s="114">
        <v>15499</v>
      </c>
      <c r="AB52" s="112" t="s">
        <v>209</v>
      </c>
      <c r="AC52" s="112">
        <v>12</v>
      </c>
      <c r="AD52" s="112" t="s">
        <v>412</v>
      </c>
      <c r="AE52" s="112" t="s">
        <v>296</v>
      </c>
      <c r="AF52" s="114">
        <v>1470</v>
      </c>
      <c r="AG52" s="114">
        <v>1470</v>
      </c>
      <c r="AH52" s="112" t="s">
        <v>373</v>
      </c>
      <c r="AI52" s="114">
        <v>5997.39</v>
      </c>
      <c r="AJ52" s="114">
        <v>1352.61</v>
      </c>
      <c r="AK52" s="114">
        <v>7350</v>
      </c>
      <c r="AL52" s="114">
        <v>9501.61</v>
      </c>
      <c r="AM52" s="114">
        <v>762.39</v>
      </c>
      <c r="AN52" s="114">
        <v>10264</v>
      </c>
      <c r="AO52" s="114">
        <v>3931.61</v>
      </c>
      <c r="AP52" s="114">
        <v>478.39</v>
      </c>
      <c r="AQ52" s="114">
        <v>4410</v>
      </c>
      <c r="AR52" s="112">
        <v>8</v>
      </c>
      <c r="AS52" s="115"/>
      <c r="AT52" s="113"/>
      <c r="AU52" s="113"/>
      <c r="AV52" s="113"/>
      <c r="AW52" s="113"/>
      <c r="AX52" s="112" t="s">
        <v>199</v>
      </c>
      <c r="AY52" s="113" t="s">
        <v>200</v>
      </c>
      <c r="AZ52" s="113"/>
      <c r="BA52" s="114">
        <v>0</v>
      </c>
      <c r="BB52" s="85">
        <v>45784</v>
      </c>
      <c r="BC52" s="108" t="s">
        <v>443</v>
      </c>
      <c r="BD52" s="109" t="s">
        <v>444</v>
      </c>
      <c r="BE52" s="109" t="s">
        <v>446</v>
      </c>
      <c r="BF52" s="109"/>
      <c r="BG52" s="56"/>
      <c r="BH52" s="85"/>
      <c r="BI52" s="84" t="s">
        <v>456</v>
      </c>
      <c r="BJ52" s="108"/>
      <c r="BK52" s="110"/>
      <c r="BL52" s="118" t="s">
        <v>457</v>
      </c>
    </row>
    <row r="53" spans="1:64" ht="15" customHeight="1" x14ac:dyDescent="0.3">
      <c r="A53" s="111">
        <f t="shared" si="0"/>
        <v>48</v>
      </c>
      <c r="B53" s="112" t="s">
        <v>187</v>
      </c>
      <c r="C53" s="112" t="s">
        <v>188</v>
      </c>
      <c r="D53" s="113" t="s">
        <v>189</v>
      </c>
      <c r="E53" s="113" t="s">
        <v>190</v>
      </c>
      <c r="F53" s="112" t="s">
        <v>191</v>
      </c>
      <c r="G53" s="112" t="s">
        <v>192</v>
      </c>
      <c r="H53" s="112" t="s">
        <v>191</v>
      </c>
      <c r="I53" s="112">
        <v>98715</v>
      </c>
      <c r="J53" s="112" t="s">
        <v>283</v>
      </c>
      <c r="K53" s="112">
        <v>98715</v>
      </c>
      <c r="L53" s="112" t="s">
        <v>210</v>
      </c>
      <c r="M53" s="112" t="s">
        <v>211</v>
      </c>
      <c r="N53" s="112">
        <v>167449</v>
      </c>
      <c r="O53" s="112" t="s">
        <v>284</v>
      </c>
      <c r="P53" s="112">
        <v>224669</v>
      </c>
      <c r="Q53" s="112" t="s">
        <v>212</v>
      </c>
      <c r="R53" s="112" t="s">
        <v>271</v>
      </c>
      <c r="S53" s="112" t="s">
        <v>424</v>
      </c>
      <c r="T53" s="112" t="s">
        <v>273</v>
      </c>
      <c r="U53" s="112" t="s">
        <v>196</v>
      </c>
      <c r="V53" s="112">
        <v>0</v>
      </c>
      <c r="W53" s="112" t="s">
        <v>201</v>
      </c>
      <c r="X53" s="112">
        <v>358329992</v>
      </c>
      <c r="Y53" s="112" t="s">
        <v>425</v>
      </c>
      <c r="Z53" s="112" t="s">
        <v>279</v>
      </c>
      <c r="AA53" s="114">
        <v>50000</v>
      </c>
      <c r="AB53" s="112" t="s">
        <v>209</v>
      </c>
      <c r="AC53" s="112">
        <v>24</v>
      </c>
      <c r="AD53" s="112" t="s">
        <v>417</v>
      </c>
      <c r="AE53" s="112" t="s">
        <v>315</v>
      </c>
      <c r="AF53" s="114">
        <v>2650</v>
      </c>
      <c r="AG53" s="114">
        <v>2650</v>
      </c>
      <c r="AH53" s="112" t="s">
        <v>292</v>
      </c>
      <c r="AI53" s="114">
        <v>12106.28</v>
      </c>
      <c r="AJ53" s="114">
        <v>6443.72</v>
      </c>
      <c r="AK53" s="114">
        <v>18550</v>
      </c>
      <c r="AL53" s="114">
        <v>37893.72</v>
      </c>
      <c r="AM53" s="114">
        <v>7307.28</v>
      </c>
      <c r="AN53" s="114">
        <v>45201</v>
      </c>
      <c r="AO53" s="114">
        <v>0</v>
      </c>
      <c r="AP53" s="114">
        <v>0</v>
      </c>
      <c r="AQ53" s="114">
        <v>0</v>
      </c>
      <c r="AR53" s="112">
        <v>7</v>
      </c>
      <c r="AS53" s="115"/>
      <c r="AT53" s="113"/>
      <c r="AU53" s="113"/>
      <c r="AV53" s="113"/>
      <c r="AW53" s="113"/>
      <c r="AX53" s="112" t="s">
        <v>199</v>
      </c>
      <c r="AY53" s="113" t="s">
        <v>200</v>
      </c>
      <c r="AZ53" s="113"/>
      <c r="BA53" s="114">
        <v>0</v>
      </c>
      <c r="BB53" s="85">
        <v>45784</v>
      </c>
      <c r="BC53" s="108" t="s">
        <v>443</v>
      </c>
      <c r="BD53" s="109" t="s">
        <v>444</v>
      </c>
      <c r="BE53" s="109" t="s">
        <v>446</v>
      </c>
      <c r="BF53" s="109"/>
      <c r="BG53" s="56"/>
      <c r="BH53" s="85"/>
      <c r="BI53" s="84" t="s">
        <v>456</v>
      </c>
      <c r="BJ53" s="108"/>
      <c r="BK53" s="110"/>
      <c r="BL53" s="118" t="s">
        <v>457</v>
      </c>
    </row>
    <row r="54" spans="1:64" ht="15" customHeight="1" x14ac:dyDescent="0.3">
      <c r="A54" s="111">
        <f t="shared" si="0"/>
        <v>49</v>
      </c>
      <c r="B54" s="112" t="s">
        <v>187</v>
      </c>
      <c r="C54" s="112" t="s">
        <v>188</v>
      </c>
      <c r="D54" s="113" t="s">
        <v>189</v>
      </c>
      <c r="E54" s="113" t="s">
        <v>190</v>
      </c>
      <c r="F54" s="112" t="s">
        <v>191</v>
      </c>
      <c r="G54" s="112" t="s">
        <v>192</v>
      </c>
      <c r="H54" s="112" t="s">
        <v>191</v>
      </c>
      <c r="I54" s="112">
        <v>55957</v>
      </c>
      <c r="J54" s="112" t="s">
        <v>232</v>
      </c>
      <c r="K54" s="112">
        <v>55957</v>
      </c>
      <c r="L54" s="112" t="s">
        <v>217</v>
      </c>
      <c r="M54" s="112" t="s">
        <v>218</v>
      </c>
      <c r="N54" s="112">
        <v>92479</v>
      </c>
      <c r="O54" s="112" t="s">
        <v>242</v>
      </c>
      <c r="P54" s="112">
        <v>129045</v>
      </c>
      <c r="Q54" s="112" t="s">
        <v>225</v>
      </c>
      <c r="R54" s="112" t="s">
        <v>271</v>
      </c>
      <c r="S54" s="112" t="s">
        <v>426</v>
      </c>
      <c r="T54" s="112" t="s">
        <v>273</v>
      </c>
      <c r="U54" s="112" t="s">
        <v>196</v>
      </c>
      <c r="V54" s="112">
        <v>0</v>
      </c>
      <c r="W54" s="112" t="s">
        <v>201</v>
      </c>
      <c r="X54" s="112">
        <v>358384131</v>
      </c>
      <c r="Y54" s="112" t="s">
        <v>427</v>
      </c>
      <c r="Z54" s="112" t="s">
        <v>279</v>
      </c>
      <c r="AA54" s="114">
        <v>79000</v>
      </c>
      <c r="AB54" s="112" t="s">
        <v>222</v>
      </c>
      <c r="AC54" s="112">
        <v>24</v>
      </c>
      <c r="AD54" s="112" t="s">
        <v>406</v>
      </c>
      <c r="AE54" s="112" t="s">
        <v>428</v>
      </c>
      <c r="AF54" s="114">
        <v>4150</v>
      </c>
      <c r="AG54" s="114">
        <v>4150</v>
      </c>
      <c r="AH54" s="112" t="s">
        <v>314</v>
      </c>
      <c r="AI54" s="114">
        <v>16458.13</v>
      </c>
      <c r="AJ54" s="114">
        <v>8441.8700000000008</v>
      </c>
      <c r="AK54" s="114">
        <v>24900</v>
      </c>
      <c r="AL54" s="114">
        <v>62541.87</v>
      </c>
      <c r="AM54" s="114">
        <v>12153.13</v>
      </c>
      <c r="AN54" s="114">
        <v>74695</v>
      </c>
      <c r="AO54" s="114">
        <v>2954.85</v>
      </c>
      <c r="AP54" s="114">
        <v>1195.1500000000001</v>
      </c>
      <c r="AQ54" s="114">
        <v>4150</v>
      </c>
      <c r="AR54" s="112">
        <v>7</v>
      </c>
      <c r="AS54" s="115"/>
      <c r="AT54" s="113"/>
      <c r="AU54" s="113"/>
      <c r="AV54" s="113"/>
      <c r="AW54" s="113"/>
      <c r="AX54" s="112" t="s">
        <v>199</v>
      </c>
      <c r="AY54" s="113" t="s">
        <v>200</v>
      </c>
      <c r="AZ54" s="113"/>
      <c r="BA54" s="114">
        <v>0</v>
      </c>
      <c r="BB54" s="85">
        <v>45784</v>
      </c>
      <c r="BC54" s="108" t="s">
        <v>443</v>
      </c>
      <c r="BD54" s="109" t="s">
        <v>444</v>
      </c>
      <c r="BE54" s="109" t="s">
        <v>446</v>
      </c>
      <c r="BF54" s="109" t="s">
        <v>440</v>
      </c>
      <c r="BG54" s="56"/>
      <c r="BH54" s="85"/>
      <c r="BI54" s="84" t="s">
        <v>453</v>
      </c>
      <c r="BJ54" s="108"/>
      <c r="BK54" s="110"/>
      <c r="BL54" s="103" t="s">
        <v>455</v>
      </c>
    </row>
    <row r="55" spans="1:64" ht="15" customHeight="1" x14ac:dyDescent="0.3">
      <c r="A55" s="111">
        <f t="shared" si="0"/>
        <v>50</v>
      </c>
      <c r="B55" s="112" t="s">
        <v>187</v>
      </c>
      <c r="C55" s="112" t="s">
        <v>188</v>
      </c>
      <c r="D55" s="113" t="s">
        <v>189</v>
      </c>
      <c r="E55" s="113" t="s">
        <v>190</v>
      </c>
      <c r="F55" s="112" t="s">
        <v>191</v>
      </c>
      <c r="G55" s="112" t="s">
        <v>192</v>
      </c>
      <c r="H55" s="112" t="s">
        <v>191</v>
      </c>
      <c r="I55" s="112">
        <v>98715</v>
      </c>
      <c r="J55" s="112" t="s">
        <v>283</v>
      </c>
      <c r="K55" s="112">
        <v>98715</v>
      </c>
      <c r="L55" s="112" t="s">
        <v>210</v>
      </c>
      <c r="M55" s="112" t="s">
        <v>211</v>
      </c>
      <c r="N55" s="112">
        <v>167449</v>
      </c>
      <c r="O55" s="112" t="s">
        <v>284</v>
      </c>
      <c r="P55" s="112">
        <v>672896</v>
      </c>
      <c r="Q55" s="112" t="s">
        <v>337</v>
      </c>
      <c r="R55" s="112" t="s">
        <v>271</v>
      </c>
      <c r="S55" s="112" t="s">
        <v>429</v>
      </c>
      <c r="T55" s="112" t="s">
        <v>273</v>
      </c>
      <c r="U55" s="112" t="s">
        <v>196</v>
      </c>
      <c r="V55" s="112">
        <v>0</v>
      </c>
      <c r="W55" s="112" t="s">
        <v>331</v>
      </c>
      <c r="X55" s="112">
        <v>358416270</v>
      </c>
      <c r="Y55" s="112" t="s">
        <v>430</v>
      </c>
      <c r="Z55" s="112" t="s">
        <v>279</v>
      </c>
      <c r="AA55" s="114">
        <v>55000</v>
      </c>
      <c r="AB55" s="112" t="s">
        <v>209</v>
      </c>
      <c r="AC55" s="112">
        <v>24</v>
      </c>
      <c r="AD55" s="112" t="s">
        <v>405</v>
      </c>
      <c r="AE55" s="112" t="s">
        <v>315</v>
      </c>
      <c r="AF55" s="114">
        <v>2930</v>
      </c>
      <c r="AG55" s="114">
        <v>2930</v>
      </c>
      <c r="AH55" s="112" t="s">
        <v>298</v>
      </c>
      <c r="AI55" s="114">
        <v>11232.82</v>
      </c>
      <c r="AJ55" s="114">
        <v>6347.18</v>
      </c>
      <c r="AK55" s="114">
        <v>17580</v>
      </c>
      <c r="AL55" s="114">
        <v>43767.18</v>
      </c>
      <c r="AM55" s="114">
        <v>9105.82</v>
      </c>
      <c r="AN55" s="114">
        <v>52873</v>
      </c>
      <c r="AO55" s="114">
        <v>2039.67</v>
      </c>
      <c r="AP55" s="114">
        <v>890.33</v>
      </c>
      <c r="AQ55" s="114">
        <v>2930</v>
      </c>
      <c r="AR55" s="112">
        <v>7</v>
      </c>
      <c r="AS55" s="115"/>
      <c r="AT55" s="113"/>
      <c r="AU55" s="113"/>
      <c r="AV55" s="113"/>
      <c r="AW55" s="113"/>
      <c r="AX55" s="112" t="s">
        <v>199</v>
      </c>
      <c r="AY55" s="113" t="s">
        <v>200</v>
      </c>
      <c r="AZ55" s="113"/>
      <c r="BA55" s="114">
        <v>0</v>
      </c>
      <c r="BB55" s="85">
        <v>45784</v>
      </c>
      <c r="BC55" s="108" t="s">
        <v>443</v>
      </c>
      <c r="BD55" s="109" t="s">
        <v>444</v>
      </c>
      <c r="BE55" s="109" t="s">
        <v>446</v>
      </c>
      <c r="BF55" s="109"/>
      <c r="BG55" s="56"/>
      <c r="BH55" s="85"/>
      <c r="BI55" s="84" t="s">
        <v>456</v>
      </c>
      <c r="BJ55" s="108"/>
      <c r="BK55" s="110"/>
      <c r="BL55" s="118" t="s">
        <v>457</v>
      </c>
    </row>
    <row r="56" spans="1:64" ht="15" customHeight="1" x14ac:dyDescent="0.3">
      <c r="A56" s="111">
        <f t="shared" si="0"/>
        <v>51</v>
      </c>
      <c r="B56" s="112" t="s">
        <v>187</v>
      </c>
      <c r="C56" s="112" t="s">
        <v>188</v>
      </c>
      <c r="D56" s="113" t="s">
        <v>189</v>
      </c>
      <c r="E56" s="113" t="s">
        <v>190</v>
      </c>
      <c r="F56" s="112" t="s">
        <v>191</v>
      </c>
      <c r="G56" s="112" t="s">
        <v>192</v>
      </c>
      <c r="H56" s="112" t="s">
        <v>191</v>
      </c>
      <c r="I56" s="112">
        <v>55957</v>
      </c>
      <c r="J56" s="112" t="s">
        <v>232</v>
      </c>
      <c r="K56" s="112">
        <v>55957</v>
      </c>
      <c r="L56" s="112" t="s">
        <v>203</v>
      </c>
      <c r="M56" s="112" t="s">
        <v>204</v>
      </c>
      <c r="N56" s="112">
        <v>168510</v>
      </c>
      <c r="O56" s="112" t="s">
        <v>365</v>
      </c>
      <c r="P56" s="112">
        <v>226204</v>
      </c>
      <c r="Q56" s="112" t="s">
        <v>215</v>
      </c>
      <c r="R56" s="112" t="s">
        <v>271</v>
      </c>
      <c r="S56" s="112" t="s">
        <v>432</v>
      </c>
      <c r="T56" s="112" t="s">
        <v>213</v>
      </c>
      <c r="U56" s="112" t="s">
        <v>196</v>
      </c>
      <c r="V56" s="112">
        <v>0</v>
      </c>
      <c r="W56" s="112" t="s">
        <v>383</v>
      </c>
      <c r="X56" s="112">
        <v>358717134</v>
      </c>
      <c r="Y56" s="112" t="s">
        <v>433</v>
      </c>
      <c r="Z56" s="112" t="s">
        <v>377</v>
      </c>
      <c r="AA56" s="114">
        <v>61000</v>
      </c>
      <c r="AB56" s="112" t="s">
        <v>222</v>
      </c>
      <c r="AC56" s="112">
        <v>24</v>
      </c>
      <c r="AD56" s="112" t="s">
        <v>405</v>
      </c>
      <c r="AE56" s="112" t="s">
        <v>313</v>
      </c>
      <c r="AF56" s="114">
        <v>3250</v>
      </c>
      <c r="AG56" s="114">
        <v>3250</v>
      </c>
      <c r="AH56" s="112" t="s">
        <v>290</v>
      </c>
      <c r="AI56" s="114">
        <v>13053.26</v>
      </c>
      <c r="AJ56" s="114">
        <v>6446.74</v>
      </c>
      <c r="AK56" s="114">
        <v>19500</v>
      </c>
      <c r="AL56" s="114">
        <v>47946.74</v>
      </c>
      <c r="AM56" s="114">
        <v>9856.26</v>
      </c>
      <c r="AN56" s="114">
        <v>57803</v>
      </c>
      <c r="AO56" s="114">
        <v>0</v>
      </c>
      <c r="AP56" s="114">
        <v>0</v>
      </c>
      <c r="AQ56" s="114">
        <v>0</v>
      </c>
      <c r="AR56" s="112">
        <v>6</v>
      </c>
      <c r="AS56" s="115"/>
      <c r="AT56" s="113"/>
      <c r="AU56" s="113"/>
      <c r="AV56" s="113"/>
      <c r="AW56" s="113"/>
      <c r="AX56" s="112" t="s">
        <v>199</v>
      </c>
      <c r="AY56" s="113" t="s">
        <v>200</v>
      </c>
      <c r="AZ56" s="113"/>
      <c r="BA56" s="114">
        <v>0</v>
      </c>
      <c r="BB56" s="85">
        <v>45784</v>
      </c>
      <c r="BC56" s="108" t="s">
        <v>443</v>
      </c>
      <c r="BD56" s="109" t="s">
        <v>444</v>
      </c>
      <c r="BE56" s="109" t="s">
        <v>446</v>
      </c>
      <c r="BF56" s="109"/>
      <c r="BG56" s="56"/>
      <c r="BH56" s="85"/>
      <c r="BI56" s="84" t="s">
        <v>456</v>
      </c>
      <c r="BJ56" s="108"/>
      <c r="BK56" s="110"/>
      <c r="BL56" s="118" t="s">
        <v>457</v>
      </c>
    </row>
    <row r="57" spans="1:64" ht="15" customHeight="1" x14ac:dyDescent="0.3">
      <c r="A57" s="111">
        <f t="shared" si="0"/>
        <v>52</v>
      </c>
      <c r="B57" s="112" t="s">
        <v>187</v>
      </c>
      <c r="C57" s="112" t="s">
        <v>188</v>
      </c>
      <c r="D57" s="113" t="s">
        <v>189</v>
      </c>
      <c r="E57" s="113" t="s">
        <v>190</v>
      </c>
      <c r="F57" s="112" t="s">
        <v>191</v>
      </c>
      <c r="G57" s="112" t="s">
        <v>192</v>
      </c>
      <c r="H57" s="112" t="s">
        <v>191</v>
      </c>
      <c r="I57" s="112">
        <v>55957</v>
      </c>
      <c r="J57" s="112" t="s">
        <v>232</v>
      </c>
      <c r="K57" s="112">
        <v>55957</v>
      </c>
      <c r="L57" s="112" t="s">
        <v>203</v>
      </c>
      <c r="M57" s="112" t="s">
        <v>204</v>
      </c>
      <c r="N57" s="112">
        <v>168510</v>
      </c>
      <c r="O57" s="112" t="s">
        <v>365</v>
      </c>
      <c r="P57" s="112">
        <v>226204</v>
      </c>
      <c r="Q57" s="112" t="s">
        <v>215</v>
      </c>
      <c r="R57" s="112" t="s">
        <v>396</v>
      </c>
      <c r="S57" s="112" t="s">
        <v>432</v>
      </c>
      <c r="T57" s="112" t="s">
        <v>213</v>
      </c>
      <c r="U57" s="112" t="s">
        <v>196</v>
      </c>
      <c r="V57" s="112">
        <v>0</v>
      </c>
      <c r="W57" s="112" t="s">
        <v>431</v>
      </c>
      <c r="X57" s="112">
        <v>358748614</v>
      </c>
      <c r="Y57" s="112" t="s">
        <v>433</v>
      </c>
      <c r="Z57" s="112" t="s">
        <v>311</v>
      </c>
      <c r="AA57" s="114">
        <v>2999</v>
      </c>
      <c r="AB57" s="112" t="s">
        <v>222</v>
      </c>
      <c r="AC57" s="112">
        <v>6</v>
      </c>
      <c r="AD57" s="112" t="s">
        <v>412</v>
      </c>
      <c r="AE57" s="112" t="s">
        <v>288</v>
      </c>
      <c r="AF57" s="114">
        <v>540</v>
      </c>
      <c r="AG57" s="114">
        <v>540</v>
      </c>
      <c r="AH57" s="112" t="s">
        <v>290</v>
      </c>
      <c r="AI57" s="114">
        <v>2490</v>
      </c>
      <c r="AJ57" s="114">
        <v>210</v>
      </c>
      <c r="AK57" s="114">
        <v>2700</v>
      </c>
      <c r="AL57" s="114">
        <v>509</v>
      </c>
      <c r="AM57" s="114">
        <v>11</v>
      </c>
      <c r="AN57" s="114">
        <v>520</v>
      </c>
      <c r="AO57" s="114">
        <v>0</v>
      </c>
      <c r="AP57" s="114">
        <v>0</v>
      </c>
      <c r="AQ57" s="114">
        <v>0</v>
      </c>
      <c r="AR57" s="112">
        <v>5</v>
      </c>
      <c r="AS57" s="115"/>
      <c r="AT57" s="113"/>
      <c r="AU57" s="113"/>
      <c r="AV57" s="113"/>
      <c r="AW57" s="113"/>
      <c r="AX57" s="112" t="s">
        <v>199</v>
      </c>
      <c r="AY57" s="113" t="s">
        <v>200</v>
      </c>
      <c r="AZ57" s="113"/>
      <c r="BA57" s="114">
        <v>0</v>
      </c>
      <c r="BB57" s="85">
        <v>45784</v>
      </c>
      <c r="BC57" s="108" t="s">
        <v>443</v>
      </c>
      <c r="BD57" s="109" t="s">
        <v>444</v>
      </c>
      <c r="BE57" s="109" t="s">
        <v>446</v>
      </c>
      <c r="BF57" s="109"/>
      <c r="BG57" s="56"/>
      <c r="BH57" s="85"/>
      <c r="BI57" s="84" t="s">
        <v>456</v>
      </c>
      <c r="BJ57" s="108"/>
      <c r="BK57" s="110"/>
      <c r="BL57" s="118" t="s">
        <v>457</v>
      </c>
    </row>
    <row r="58" spans="1:64" ht="15" customHeight="1" x14ac:dyDescent="0.3">
      <c r="A58" s="111">
        <f t="shared" si="0"/>
        <v>53</v>
      </c>
      <c r="B58" s="112" t="s">
        <v>187</v>
      </c>
      <c r="C58" s="112" t="s">
        <v>188</v>
      </c>
      <c r="D58" s="113" t="s">
        <v>189</v>
      </c>
      <c r="E58" s="113" t="s">
        <v>190</v>
      </c>
      <c r="F58" s="112" t="s">
        <v>191</v>
      </c>
      <c r="G58" s="112" t="s">
        <v>192</v>
      </c>
      <c r="H58" s="112" t="s">
        <v>191</v>
      </c>
      <c r="I58" s="112">
        <v>55957</v>
      </c>
      <c r="J58" s="112" t="s">
        <v>232</v>
      </c>
      <c r="K58" s="112">
        <v>55957</v>
      </c>
      <c r="L58" s="112" t="s">
        <v>217</v>
      </c>
      <c r="M58" s="112" t="s">
        <v>218</v>
      </c>
      <c r="N58" s="112">
        <v>92479</v>
      </c>
      <c r="O58" s="112" t="s">
        <v>242</v>
      </c>
      <c r="P58" s="112">
        <v>129045</v>
      </c>
      <c r="Q58" s="112" t="s">
        <v>225</v>
      </c>
      <c r="R58" s="112" t="s">
        <v>271</v>
      </c>
      <c r="S58" s="112" t="s">
        <v>434</v>
      </c>
      <c r="T58" s="112" t="s">
        <v>273</v>
      </c>
      <c r="U58" s="112" t="s">
        <v>196</v>
      </c>
      <c r="V58" s="112">
        <v>0</v>
      </c>
      <c r="W58" s="112" t="s">
        <v>201</v>
      </c>
      <c r="X58" s="112">
        <v>358751054</v>
      </c>
      <c r="Y58" s="112" t="s">
        <v>435</v>
      </c>
      <c r="Z58" s="112" t="s">
        <v>277</v>
      </c>
      <c r="AA58" s="114">
        <v>47000</v>
      </c>
      <c r="AB58" s="112" t="s">
        <v>222</v>
      </c>
      <c r="AC58" s="112">
        <v>24</v>
      </c>
      <c r="AD58" s="112" t="s">
        <v>405</v>
      </c>
      <c r="AE58" s="112" t="s">
        <v>313</v>
      </c>
      <c r="AF58" s="114">
        <v>2490</v>
      </c>
      <c r="AG58" s="114">
        <v>2490</v>
      </c>
      <c r="AH58" s="112" t="s">
        <v>290</v>
      </c>
      <c r="AI58" s="114">
        <v>9694.6</v>
      </c>
      <c r="AJ58" s="114">
        <v>5245.4</v>
      </c>
      <c r="AK58" s="114">
        <v>14940</v>
      </c>
      <c r="AL58" s="114">
        <v>37305.4</v>
      </c>
      <c r="AM58" s="114">
        <v>7607.6</v>
      </c>
      <c r="AN58" s="114">
        <v>44913</v>
      </c>
      <c r="AO58" s="114">
        <v>0</v>
      </c>
      <c r="AP58" s="114">
        <v>0</v>
      </c>
      <c r="AQ58" s="114">
        <v>0</v>
      </c>
      <c r="AR58" s="112">
        <v>6</v>
      </c>
      <c r="AS58" s="115"/>
      <c r="AT58" s="113"/>
      <c r="AU58" s="113"/>
      <c r="AV58" s="113"/>
      <c r="AW58" s="113"/>
      <c r="AX58" s="112" t="s">
        <v>199</v>
      </c>
      <c r="AY58" s="113" t="s">
        <v>200</v>
      </c>
      <c r="AZ58" s="113"/>
      <c r="BA58" s="114">
        <v>0</v>
      </c>
      <c r="BB58" s="85">
        <v>45784</v>
      </c>
      <c r="BC58" s="108" t="s">
        <v>443</v>
      </c>
      <c r="BD58" s="109" t="s">
        <v>444</v>
      </c>
      <c r="BE58" s="109" t="s">
        <v>446</v>
      </c>
      <c r="BF58" s="109" t="s">
        <v>440</v>
      </c>
      <c r="BG58" s="56"/>
      <c r="BH58" s="85"/>
      <c r="BI58" s="84" t="s">
        <v>453</v>
      </c>
      <c r="BJ58" s="108"/>
      <c r="BK58" s="110"/>
      <c r="BL58" s="103" t="s">
        <v>455</v>
      </c>
    </row>
    <row r="59" spans="1:64" ht="15" customHeight="1" x14ac:dyDescent="0.3">
      <c r="A59" s="111">
        <f t="shared" si="0"/>
        <v>54</v>
      </c>
      <c r="B59" s="112" t="s">
        <v>187</v>
      </c>
      <c r="C59" s="112" t="s">
        <v>188</v>
      </c>
      <c r="D59" s="113" t="s">
        <v>189</v>
      </c>
      <c r="E59" s="113" t="s">
        <v>190</v>
      </c>
      <c r="F59" s="112" t="s">
        <v>191</v>
      </c>
      <c r="G59" s="112" t="s">
        <v>192</v>
      </c>
      <c r="H59" s="112" t="s">
        <v>191</v>
      </c>
      <c r="I59" s="112">
        <v>98715</v>
      </c>
      <c r="J59" s="112" t="s">
        <v>283</v>
      </c>
      <c r="K59" s="112">
        <v>98715</v>
      </c>
      <c r="L59" s="112" t="s">
        <v>210</v>
      </c>
      <c r="M59" s="112" t="s">
        <v>211</v>
      </c>
      <c r="N59" s="112">
        <v>167449</v>
      </c>
      <c r="O59" s="112" t="s">
        <v>284</v>
      </c>
      <c r="P59" s="112">
        <v>587884</v>
      </c>
      <c r="Q59" s="112" t="s">
        <v>301</v>
      </c>
      <c r="R59" s="112" t="s">
        <v>271</v>
      </c>
      <c r="S59" s="112" t="s">
        <v>436</v>
      </c>
      <c r="T59" s="112" t="s">
        <v>195</v>
      </c>
      <c r="U59" s="112" t="s">
        <v>196</v>
      </c>
      <c r="V59" s="112">
        <v>0</v>
      </c>
      <c r="W59" s="112" t="s">
        <v>201</v>
      </c>
      <c r="X59" s="112">
        <v>358760666</v>
      </c>
      <c r="Y59" s="112" t="s">
        <v>437</v>
      </c>
      <c r="Z59" s="112" t="s">
        <v>260</v>
      </c>
      <c r="AA59" s="114">
        <v>60000</v>
      </c>
      <c r="AB59" s="112" t="s">
        <v>209</v>
      </c>
      <c r="AC59" s="112">
        <v>24</v>
      </c>
      <c r="AD59" s="112" t="s">
        <v>405</v>
      </c>
      <c r="AE59" s="112" t="s">
        <v>289</v>
      </c>
      <c r="AF59" s="114">
        <v>3190</v>
      </c>
      <c r="AG59" s="114">
        <v>3190</v>
      </c>
      <c r="AH59" s="112" t="s">
        <v>292</v>
      </c>
      <c r="AI59" s="114">
        <v>12526.67</v>
      </c>
      <c r="AJ59" s="114">
        <v>6613.33</v>
      </c>
      <c r="AK59" s="114">
        <v>19140</v>
      </c>
      <c r="AL59" s="114">
        <v>47473.33</v>
      </c>
      <c r="AM59" s="114">
        <v>9857.67</v>
      </c>
      <c r="AN59" s="114">
        <v>57331</v>
      </c>
      <c r="AO59" s="114">
        <v>0</v>
      </c>
      <c r="AP59" s="114">
        <v>0</v>
      </c>
      <c r="AQ59" s="114">
        <v>0</v>
      </c>
      <c r="AR59" s="112">
        <v>6</v>
      </c>
      <c r="AS59" s="115"/>
      <c r="AT59" s="113"/>
      <c r="AU59" s="113"/>
      <c r="AV59" s="113"/>
      <c r="AW59" s="113"/>
      <c r="AX59" s="112" t="s">
        <v>199</v>
      </c>
      <c r="AY59" s="113" t="s">
        <v>200</v>
      </c>
      <c r="AZ59" s="113"/>
      <c r="BA59" s="114">
        <v>0</v>
      </c>
      <c r="BB59" s="85">
        <v>45784</v>
      </c>
      <c r="BC59" s="108" t="s">
        <v>443</v>
      </c>
      <c r="BD59" s="109" t="s">
        <v>444</v>
      </c>
      <c r="BE59" s="109" t="s">
        <v>445</v>
      </c>
      <c r="BF59" s="109" t="s">
        <v>440</v>
      </c>
      <c r="BG59" s="56"/>
      <c r="BH59" s="85"/>
      <c r="BI59" s="84" t="s">
        <v>453</v>
      </c>
      <c r="BJ59" s="108"/>
      <c r="BK59" s="110"/>
      <c r="BL59" s="118" t="s">
        <v>454</v>
      </c>
    </row>
    <row r="60" spans="1:64" ht="15" customHeight="1" x14ac:dyDescent="0.3">
      <c r="A60" s="111">
        <f t="shared" si="0"/>
        <v>55</v>
      </c>
      <c r="B60" s="112" t="s">
        <v>187</v>
      </c>
      <c r="C60" s="112" t="s">
        <v>188</v>
      </c>
      <c r="D60" s="113" t="s">
        <v>189</v>
      </c>
      <c r="E60" s="113" t="s">
        <v>190</v>
      </c>
      <c r="F60" s="112" t="s">
        <v>191</v>
      </c>
      <c r="G60" s="112" t="s">
        <v>192</v>
      </c>
      <c r="H60" s="112" t="s">
        <v>191</v>
      </c>
      <c r="I60" s="112">
        <v>55957</v>
      </c>
      <c r="J60" s="112" t="s">
        <v>232</v>
      </c>
      <c r="K60" s="112">
        <v>55957</v>
      </c>
      <c r="L60" s="112" t="s">
        <v>217</v>
      </c>
      <c r="M60" s="112" t="s">
        <v>218</v>
      </c>
      <c r="N60" s="112">
        <v>92479</v>
      </c>
      <c r="O60" s="112" t="s">
        <v>242</v>
      </c>
      <c r="P60" s="112">
        <v>129045</v>
      </c>
      <c r="Q60" s="112" t="s">
        <v>225</v>
      </c>
      <c r="R60" s="112" t="s">
        <v>271</v>
      </c>
      <c r="S60" s="112" t="s">
        <v>438</v>
      </c>
      <c r="T60" s="112" t="s">
        <v>273</v>
      </c>
      <c r="U60" s="112" t="s">
        <v>196</v>
      </c>
      <c r="V60" s="112">
        <v>0</v>
      </c>
      <c r="W60" s="112" t="s">
        <v>201</v>
      </c>
      <c r="X60" s="112">
        <v>359014601</v>
      </c>
      <c r="Y60" s="112" t="s">
        <v>439</v>
      </c>
      <c r="Z60" s="112" t="s">
        <v>330</v>
      </c>
      <c r="AA60" s="114">
        <v>72000</v>
      </c>
      <c r="AB60" s="112" t="s">
        <v>222</v>
      </c>
      <c r="AC60" s="112">
        <v>24</v>
      </c>
      <c r="AD60" s="112" t="s">
        <v>411</v>
      </c>
      <c r="AE60" s="112" t="s">
        <v>287</v>
      </c>
      <c r="AF60" s="114">
        <v>3660</v>
      </c>
      <c r="AG60" s="114">
        <v>3660</v>
      </c>
      <c r="AH60" s="112" t="s">
        <v>290</v>
      </c>
      <c r="AI60" s="114">
        <v>9965.0499999999993</v>
      </c>
      <c r="AJ60" s="114">
        <v>4674.95</v>
      </c>
      <c r="AK60" s="114">
        <v>14640</v>
      </c>
      <c r="AL60" s="114">
        <v>62034.95</v>
      </c>
      <c r="AM60" s="114">
        <v>11335.05</v>
      </c>
      <c r="AN60" s="114">
        <v>73370</v>
      </c>
      <c r="AO60" s="114">
        <v>0</v>
      </c>
      <c r="AP60" s="114">
        <v>0</v>
      </c>
      <c r="AQ60" s="114">
        <v>0</v>
      </c>
      <c r="AR60" s="112">
        <v>4</v>
      </c>
      <c r="AS60" s="115"/>
      <c r="AT60" s="113"/>
      <c r="AU60" s="113"/>
      <c r="AV60" s="113"/>
      <c r="AW60" s="113"/>
      <c r="AX60" s="112" t="s">
        <v>199</v>
      </c>
      <c r="AY60" s="113" t="s">
        <v>200</v>
      </c>
      <c r="AZ60" s="113"/>
      <c r="BA60" s="114">
        <v>0</v>
      </c>
      <c r="BB60" s="85">
        <v>45784</v>
      </c>
      <c r="BC60" s="108" t="s">
        <v>443</v>
      </c>
      <c r="BD60" s="109" t="s">
        <v>444</v>
      </c>
      <c r="BE60" s="109" t="s">
        <v>446</v>
      </c>
      <c r="BF60" s="109" t="s">
        <v>440</v>
      </c>
      <c r="BG60" s="56"/>
      <c r="BH60" s="85"/>
      <c r="BI60" s="84" t="s">
        <v>453</v>
      </c>
      <c r="BJ60" s="108"/>
      <c r="BK60" s="110"/>
      <c r="BL60" s="103" t="s">
        <v>455</v>
      </c>
    </row>
    <row r="61" spans="1:64" ht="15" customHeight="1" x14ac:dyDescent="0.3">
      <c r="A61" s="111">
        <f t="shared" si="0"/>
        <v>56</v>
      </c>
      <c r="B61" s="112" t="s">
        <v>187</v>
      </c>
      <c r="C61" s="112" t="s">
        <v>188</v>
      </c>
      <c r="D61" s="113" t="s">
        <v>189</v>
      </c>
      <c r="E61" s="113" t="s">
        <v>190</v>
      </c>
      <c r="F61" s="112" t="s">
        <v>191</v>
      </c>
      <c r="G61" s="112" t="s">
        <v>192</v>
      </c>
      <c r="H61" s="112" t="s">
        <v>191</v>
      </c>
      <c r="I61" s="112">
        <v>55957</v>
      </c>
      <c r="J61" s="112" t="s">
        <v>232</v>
      </c>
      <c r="K61" s="112">
        <v>55957</v>
      </c>
      <c r="L61" s="112" t="s">
        <v>217</v>
      </c>
      <c r="M61" s="112" t="s">
        <v>218</v>
      </c>
      <c r="N61" s="112">
        <v>92479</v>
      </c>
      <c r="O61" s="112" t="s">
        <v>242</v>
      </c>
      <c r="P61" s="112">
        <v>129045</v>
      </c>
      <c r="Q61" s="112" t="s">
        <v>225</v>
      </c>
      <c r="R61" s="112" t="s">
        <v>271</v>
      </c>
      <c r="S61" s="112" t="s">
        <v>415</v>
      </c>
      <c r="T61" s="112" t="s">
        <v>273</v>
      </c>
      <c r="U61" s="112" t="s">
        <v>196</v>
      </c>
      <c r="V61" s="112">
        <v>0</v>
      </c>
      <c r="W61" s="112" t="s">
        <v>201</v>
      </c>
      <c r="X61" s="112">
        <v>359106017</v>
      </c>
      <c r="Y61" s="112" t="s">
        <v>416</v>
      </c>
      <c r="Z61" s="112" t="s">
        <v>288</v>
      </c>
      <c r="AA61" s="114">
        <v>65000</v>
      </c>
      <c r="AB61" s="112" t="s">
        <v>222</v>
      </c>
      <c r="AC61" s="112">
        <v>24</v>
      </c>
      <c r="AD61" s="112" t="s">
        <v>405</v>
      </c>
      <c r="AE61" s="112" t="s">
        <v>287</v>
      </c>
      <c r="AF61" s="114">
        <v>3460</v>
      </c>
      <c r="AG61" s="114">
        <v>3460</v>
      </c>
      <c r="AH61" s="112" t="s">
        <v>290</v>
      </c>
      <c r="AI61" s="114">
        <v>8815.4699999999993</v>
      </c>
      <c r="AJ61" s="114">
        <v>5024.53</v>
      </c>
      <c r="AK61" s="114">
        <v>13840</v>
      </c>
      <c r="AL61" s="114">
        <v>56184.53</v>
      </c>
      <c r="AM61" s="114">
        <v>12989.47</v>
      </c>
      <c r="AN61" s="114">
        <v>69174</v>
      </c>
      <c r="AO61" s="114">
        <v>0</v>
      </c>
      <c r="AP61" s="114">
        <v>0</v>
      </c>
      <c r="AQ61" s="114">
        <v>0</v>
      </c>
      <c r="AR61" s="112">
        <v>4</v>
      </c>
      <c r="AS61" s="115"/>
      <c r="AT61" s="113"/>
      <c r="AU61" s="113"/>
      <c r="AV61" s="113"/>
      <c r="AW61" s="113"/>
      <c r="AX61" s="112" t="s">
        <v>199</v>
      </c>
      <c r="AY61" s="113" t="s">
        <v>200</v>
      </c>
      <c r="AZ61" s="113"/>
      <c r="BA61" s="114">
        <v>0</v>
      </c>
      <c r="BB61" s="85">
        <v>45784</v>
      </c>
      <c r="BC61" s="108" t="s">
        <v>443</v>
      </c>
      <c r="BD61" s="109" t="s">
        <v>444</v>
      </c>
      <c r="BE61" s="109" t="s">
        <v>446</v>
      </c>
      <c r="BF61" s="109" t="s">
        <v>440</v>
      </c>
      <c r="BG61" s="56"/>
      <c r="BH61" s="85"/>
      <c r="BI61" s="84" t="s">
        <v>453</v>
      </c>
      <c r="BJ61" s="108"/>
      <c r="BK61" s="110"/>
      <c r="BL61" s="103" t="s">
        <v>455</v>
      </c>
    </row>
  </sheetData>
  <autoFilter ref="A5:BL61" xr:uid="{0739AAAC-89A0-4907-B1C9-C9A11AC67F15}"/>
  <conditionalFormatting sqref="S1:S1048576">
    <cfRule type="duplicateValues" dxfId="4" priority="1"/>
  </conditionalFormatting>
  <conditionalFormatting sqref="X5">
    <cfRule type="duplicateValues" dxfId="3" priority="8"/>
    <cfRule type="duplicateValues" dxfId="2" priority="9"/>
  </conditionalFormatting>
  <conditionalFormatting sqref="X6:X61">
    <cfRule type="duplicateValues" dxfId="1" priority="108"/>
    <cfRule type="duplicateValues" dxfId="0" priority="109"/>
  </conditionalFormatting>
  <dataValidations count="5">
    <dataValidation type="list" allowBlank="1" showInputMessage="1" showErrorMessage="1" sqref="BG6:BG61" xr:uid="{853FD6BF-3FDB-45C3-84A7-BDA34DFC9213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F6:BF61" xr:uid="{1EA1F20E-A601-4B23-BBB7-0820C3F5DB31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96</v>
      </c>
    </row>
    <row r="2" spans="1:1" x14ac:dyDescent="0.3">
      <c r="A2" s="14" t="s">
        <v>98</v>
      </c>
    </row>
    <row r="3" spans="1:1" x14ac:dyDescent="0.3">
      <c r="A3" s="14" t="s">
        <v>99</v>
      </c>
    </row>
    <row r="4" spans="1:1" x14ac:dyDescent="0.3">
      <c r="A4" s="14" t="s">
        <v>106</v>
      </c>
    </row>
    <row r="5" spans="1:1" x14ac:dyDescent="0.3">
      <c r="A5" s="14" t="s">
        <v>107</v>
      </c>
    </row>
    <row r="6" spans="1:1" x14ac:dyDescent="0.3">
      <c r="A6" s="14" t="s">
        <v>100</v>
      </c>
    </row>
    <row r="7" spans="1:1" x14ac:dyDescent="0.3">
      <c r="A7" s="14" t="s">
        <v>101</v>
      </c>
    </row>
    <row r="8" spans="1:1" x14ac:dyDescent="0.3">
      <c r="A8" s="14" t="s">
        <v>102</v>
      </c>
    </row>
    <row r="9" spans="1:1" x14ac:dyDescent="0.3">
      <c r="A9" s="14" t="s">
        <v>103</v>
      </c>
    </row>
    <row r="10" spans="1:1" x14ac:dyDescent="0.3">
      <c r="A10" s="14" t="s">
        <v>104</v>
      </c>
    </row>
    <row r="11" spans="1:1" x14ac:dyDescent="0.3">
      <c r="A11" s="1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2025-05-14T10:04:36Z</dcterms:modified>
</cp:coreProperties>
</file>