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9-7-26/FN25-26-04050/"/>
    </mc:Choice>
  </mc:AlternateContent>
  <xr:revisionPtr revIDLastSave="346" documentId="13_ncr:1_{7FFD213F-D1B9-4FC8-B34A-A9B1D5D1DF7B}" xr6:coauthVersionLast="47" xr6:coauthVersionMax="47" xr10:uidLastSave="{27E3F636-E476-40FE-9971-725EF29D6A43}"/>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externalReferences>
    <externalReference r:id="rId7"/>
  </externalReference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Report'!$A$4:$BQ$67</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6" i="21" l="1"/>
  <c r="AX7" i="21"/>
  <c r="AX8" i="21"/>
  <c r="AX9" i="21"/>
  <c r="AX10" i="21"/>
  <c r="AX11" i="21"/>
  <c r="AX12" i="21"/>
  <c r="AX13" i="21"/>
  <c r="AX14" i="21"/>
  <c r="AX15" i="21"/>
  <c r="AX16" i="21"/>
  <c r="AX17" i="21"/>
  <c r="AX18" i="21"/>
  <c r="AX19" i="21"/>
  <c r="AX20" i="21"/>
  <c r="AX21" i="21"/>
  <c r="AX22" i="21"/>
  <c r="AX23" i="21"/>
  <c r="AX24" i="21"/>
  <c r="AX25" i="21"/>
  <c r="AX26" i="21"/>
  <c r="AX27" i="21"/>
  <c r="AX28" i="21"/>
  <c r="AX29" i="21"/>
  <c r="AX30" i="21"/>
  <c r="AX31" i="21"/>
  <c r="AX32" i="21"/>
  <c r="AX33" i="21"/>
  <c r="AX34" i="21"/>
  <c r="AX35" i="21"/>
  <c r="AX36" i="21"/>
  <c r="AX37" i="21"/>
  <c r="AX38" i="21"/>
  <c r="AX39" i="21"/>
  <c r="AX40" i="21"/>
  <c r="AX41" i="21"/>
  <c r="AX42" i="21"/>
  <c r="AX43" i="21"/>
  <c r="AX44" i="21"/>
  <c r="AX45" i="21"/>
  <c r="AX46" i="21"/>
  <c r="AX47" i="21"/>
  <c r="AX48" i="21"/>
  <c r="AX49" i="21"/>
  <c r="AX50" i="21"/>
  <c r="AX51" i="21"/>
  <c r="AX52" i="21"/>
  <c r="AX53" i="21"/>
  <c r="AX54" i="21"/>
  <c r="AX55" i="21"/>
  <c r="AX56" i="21"/>
  <c r="AX57" i="21"/>
  <c r="AX58" i="21"/>
  <c r="AX59" i="21"/>
  <c r="AX60" i="21"/>
  <c r="AX61" i="21"/>
  <c r="AX62" i="21"/>
  <c r="AX63" i="21"/>
  <c r="AX64" i="21"/>
  <c r="AX65" i="21"/>
  <c r="AX66" i="21"/>
  <c r="AX67" i="21"/>
  <c r="AX5" i="21"/>
  <c r="AW6" i="21"/>
  <c r="AW7" i="21"/>
  <c r="AW8" i="21"/>
  <c r="AW9" i="21"/>
  <c r="AW10" i="21"/>
  <c r="AW11" i="21"/>
  <c r="AW12" i="21"/>
  <c r="AW13" i="21"/>
  <c r="AW14" i="21"/>
  <c r="AW15" i="21"/>
  <c r="AW16" i="21"/>
  <c r="AW17" i="21"/>
  <c r="AW18" i="21"/>
  <c r="AW19" i="21"/>
  <c r="AW20" i="21"/>
  <c r="AW21" i="21"/>
  <c r="AW22" i="21"/>
  <c r="AW23" i="21"/>
  <c r="AW24" i="21"/>
  <c r="AW25" i="21"/>
  <c r="AW26" i="21"/>
  <c r="AW27" i="21"/>
  <c r="AW28" i="21"/>
  <c r="AW29" i="21"/>
  <c r="AW30" i="21"/>
  <c r="AW31" i="21"/>
  <c r="AW32" i="21"/>
  <c r="AW33" i="21"/>
  <c r="AW34" i="21"/>
  <c r="AW35" i="21"/>
  <c r="AW36" i="21"/>
  <c r="AW37" i="21"/>
  <c r="AW38" i="21"/>
  <c r="AW39" i="21"/>
  <c r="AW40" i="21"/>
  <c r="AW41" i="21"/>
  <c r="AW42" i="21"/>
  <c r="AW43" i="21"/>
  <c r="AW44" i="21"/>
  <c r="AW45" i="21"/>
  <c r="AW46" i="21"/>
  <c r="AW47" i="21"/>
  <c r="AW48" i="21"/>
  <c r="AW49" i="21"/>
  <c r="AW50" i="21"/>
  <c r="AW51" i="21"/>
  <c r="AW52" i="21"/>
  <c r="AW53" i="21"/>
  <c r="AW54" i="21"/>
  <c r="AW55" i="21"/>
  <c r="AW56" i="21"/>
  <c r="AW57" i="21"/>
  <c r="AW58" i="21"/>
  <c r="AW59" i="21"/>
  <c r="AW60" i="21"/>
  <c r="AW61" i="21"/>
  <c r="AW62" i="21"/>
  <c r="AW63" i="21"/>
  <c r="AW64" i="21"/>
  <c r="AW65" i="21"/>
  <c r="AW66" i="21"/>
  <c r="AW67" i="21"/>
  <c r="AW5" i="21"/>
  <c r="AJ5" i="7" a="1"/>
  <c r="AK5" i="7" l="1" a="1"/>
  <c r="AI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J5" i="7"/>
  <c r="O5" i="24" s="1"/>
  <c r="AI5" i="7"/>
  <c r="AL5" i="7" s="1"/>
  <c r="AH5" i="7"/>
  <c r="X5" i="7"/>
  <c r="M5" i="24" l="1"/>
  <c r="H5" i="24"/>
  <c r="L5" i="24"/>
  <c r="K5" i="24"/>
  <c r="I5" i="24"/>
  <c r="J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<sst xmlns="http://schemas.openxmlformats.org/spreadsheetml/2006/main" count="2682" uniqueCount="900">
  <si>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</si>
  <si>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</si>
  <si>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</si>
  <si>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</si>
  <si>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</si>
  <si>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</si>
  <si>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</si>
  <si>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</si>
  <si>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</si>
  <si>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</si>
  <si>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</si>
  <si>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</si>
  <si>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</si>
  <si>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</si>
  <si>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</si>
  <si>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</si>
  <si>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</si>
  <si>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</si>
  <si>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</si>
  <si>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</si>
  <si>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</si>
  <si>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</si>
  <si>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</si>
  <si>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</si>
  <si>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</si>
  <si>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</si>
  <si>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</si>
  <si>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</si>
  <si>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</si>
  <si>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</si>
  <si>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</si>
  <si>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</si>
  <si>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</si>
  <si>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</si>
  <si>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</si>
  <si>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</si>
  <si>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</si>
  <si>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</si>
  <si>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</si>
  <si>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</si>
  <si>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</si>
  <si>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</si>
  <si>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</si>
  <si>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</si>
  <si>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</si>
  <si>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</si>
  <si>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</si>
  <si>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</si>
  <si>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</si>
  <si>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</si>
  <si>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</si>
  <si>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</si>
  <si>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</si>
  <si>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</si>
  <si>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</si>
  <si>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</si>
  <si>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</si>
  <si>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</si>
  <si>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</si>
  <si>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</si>
  <si>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</si>
  <si>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</si>
  <si>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</si>
  <si>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</si>
  <si>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</si>
  <si>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</si>
  <si>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</si>
  <si>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</si>
  <si>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</si>
  <si>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</si>
  <si>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</si>
  <si>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</si>
  <si>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</si>
  <si>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</si>
  <si>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</si>
  <si>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</si>
  <si>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</si>
  <si>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</si>
  <si>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</si>
  <si>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</si>
  <si>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</si>
  <si>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</si>
  <si>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</si>
  <si>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</si>
  <si>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</si>
  <si>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</si>
  <si>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</si>
  <si>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</si>
  <si>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</si>
  <si>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</si>
  <si>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</si>
  <si>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</si>
  <si>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</si>
  <si>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</si>
  <si>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</si>
  <si>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</si>
  <si>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</si>
  <si>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</si>
  <si>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</si>
  <si>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</si>
  <si>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</si>
  <si>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</si>
  <si>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</si>
  <si>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</si>
  <si>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</si>
  <si>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</si>
  <si>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</si>
  <si>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</si>
  <si>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</si>
  <si>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</si>
  <si>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</si>
  <si>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</si>
  <si>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</si>
  <si>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</si>
  <si>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</si>
  <si>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</si>
  <si>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</si>
  <si>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</si>
  <si>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</si>
  <si>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</si>
  <si>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</si>
  <si>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</si>
  <si>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</si>
  <si>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</si>
  <si>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</si>
  <si>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</si>
  <si>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</si>
  <si>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</si>
  <si>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</si>
  <si>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</si>
  <si>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</si>
  <si>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</si>
  <si>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</si>
  <si>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</si>
  <si>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</si>
  <si>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</si>
  <si>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</si>
  <si>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</si>
  <si>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</si>
  <si>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</si>
  <si>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</si>
  <si>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</si>
  <si>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</si>
  <si>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</si>
  <si>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</si>
  <si>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</si>
  <si>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</si>
  <si>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</si>
  <si>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</si>
  <si>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</si>
  <si>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</si>
  <si>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</si>
  <si>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</si>
  <si>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</si>
  <si>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</si>
  <si>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</si>
  <si>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</si>
  <si>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</si>
  <si>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</si>
  <si>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</si>
  <si>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</si>
  <si>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</si>
  <si>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</si>
  <si>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</si>
  <si>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</si>
  <si>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</si>
  <si>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</si>
  <si>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</si>
  <si>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</si>
  <si>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</si>
  <si>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</si>
  <si>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</si>
  <si>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</si>
  <si>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</si>
  <si>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</si>
  <si>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</si>
  <si>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</si>
  <si>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</si>
  <si>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</si>
  <si>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</si>
  <si>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</si>
  <si>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</si>
  <si>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</si>
  <si>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</si>
  <si>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</si>
  <si>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</si>
  <si>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</si>
  <si>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</si>
  <si>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</si>
  <si>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</si>
  <si>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</si>
  <si>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</si>
  <si>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</si>
  <si>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</si>
  <si>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</si>
  <si>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</si>
  <si>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</si>
  <si>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</si>
  <si>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</si>
  <si>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</si>
  <si>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</si>
  <si>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</si>
  <si>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</si>
  <si>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</si>
  <si>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</si>
  <si>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</si>
  <si>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</si>
  <si>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</si>
  <si>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</si>
  <si>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</si>
  <si>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</si>
  <si>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</si>
  <si>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</si>
  <si>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</si>
  <si>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</si>
  <si>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</si>
  <si>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</si>
  <si>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</si>
  <si>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</si>
  <si>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</si>
  <si>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</si>
  <si>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</si>
  <si>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</si>
  <si>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</si>
  <si>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</si>
  <si>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</si>
  <si>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</si>
  <si>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</si>
  <si>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</si>
  <si>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</si>
  <si>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</si>
  <si>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</si>
  <si>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</si>
  <si>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</si>
  <si>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</si>
  <si>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</si>
  <si>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</si>
  <si>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</si>
  <si>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</si>
  <si>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</si>
  <si>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</si>
  <si>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</si>
  <si>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</si>
  <si>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</si>
  <si>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</si>
  <si>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</si>
  <si>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</si>
  <si>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</si>
  <si>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</si>
  <si>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West</t>
  </si>
  <si>
    <t>Madhya Pradesh 2</t>
  </si>
  <si>
    <t>Katni</t>
  </si>
  <si>
    <t>MPGL0442</t>
  </si>
  <si>
    <t>Muhas</t>
  </si>
  <si>
    <t>SF0059014</t>
  </si>
  <si>
    <t>Anantram  Vishwakarma</t>
  </si>
  <si>
    <t>313</t>
  </si>
  <si>
    <t>313 Laxmi1</t>
  </si>
  <si>
    <t>Chetana</t>
  </si>
  <si>
    <t>SSF3703582</t>
  </si>
  <si>
    <t>EBC</t>
  </si>
  <si>
    <t>HINDU</t>
  </si>
  <si>
    <t>Agriculture &amp; Farming</t>
  </si>
  <si>
    <t>TEJ BAI</t>
  </si>
  <si>
    <t>24-Jan-2025</t>
  </si>
  <si>
    <t>Fri</t>
  </si>
  <si>
    <t>GL-2</t>
  </si>
  <si>
    <t>3.13 Yrs</t>
  </si>
  <si>
    <t>30 Mar 2023</t>
  </si>
  <si>
    <t>&gt; 2 to 4 Years</t>
  </si>
  <si>
    <t>07-Mar-2025</t>
  </si>
  <si>
    <t>31-Dec-2025</t>
  </si>
  <si>
    <t>Open</t>
  </si>
  <si>
    <t>8964989340</t>
  </si>
  <si>
    <t>Barua</t>
  </si>
  <si>
    <t>SF0067768</t>
  </si>
  <si>
    <t>Shakeel  Mohammad</t>
  </si>
  <si>
    <t>450401</t>
  </si>
  <si>
    <t>reeta</t>
  </si>
  <si>
    <t>SID951373638123</t>
  </si>
  <si>
    <t>GENERAL</t>
  </si>
  <si>
    <t>TIRASIYA</t>
  </si>
  <si>
    <t>01-Oct-2024</t>
  </si>
  <si>
    <t>Thu</t>
  </si>
  <si>
    <t>GL-4</t>
  </si>
  <si>
    <t>7.90 Yrs</t>
  </si>
  <si>
    <t>15 Dec 2020</t>
  </si>
  <si>
    <t>&gt; 6 to 10 Years</t>
  </si>
  <si>
    <t>04-Nov-2024</t>
  </si>
  <si>
    <t>09-May-2026</t>
  </si>
  <si>
    <t>7400560770</t>
  </si>
  <si>
    <t>Kanhwara</t>
  </si>
  <si>
    <t>379961</t>
  </si>
  <si>
    <t>krishna1</t>
  </si>
  <si>
    <t>SSF3085639</t>
  </si>
  <si>
    <t>OBC</t>
  </si>
  <si>
    <t>Tarpaulin Sheet Business</t>
  </si>
  <si>
    <t>TRSHA BAI</t>
  </si>
  <si>
    <t>30-Mar-2024</t>
  </si>
  <si>
    <t>Wed</t>
  </si>
  <si>
    <t>2</t>
  </si>
  <si>
    <t>3.40 Yrs</t>
  </si>
  <si>
    <t>20 Dec 2022</t>
  </si>
  <si>
    <t>14-May-2024</t>
  </si>
  <si>
    <t>04-Jun-2025</t>
  </si>
  <si>
    <t>6261171959</t>
  </si>
  <si>
    <t>Jhukehi</t>
  </si>
  <si>
    <t>226</t>
  </si>
  <si>
    <t>Radhe</t>
  </si>
  <si>
    <t>CID115801571</t>
  </si>
  <si>
    <t>Agarbathi Making</t>
  </si>
  <si>
    <t>VIMALA KOL</t>
  </si>
  <si>
    <t>24-Nov-2024</t>
  </si>
  <si>
    <t>10</t>
  </si>
  <si>
    <t>12.58 Yrs</t>
  </si>
  <si>
    <t>25 Mar 2021</t>
  </si>
  <si>
    <t>&gt; 10 Years</t>
  </si>
  <si>
    <t>07-Jan-2025</t>
  </si>
  <si>
    <t>02-Oct-2025</t>
  </si>
  <si>
    <t>6261686468</t>
  </si>
  <si>
    <t>Niwar</t>
  </si>
  <si>
    <t>Niwar C1</t>
  </si>
  <si>
    <t>Niwar C1 Raje1</t>
  </si>
  <si>
    <t>SSF3092182</t>
  </si>
  <si>
    <t>Saree Business</t>
  </si>
  <si>
    <t>VIMLA BAI</t>
  </si>
  <si>
    <t>Tue</t>
  </si>
  <si>
    <t>21 Dec 2022</t>
  </si>
  <si>
    <t>11-Mar-2025</t>
  </si>
  <si>
    <t>25-Jan-2026</t>
  </si>
  <si>
    <t>6263529949</t>
  </si>
  <si>
    <t>Kharkhari</t>
  </si>
  <si>
    <t>348138-2</t>
  </si>
  <si>
    <t>radha</t>
  </si>
  <si>
    <t>CID115801945</t>
  </si>
  <si>
    <t>Tent House</t>
  </si>
  <si>
    <t>LAXMI DHOBI</t>
  </si>
  <si>
    <t>01-Jul-2024</t>
  </si>
  <si>
    <t>GL-8</t>
  </si>
  <si>
    <t>12.82 Yrs</t>
  </si>
  <si>
    <t>07 Mar 2021</t>
  </si>
  <si>
    <t>07-Aug-2024</t>
  </si>
  <si>
    <t>02-May-2026</t>
  </si>
  <si>
    <t>8819923430</t>
  </si>
  <si>
    <t>CID115801944</t>
  </si>
  <si>
    <t>GULAB BAI RAJAK</t>
  </si>
  <si>
    <t>11-Feb-2024</t>
  </si>
  <si>
    <t>8</t>
  </si>
  <si>
    <t>23 Jan 2021</t>
  </si>
  <si>
    <t>06-Mar-2024</t>
  </si>
  <si>
    <t>19-Mar-2026</t>
  </si>
  <si>
    <t>6266430041</t>
  </si>
  <si>
    <t>jobi khurd</t>
  </si>
  <si>
    <t>508569-1</t>
  </si>
  <si>
    <t>AMBEY</t>
  </si>
  <si>
    <t>Unnati</t>
  </si>
  <si>
    <t>SID951376179381</t>
  </si>
  <si>
    <t>Bakery Business</t>
  </si>
  <si>
    <t>MUNNI BAI GUPTA</t>
  </si>
  <si>
    <t>22-Jan-2024</t>
  </si>
  <si>
    <t>0</t>
  </si>
  <si>
    <t>3.62 Yrs</t>
  </si>
  <si>
    <t>14 Oct 2021</t>
  </si>
  <si>
    <t>06-Mar-2025</t>
  </si>
  <si>
    <t>30-Sep-2025</t>
  </si>
  <si>
    <t>7470420817</t>
  </si>
  <si>
    <t>Jobi Kalan</t>
  </si>
  <si>
    <t>271</t>
  </si>
  <si>
    <t>RADHA</t>
  </si>
  <si>
    <t>CID044212867</t>
  </si>
  <si>
    <t>Almirah Business</t>
  </si>
  <si>
    <t>ANEETA BAI GUPTA</t>
  </si>
  <si>
    <t>26-Jan-2024</t>
  </si>
  <si>
    <t>5</t>
  </si>
  <si>
    <t>2.73 Yrs</t>
  </si>
  <si>
    <t>18 Nov 2020</t>
  </si>
  <si>
    <t>05-Mar-2024</t>
  </si>
  <si>
    <t>11-Feb-2025</t>
  </si>
  <si>
    <t>31-Dec-2024</t>
  </si>
  <si>
    <t>9329297184</t>
  </si>
  <si>
    <t>18</t>
  </si>
  <si>
    <t>VAISHNAVI</t>
  </si>
  <si>
    <t>SSF5059602</t>
  </si>
  <si>
    <t>ANURADHA NAMDEV</t>
  </si>
  <si>
    <t>12-Dec-2023</t>
  </si>
  <si>
    <t>1</t>
  </si>
  <si>
    <t>2.42 Yrs</t>
  </si>
  <si>
    <t>12 Dec 2023</t>
  </si>
  <si>
    <t>09-Jan-2024</t>
  </si>
  <si>
    <t>17-Oct-2025</t>
  </si>
  <si>
    <t>9329141997</t>
  </si>
  <si>
    <t>Tikarwara</t>
  </si>
  <si>
    <t>351</t>
  </si>
  <si>
    <t>SEETA</t>
  </si>
  <si>
    <t>SSF3502171</t>
  </si>
  <si>
    <t>ARCHNA BAI GADARI</t>
  </si>
  <si>
    <t>22-Nov-2024</t>
  </si>
  <si>
    <t>3.19 Yrs</t>
  </si>
  <si>
    <t>05 Mar 2023</t>
  </si>
  <si>
    <t>02-Jan-2025</t>
  </si>
  <si>
    <t>24-Feb-2026</t>
  </si>
  <si>
    <t>7067254412</t>
  </si>
  <si>
    <t>615589</t>
  </si>
  <si>
    <t>AKASH</t>
  </si>
  <si>
    <t>SID951374317758</t>
  </si>
  <si>
    <t>BHANVATI KOL</t>
  </si>
  <si>
    <t>6</t>
  </si>
  <si>
    <t>7.61 Yrs</t>
  </si>
  <si>
    <t>21 Dec 2020</t>
  </si>
  <si>
    <t>11-Nov-2024</t>
  </si>
  <si>
    <t>8103737754</t>
  </si>
  <si>
    <t>Chahghara</t>
  </si>
  <si>
    <t>498406</t>
  </si>
  <si>
    <t>rani</t>
  </si>
  <si>
    <t>SSF3202798</t>
  </si>
  <si>
    <t>CHANDA BAI</t>
  </si>
  <si>
    <t>04-Feb-2024</t>
  </si>
  <si>
    <t>3.32 Yrs</t>
  </si>
  <si>
    <t>17 Jan 2023</t>
  </si>
  <si>
    <t>04-Mar-2024</t>
  </si>
  <si>
    <t>15-Oct-2025</t>
  </si>
  <si>
    <t>7067762941</t>
  </si>
  <si>
    <t>Shahnagar</t>
  </si>
  <si>
    <t>63682</t>
  </si>
  <si>
    <t>126544</t>
  </si>
  <si>
    <t>SSF5263747</t>
  </si>
  <si>
    <t>Snacks Vending</t>
  </si>
  <si>
    <t xml:space="preserve">DUJI BAI  AADIWASI </t>
  </si>
  <si>
    <t>2.35 Yrs</t>
  </si>
  <si>
    <t>09 Jan 2024</t>
  </si>
  <si>
    <t>05-Feb-2024</t>
  </si>
  <si>
    <t>27-Apr-2025</t>
  </si>
  <si>
    <t>6268019787</t>
  </si>
  <si>
    <t>122</t>
  </si>
  <si>
    <t>GAYATRI</t>
  </si>
  <si>
    <t>SSF2432231</t>
  </si>
  <si>
    <t>ST</t>
  </si>
  <si>
    <t>DVIJI BAI KOL</t>
  </si>
  <si>
    <t>05-Dec-2023</t>
  </si>
  <si>
    <t>4.18 Yrs</t>
  </si>
  <si>
    <t>12 Mar 2022</t>
  </si>
  <si>
    <t>&gt; 4 to 6 Years</t>
  </si>
  <si>
    <t>02-Jan-2024</t>
  </si>
  <si>
    <t>08-Nov-2025</t>
  </si>
  <si>
    <t>7987174165</t>
  </si>
  <si>
    <t>Paunsara</t>
  </si>
  <si>
    <t>SF0100795</t>
  </si>
  <si>
    <t>Shubham Pandey</t>
  </si>
  <si>
    <t>320</t>
  </si>
  <si>
    <t>meena</t>
  </si>
  <si>
    <t>SSF5029147</t>
  </si>
  <si>
    <t>GEETA BAI</t>
  </si>
  <si>
    <t>07-Dec-2023</t>
  </si>
  <si>
    <t>Mon</t>
  </si>
  <si>
    <t>2.44 Yrs</t>
  </si>
  <si>
    <t>07 Dec 2023</t>
  </si>
  <si>
    <t>04-Jan-2024</t>
  </si>
  <si>
    <t>22-Jan-2025</t>
  </si>
  <si>
    <t>9131303949</t>
  </si>
  <si>
    <t>615589-2</t>
  </si>
  <si>
    <t>978515</t>
  </si>
  <si>
    <t>SSF4842241</t>
  </si>
  <si>
    <t>Coconut Business</t>
  </si>
  <si>
    <t>GUDIYA BAI</t>
  </si>
  <si>
    <t>10-Nov-2023</t>
  </si>
  <si>
    <t>2.51 Yrs</t>
  </si>
  <si>
    <t>10 Nov 2023</t>
  </si>
  <si>
    <t>06-Dec-2023</t>
  </si>
  <si>
    <t>29-Jul-2025</t>
  </si>
  <si>
    <t>7067545175</t>
  </si>
  <si>
    <t>508501-2</t>
  </si>
  <si>
    <t>pooja-1</t>
  </si>
  <si>
    <t>CID115808114</t>
  </si>
  <si>
    <t>Chilli Business</t>
  </si>
  <si>
    <t>GUDRDI BAI KOL</t>
  </si>
  <si>
    <t>27-Nov-2023</t>
  </si>
  <si>
    <t>7.66 Yrs</t>
  </si>
  <si>
    <t>23 Feb 2021</t>
  </si>
  <si>
    <t>08-Jan-2024</t>
  </si>
  <si>
    <t>27-Feb-2025</t>
  </si>
  <si>
    <t>8253018963</t>
  </si>
  <si>
    <t>CID115801841</t>
  </si>
  <si>
    <t>GULLI BAI</t>
  </si>
  <si>
    <t>9</t>
  </si>
  <si>
    <t>8.14 Yrs</t>
  </si>
  <si>
    <t>26 Mar 2019</t>
  </si>
  <si>
    <t>16-Oct-2025</t>
  </si>
  <si>
    <t>8109573311</t>
  </si>
  <si>
    <t>Paunsara C2</t>
  </si>
  <si>
    <t>Paunsara C2 G1</t>
  </si>
  <si>
    <t>SSF2824298</t>
  </si>
  <si>
    <t>MUSLIM</t>
  </si>
  <si>
    <t xml:space="preserve">INDRAVATI </t>
  </si>
  <si>
    <t>11-Jun-2024</t>
  </si>
  <si>
    <t>MON</t>
  </si>
  <si>
    <t>30 Sep 2022</t>
  </si>
  <si>
    <t>09-Jul-2024</t>
  </si>
  <si>
    <t>18-Mar-2026</t>
  </si>
  <si>
    <t>7354010350</t>
  </si>
  <si>
    <t>196</t>
  </si>
  <si>
    <t>raj</t>
  </si>
  <si>
    <t>SSF4661545</t>
  </si>
  <si>
    <t>JYOTI GUPTA</t>
  </si>
  <si>
    <t>13-Oct-2023</t>
  </si>
  <si>
    <t>2.59 Yrs</t>
  </si>
  <si>
    <t>13 Oct 2023</t>
  </si>
  <si>
    <t>02-Nov-2023</t>
  </si>
  <si>
    <t>04-Aug-2024</t>
  </si>
  <si>
    <t>8815565592</t>
  </si>
  <si>
    <t>Biruhali</t>
  </si>
  <si>
    <t>416913</t>
  </si>
  <si>
    <t>raja</t>
  </si>
  <si>
    <t>SSF3304481</t>
  </si>
  <si>
    <t>SC</t>
  </si>
  <si>
    <t>Irrigation</t>
  </si>
  <si>
    <t>KESH BAI ADIWASI</t>
  </si>
  <si>
    <t>14-Mar-2024</t>
  </si>
  <si>
    <t>3.28 Yrs</t>
  </si>
  <si>
    <t>31 Jan 2023</t>
  </si>
  <si>
    <t>09-Apr-2024</t>
  </si>
  <si>
    <t>12-Apr-2025</t>
  </si>
  <si>
    <t>9329287844</t>
  </si>
  <si>
    <t>JAI</t>
  </si>
  <si>
    <t>SSF5011544</t>
  </si>
  <si>
    <t>KESHKALI ADIWASI</t>
  </si>
  <si>
    <t>03-Dec-2023</t>
  </si>
  <si>
    <t>2.45 Yrs</t>
  </si>
  <si>
    <t>03 Dec 2023</t>
  </si>
  <si>
    <t>24-Jul-2025</t>
  </si>
  <si>
    <t>9340595711</t>
  </si>
  <si>
    <t>Kailawara Khurd</t>
  </si>
  <si>
    <t>62752</t>
  </si>
  <si>
    <t>126505</t>
  </si>
  <si>
    <t>SID2125683562</t>
  </si>
  <si>
    <t>AUTOMOBILE SHOP</t>
  </si>
  <si>
    <t xml:space="preserve">KIRAN </t>
  </si>
  <si>
    <t>30-Jan-2024</t>
  </si>
  <si>
    <t>3</t>
  </si>
  <si>
    <t>6.21 Yrs</t>
  </si>
  <si>
    <t>27 Feb 2020</t>
  </si>
  <si>
    <t>16-Aug-2025</t>
  </si>
  <si>
    <t>8085489983</t>
  </si>
  <si>
    <t>SID951374077606</t>
  </si>
  <si>
    <t>kiran soni</t>
  </si>
  <si>
    <t>GL-5</t>
  </si>
  <si>
    <t>7.79 Yrs</t>
  </si>
  <si>
    <t>09 Dec 2019</t>
  </si>
  <si>
    <t>05-Aug-2024</t>
  </si>
  <si>
    <t>06-May-2026</t>
  </si>
  <si>
    <t>8815347920</t>
  </si>
  <si>
    <t>RANI</t>
  </si>
  <si>
    <t>SID951375897513</t>
  </si>
  <si>
    <t>KIRTI BARMAN</t>
  </si>
  <si>
    <t>09-Mar-2024</t>
  </si>
  <si>
    <t>5.68 Yrs</t>
  </si>
  <si>
    <t>08 Sep 2020</t>
  </si>
  <si>
    <t>03-Apr-2024</t>
  </si>
  <si>
    <t>10-Feb-2026</t>
  </si>
  <si>
    <t>7805884493</t>
  </si>
  <si>
    <t>lokendra niwar 18 G1</t>
  </si>
  <si>
    <t>SSF3660920</t>
  </si>
  <si>
    <t>Acid Making</t>
  </si>
  <si>
    <t>KOUSILYA BAI</t>
  </si>
  <si>
    <t>27-Nov-2024</t>
  </si>
  <si>
    <t>3.14 Yrs</t>
  </si>
  <si>
    <t>26 Mar 2023</t>
  </si>
  <si>
    <t>01-Jan-2025</t>
  </si>
  <si>
    <t>14-Oct-2025</t>
  </si>
  <si>
    <t>9894906465</t>
  </si>
  <si>
    <t>SSF3501983</t>
  </si>
  <si>
    <t>Towel Business</t>
  </si>
  <si>
    <t xml:space="preserve">LEELA BAI KOL </t>
  </si>
  <si>
    <t>12-Nov-2024</t>
  </si>
  <si>
    <t>3.20 Yrs</t>
  </si>
  <si>
    <t>04 Mar 2023</t>
  </si>
  <si>
    <t>09-Dec-2024</t>
  </si>
  <si>
    <t>27-Jan-2026</t>
  </si>
  <si>
    <t>8590265455</t>
  </si>
  <si>
    <t>Jai Hind Chouk (Murwara Station)</t>
  </si>
  <si>
    <t>509104</t>
  </si>
  <si>
    <t>SSF5089943</t>
  </si>
  <si>
    <t>MADHU</t>
  </si>
  <si>
    <t>14-Dec-2023</t>
  </si>
  <si>
    <t>14 Dec 2023</t>
  </si>
  <si>
    <t>03-Mar-2025</t>
  </si>
  <si>
    <t>8965982433</t>
  </si>
  <si>
    <t>Deora Kalan</t>
  </si>
  <si>
    <t>501952-1</t>
  </si>
  <si>
    <t>943288</t>
  </si>
  <si>
    <t>SSF3436803</t>
  </si>
  <si>
    <t>MEENA KOL</t>
  </si>
  <si>
    <t>18-Mar-2024</t>
  </si>
  <si>
    <t>3.22 Yrs</t>
  </si>
  <si>
    <t>23 Feb 2023</t>
  </si>
  <si>
    <t>13-May-2024</t>
  </si>
  <si>
    <t>05-Feb-2026</t>
  </si>
  <si>
    <t>8511342386</t>
  </si>
  <si>
    <t>368903</t>
  </si>
  <si>
    <t>750941</t>
  </si>
  <si>
    <t>SSF4990005</t>
  </si>
  <si>
    <t>MILLO BAI</t>
  </si>
  <si>
    <t>21-Jan-2025</t>
  </si>
  <si>
    <t>01 Dec 2023</t>
  </si>
  <si>
    <t>11-Dec-2025</t>
  </si>
  <si>
    <t>9303816776</t>
  </si>
  <si>
    <t>501965</t>
  </si>
  <si>
    <t>SAI</t>
  </si>
  <si>
    <t>SID951375946254</t>
  </si>
  <si>
    <t>MOM BAI</t>
  </si>
  <si>
    <t>27-Dec-2023</t>
  </si>
  <si>
    <t>5.56 Yrs</t>
  </si>
  <si>
    <t>22 Oct 2020</t>
  </si>
  <si>
    <t>12-Feb-2024</t>
  </si>
  <si>
    <t>10-Apr-2025</t>
  </si>
  <si>
    <t>6268015664</t>
  </si>
  <si>
    <t>Babli-tola</t>
  </si>
  <si>
    <t>224</t>
  </si>
  <si>
    <t>224 Pooja  31</t>
  </si>
  <si>
    <t>SSF2386892</t>
  </si>
  <si>
    <t>MRS ARTI</t>
  </si>
  <si>
    <t>4.21 Yrs</t>
  </si>
  <si>
    <t>26 Feb 2022</t>
  </si>
  <si>
    <t>01-Jan-2024</t>
  </si>
  <si>
    <t>08-May-2026</t>
  </si>
  <si>
    <t>7804801632</t>
  </si>
  <si>
    <t>SSF4966315</t>
  </si>
  <si>
    <t xml:space="preserve">MRS RANI  </t>
  </si>
  <si>
    <t>28-Nov-2023</t>
  </si>
  <si>
    <t>2.46 Yrs</t>
  </si>
  <si>
    <t>28 Nov 2023</t>
  </si>
  <si>
    <t>27-Dec-2024</t>
  </si>
  <si>
    <t>7974200265</t>
  </si>
  <si>
    <t>SID951373637112</t>
  </si>
  <si>
    <t>NEETU BAI</t>
  </si>
  <si>
    <t>23-Nov-2024</t>
  </si>
  <si>
    <t>8.06 Yrs</t>
  </si>
  <si>
    <t>26 Nov 2020</t>
  </si>
  <si>
    <t>13-Jan-2025</t>
  </si>
  <si>
    <t>28-Jan-2026</t>
  </si>
  <si>
    <t>7067564739</t>
  </si>
  <si>
    <t>SSF2805083</t>
  </si>
  <si>
    <t>NEHA GUPTA</t>
  </si>
  <si>
    <t>31-Jan-2024</t>
  </si>
  <si>
    <t>8349454937</t>
  </si>
  <si>
    <t>Prem Nagar</t>
  </si>
  <si>
    <t>501781</t>
  </si>
  <si>
    <t>121292</t>
  </si>
  <si>
    <t>CID044211980</t>
  </si>
  <si>
    <t>PARAS CHOUDHARY</t>
  </si>
  <si>
    <t>6.09 Yrs</t>
  </si>
  <si>
    <t>13 Nov 2019</t>
  </si>
  <si>
    <t>03-Feb-2026</t>
  </si>
  <si>
    <t>7566282931</t>
  </si>
  <si>
    <t>270</t>
  </si>
  <si>
    <t>TILAK</t>
  </si>
  <si>
    <t>CID115800221</t>
  </si>
  <si>
    <t>PEYARI BAE COAL</t>
  </si>
  <si>
    <t>14-Jan-2024</t>
  </si>
  <si>
    <t>5.53 Yrs</t>
  </si>
  <si>
    <t>03 Nov 2020</t>
  </si>
  <si>
    <t>06-Feb-2024</t>
  </si>
  <si>
    <t>17-Nov-2025</t>
  </si>
  <si>
    <t>8319114350</t>
  </si>
  <si>
    <t>Bilhari</t>
  </si>
  <si>
    <t>502147</t>
  </si>
  <si>
    <t>Pooja 2</t>
  </si>
  <si>
    <t>SSF4008404</t>
  </si>
  <si>
    <t>PRITI CHOUDHARY</t>
  </si>
  <si>
    <t>2.90 Yrs</t>
  </si>
  <si>
    <t>21 Jun 2023</t>
  </si>
  <si>
    <t>10-Mar-2025</t>
  </si>
  <si>
    <t>19-Sep-2025</t>
  </si>
  <si>
    <t>9893500829</t>
  </si>
  <si>
    <t>734313</t>
  </si>
  <si>
    <t>kanta</t>
  </si>
  <si>
    <t>SID951376184885</t>
  </si>
  <si>
    <t>PRIYANKA BAMAN</t>
  </si>
  <si>
    <t>4.60 Yrs</t>
  </si>
  <si>
    <t>07 Oct 2021</t>
  </si>
  <si>
    <t>13-Oct-2025</t>
  </si>
  <si>
    <t>9898979764</t>
  </si>
  <si>
    <t>SSF3013856</t>
  </si>
  <si>
    <t>PUSHPA MISHRA</t>
  </si>
  <si>
    <t>3.46 Yrs</t>
  </si>
  <si>
    <t>28 Nov 2022</t>
  </si>
  <si>
    <t>13-Feb-2024</t>
  </si>
  <si>
    <t>20-Aug-2025</t>
  </si>
  <si>
    <t>9356673948</t>
  </si>
  <si>
    <t>SID951374784783</t>
  </si>
  <si>
    <t>RAM BAI</t>
  </si>
  <si>
    <t>7.17 Yrs</t>
  </si>
  <si>
    <t>14 Mar 2019</t>
  </si>
  <si>
    <t>9321118799</t>
  </si>
  <si>
    <t>508569</t>
  </si>
  <si>
    <t>SID951373304865</t>
  </si>
  <si>
    <t>RAM BAI KOL</t>
  </si>
  <si>
    <t>05-May-2024</t>
  </si>
  <si>
    <t>4</t>
  </si>
  <si>
    <t>8.28 Yrs</t>
  </si>
  <si>
    <t>24 Oct 2020</t>
  </si>
  <si>
    <t>10-Jun-2024</t>
  </si>
  <si>
    <t>15-Jan-2026</t>
  </si>
  <si>
    <t>7067869868</t>
  </si>
  <si>
    <t>58</t>
  </si>
  <si>
    <t>maa sharda</t>
  </si>
  <si>
    <t>SID951372946885</t>
  </si>
  <si>
    <t>RAM KUMARI CHOUDHRY</t>
  </si>
  <si>
    <t>5.58 Yrs</t>
  </si>
  <si>
    <t>16 Oct 2020</t>
  </si>
  <si>
    <t>13-Aug-2024</t>
  </si>
  <si>
    <t>07-Apr-2026</t>
  </si>
  <si>
    <t>9926290597</t>
  </si>
  <si>
    <t>SID951372946884</t>
  </si>
  <si>
    <t>RAMKALI CHOUDHARY</t>
  </si>
  <si>
    <t>11-Aug-2024</t>
  </si>
  <si>
    <t>GL-6</t>
  </si>
  <si>
    <t>8.72 Yrs</t>
  </si>
  <si>
    <t>10-Sep-2024</t>
  </si>
  <si>
    <t>8821975806</t>
  </si>
  <si>
    <t>SSF4261530</t>
  </si>
  <si>
    <t>REETA BAI</t>
  </si>
  <si>
    <t>04-Aug-2023</t>
  </si>
  <si>
    <t>2.78 Yrs</t>
  </si>
  <si>
    <t>04 Aug 2023</t>
  </si>
  <si>
    <t>07-Sep-2023</t>
  </si>
  <si>
    <t>02-Apr-2025</t>
  </si>
  <si>
    <t>9301778560</t>
  </si>
  <si>
    <t>jiya</t>
  </si>
  <si>
    <t>SSF2630370</t>
  </si>
  <si>
    <t>RENUKA KOL</t>
  </si>
  <si>
    <t>02-Feb-2024</t>
  </si>
  <si>
    <t>3.90 Yrs</t>
  </si>
  <si>
    <t>21 Jun 2022</t>
  </si>
  <si>
    <t>9300617023</t>
  </si>
  <si>
    <t>Simdari</t>
  </si>
  <si>
    <t>501972</t>
  </si>
  <si>
    <t>roopa</t>
  </si>
  <si>
    <t>SID951375971733</t>
  </si>
  <si>
    <t>SAJNI YADAV</t>
  </si>
  <si>
    <t>5.41 Yrs</t>
  </si>
  <si>
    <t>30 Nov 2020</t>
  </si>
  <si>
    <t>29-Jan-2026</t>
  </si>
  <si>
    <t>9752568495</t>
  </si>
  <si>
    <t>Imlaj</t>
  </si>
  <si>
    <t>387</t>
  </si>
  <si>
    <t>KAVITA</t>
  </si>
  <si>
    <t>SID951372995938</t>
  </si>
  <si>
    <t>SALLO BAI</t>
  </si>
  <si>
    <t>10-Apr-2024</t>
  </si>
  <si>
    <t>20 Aug 2020</t>
  </si>
  <si>
    <t>7067729344</t>
  </si>
  <si>
    <t>122 Abhilasha1</t>
  </si>
  <si>
    <t>SSF3818569</t>
  </si>
  <si>
    <t>SOM BAI KOL</t>
  </si>
  <si>
    <t>21-Nov-2024</t>
  </si>
  <si>
    <t>3.05 Yrs</t>
  </si>
  <si>
    <t>28 Apr 2023</t>
  </si>
  <si>
    <t>8305019529</t>
  </si>
  <si>
    <t>502073</t>
  </si>
  <si>
    <t>mahi</t>
  </si>
  <si>
    <t>SSF4065744</t>
  </si>
  <si>
    <t>SONALI</t>
  </si>
  <si>
    <t>01-Sep-2024</t>
  </si>
  <si>
    <t>2.88 Yrs</t>
  </si>
  <si>
    <t>29 Jun 2023</t>
  </si>
  <si>
    <t>14-Oct-2024</t>
  </si>
  <si>
    <t>19-Nov-2025</t>
  </si>
  <si>
    <t>8815250939</t>
  </si>
  <si>
    <t>509104-2</t>
  </si>
  <si>
    <t>953031</t>
  </si>
  <si>
    <t>SSF5947652</t>
  </si>
  <si>
    <t>SONAM RAIDAS</t>
  </si>
  <si>
    <t>31-Mar-2024</t>
  </si>
  <si>
    <t>2.12 Yrs</t>
  </si>
  <si>
    <t>31 Mar 2024</t>
  </si>
  <si>
    <t>06-May-2024</t>
  </si>
  <si>
    <t>21-Jul-2025</t>
  </si>
  <si>
    <t>8815447169</t>
  </si>
  <si>
    <t>SSF5708169</t>
  </si>
  <si>
    <t>SULOCHNA CHAMAR</t>
  </si>
  <si>
    <t>2.19 Yrs</t>
  </si>
  <si>
    <t>04 Mar 2024</t>
  </si>
  <si>
    <t>08-Apr-2024</t>
  </si>
  <si>
    <t>12-Sep-2025</t>
  </si>
  <si>
    <t>8959651623</t>
  </si>
  <si>
    <t>202</t>
  </si>
  <si>
    <t>JYOTI</t>
  </si>
  <si>
    <t>SSF3631097</t>
  </si>
  <si>
    <t>SUNEETA KOL</t>
  </si>
  <si>
    <t>19-Nov-2024</t>
  </si>
  <si>
    <t>24 Mar 2023</t>
  </si>
  <si>
    <t>14-Jan-2025</t>
  </si>
  <si>
    <t>15-Apr-2026</t>
  </si>
  <si>
    <t>6265312835</t>
  </si>
  <si>
    <t>SONAM</t>
  </si>
  <si>
    <t>SSF3017253</t>
  </si>
  <si>
    <t>SUNITA DHAHIYA</t>
  </si>
  <si>
    <t>29-Jun-2024</t>
  </si>
  <si>
    <t>3.45 Yrs</t>
  </si>
  <si>
    <t>30 Nov 2022</t>
  </si>
  <si>
    <t>06-Aug-2024</t>
  </si>
  <si>
    <t>21-Apr-2026</t>
  </si>
  <si>
    <t>6353762081</t>
  </si>
  <si>
    <t>During visit borrower available but loan card not available</t>
  </si>
  <si>
    <t>During visit borrower and loan card not available</t>
  </si>
  <si>
    <t>FIR Not Filled</t>
  </si>
  <si>
    <t>Purani Basti</t>
  </si>
  <si>
    <t>509646</t>
  </si>
  <si>
    <t>Mahaveer</t>
  </si>
  <si>
    <t>CID044201477</t>
  </si>
  <si>
    <t>DEVAVATEE</t>
  </si>
  <si>
    <t>9584985953</t>
  </si>
  <si>
    <t>CID044211416</t>
  </si>
  <si>
    <t>KAMLA BAI CHOUDHRI</t>
  </si>
  <si>
    <t>7771066710</t>
  </si>
  <si>
    <t>Lamtara</t>
  </si>
  <si>
    <t>307</t>
  </si>
  <si>
    <t>Arti</t>
  </si>
  <si>
    <t>SSF3513713</t>
  </si>
  <si>
    <t>SANAM KHAN</t>
  </si>
  <si>
    <t>8839915978</t>
  </si>
  <si>
    <t>CID044210983</t>
  </si>
  <si>
    <t>SANGEETA SAGAR</t>
  </si>
  <si>
    <t>9111645480</t>
  </si>
  <si>
    <t>Jai Maa</t>
  </si>
  <si>
    <t>SID951374407458</t>
  </si>
  <si>
    <t>SHAKINA BEGAM</t>
  </si>
  <si>
    <t>7828896585</t>
  </si>
  <si>
    <t>SSF5314667</t>
  </si>
  <si>
    <t>SHANTI BAI</t>
  </si>
  <si>
    <t>9981658780</t>
  </si>
  <si>
    <t>mahrani</t>
  </si>
  <si>
    <t>SSF4066061</t>
  </si>
  <si>
    <t>SHIVANI</t>
  </si>
  <si>
    <t>9691903046</t>
  </si>
  <si>
    <t>lokendra  307 G1</t>
  </si>
  <si>
    <t>SSF3675567</t>
  </si>
  <si>
    <t>SUNITA ADIWASHI</t>
  </si>
  <si>
    <t>6260345952</t>
  </si>
  <si>
    <t>GL-13</t>
  </si>
  <si>
    <t>23 Jul 2020</t>
  </si>
  <si>
    <t>12-Aug-2024</t>
  </si>
  <si>
    <t>05-May-2026</t>
  </si>
  <si>
    <t>12.65 Yrs</t>
  </si>
  <si>
    <t>05 Feb 2020</t>
  </si>
  <si>
    <t>10-Jan-2025</t>
  </si>
  <si>
    <t>04-Feb-2025</t>
  </si>
  <si>
    <t>GL-9</t>
  </si>
  <si>
    <t>12.11 Yrs</t>
  </si>
  <si>
    <t>04 Jul 2020</t>
  </si>
  <si>
    <t>06-Apr-2024</t>
  </si>
  <si>
    <t>7.38 Yrs</t>
  </si>
  <si>
    <t>18 Dec 2019</t>
  </si>
  <si>
    <t>02-May-2024</t>
  </si>
  <si>
    <t>11-Apr-2026</t>
  </si>
  <si>
    <t>2.33 Yrs</t>
  </si>
  <si>
    <t>14 Jan 2024</t>
  </si>
  <si>
    <t>11-May-2026</t>
  </si>
  <si>
    <t>26-Jul-2025</t>
  </si>
  <si>
    <t>2.83 Yrs</t>
  </si>
  <si>
    <t>03-Sep-2025</t>
  </si>
  <si>
    <t>03-Nov-2024</t>
  </si>
  <si>
    <t>28 Mar 2023</t>
  </si>
  <si>
    <t>04-Dec-2024</t>
  </si>
  <si>
    <t>Dual Staff</t>
  </si>
  <si>
    <t>Available &amp; Updated</t>
  </si>
  <si>
    <t>Awadhesh kumar Sahu</t>
  </si>
  <si>
    <t>SF0083693</t>
  </si>
  <si>
    <t>Rajneesh Kushwaha /SF0100967</t>
  </si>
  <si>
    <t>Umesh Kumar/ SF0088299</t>
  </si>
  <si>
    <t>FN25-26-04050</t>
  </si>
  <si>
    <t>Resigned-Exited</t>
  </si>
  <si>
    <t>Completed-Report Submitted</t>
  </si>
  <si>
    <t>,8</t>
  </si>
  <si>
    <t>SF0099970</t>
  </si>
  <si>
    <t>Business</t>
  </si>
  <si>
    <t>SF0041596</t>
  </si>
  <si>
    <t>G2</t>
  </si>
  <si>
    <t>G1</t>
  </si>
  <si>
    <t>Ram Prasad Barman</t>
  </si>
  <si>
    <t>Reporting Time : 29-May-2026</t>
  </si>
  <si>
    <t>From Date : 28-May-2026</t>
  </si>
  <si>
    <t>To Date : 28-May-2026</t>
  </si>
  <si>
    <r>
      <t>Availability of Loan Card
(</t>
    </r>
    <r>
      <rPr>
        <b/>
        <sz val="10"/>
        <color rgb="FFFF0000"/>
        <rFont val="Calibri"/>
        <family val="2"/>
        <scheme val="minor"/>
      </rPr>
      <t>Drop Down</t>
    </r>
    <r>
      <rPr>
        <b/>
        <sz val="10"/>
        <color rgb="FF000000"/>
        <rFont val="Calibri"/>
        <family val="2"/>
        <scheme val="minor"/>
      </rPr>
      <t>)</t>
    </r>
  </si>
  <si>
    <t>Rahul Gupta/SF0099970</t>
  </si>
  <si>
    <t>Awadhesh kumar Sahu/SF0083693</t>
  </si>
  <si>
    <t>During visit borrower and loan card available, No fraud found</t>
  </si>
  <si>
    <t>During visit borrower not traceable and loan card not available</t>
  </si>
  <si>
    <t>As per loan card, Borrower Laxmi Dhobi_357546169 paid the below-mentioned EMI amount to the Credit Assistant Satendra Bagri _SF0083366 but the same was not posted in the FIMO.
# Borrower paid an EMI amount of Rs. 4,230/- on date 07-May-2025 through cash.
# Borrower paid an EMI amount of Rs. 4,230/- on date 06-Aug-2025 through cash.
# Total collected amount Rs. 8,460/-
# Amount accounted in FIMO Rs. 0/-
# Amount recovered Rs. 0/- 
# Net fraud amount Rs. 8,460/-
Evidence available - Loan Card.
Note : As per the verification, she paid the EMI amount of Rs. 8,460/- in the month of May'25 and Aug'25 but entry not posted by CA, as well as we are verify the signature in loan card with the reference documents but signature not matched, so we are not consider fraud due to lake of hard evidence.</t>
  </si>
  <si>
    <t>As per loan card, Borrower Gulab Bai Rajak_355232469 paid the below-mentioned EMI amount to the Credit Assistant Satendra Bagri _SF0083366 but the same was not posted in the FIMO.
# Borrower paid an EMI amount of Rs. 4,270/- on date 07-May-2025 through cash.
# Borrower paid an EMI amount of Rs. 4,270/- on date 01-Aug-2025 through cash.
# Total collected amount Rs. 8,540/-
# Amount accounted in FIMO Rs. 0/-
# Amount recovered Rs. 0/- 
# Net fraud amount Rs. 8,540/-
Evidence available - Loan Card.
Note : As per the verification, borrower paid the EMI amount of Rs. 8,540/- in the month of May'25 and Aug'25 but entry not posted by CA, as well as we are verify the signature in loan card with the reference documents but signature not matched, so we are not consider fraud due to lake of hard evidence.</t>
  </si>
  <si>
    <t>As per borrower written statement, Borrower Aneeta Bai Gupta_354764149 paid the below-mentioned Pre-close amount to the Credit Assistant Abhishek Singh/SF0091408 but the same was not posted in the FIMO.
# Borrower paid Preclose amount of Rs. 30,590/- on 07-Jan-2025 through cash.
Evidence - Old Loan Card, Borrower Written Statement.
# Total fraud amount Rs. 30,590/-
# Amount recovered Rs. 0/- 
# Amount accounted in FIMO Rs. 0/-
# Net fraud amount Rs. 30,590/-
Note : As per the verification, borrower paid the Preclose amount of Rs. 13,440/- on date Jan'25  but entry not posted by CA, as well as we are verify the signature in loan card with the reference documents but signature not matched, so we are not consider fraud due to lake of hard evidence.</t>
  </si>
  <si>
    <t>As per borrower written statement, Borrower Munni Bai Gupta_354813146 paid the below-mentioned Pre-close amount to the Credit Assistant Abhishek Singh/SF0091408 but the same was not posted in the FIMO.
# Borrower paid Preclose amount of Rs. 13,440/- on 07-Jan-2025 through cash.
Evidence - Old Loan Card, Borrower Written Statement.
# Total fraud amount Rs. 13,440/-
# Amount recovered Rs. 0/- 
# Amount accounted in FIMO Rs. 0/-
# Net fraud amount Rs. 13,440/-
Note : As per the verification, borrower paid the Preclose amount of Rs. 13,440/- on date Jan'25  but entry not posted by CA, as well as we are verify the signature in loan card with the reference documents but signature not matched, so we are not consider fraud due to lake of hard evidence.</t>
  </si>
  <si>
    <t>Satendra Bagri</t>
  </si>
  <si>
    <t>SF0083366</t>
  </si>
  <si>
    <t xml:space="preserve">Credit Assistant </t>
  </si>
  <si>
    <t>Branch Manager</t>
  </si>
  <si>
    <t>Surendra Kumar Sahu/ SF0008889</t>
  </si>
  <si>
    <t>Omkar Namdev /SF0015698</t>
  </si>
  <si>
    <t>Rahul Gupta</t>
  </si>
  <si>
    <t>Credit Assistant Satendra Bagri_SF0083366 was not involved in collection misappropriation due to lake of hard evidence.
Credit Assistant Satendra Bagri is resgined and left on date 15-Oct-25 
(As per EDR report)
# Total collected amount Rs. 0/-
# Amount accounted in FIMO Rs. 0/-
# Amount recovered Rs. 0/-
# Net fraud amount Rs.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</si>
</sst>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5"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2" fillId="0" borderId="0" applyNumberFormat="0" applyFill="0" applyBorder="0" applyAlignment="0" applyProtection="0"/>
  </cellStyleXfs>
  <cellXfs count="16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1" fillId="8" borderId="0" xfId="0" applyFont="1" applyFill="1" applyProtection="1">
      <protection locked="0"/>
    </xf>
    <xf numFmtId="0" fontId="34" fillId="0" borderId="1" xfId="0" applyFont="1" applyBorder="1" applyAlignment="1" applyProtection="1">
      <alignment horizontal="left" vertical="center"/>
      <protection locked="0"/>
    </xf>
    <xf numFmtId="0" fontId="34"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1"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0" fontId="17" fillId="6" borderId="1" xfId="0" applyFont="1" applyFill="1" applyBorder="1" applyAlignment="1">
      <alignment horizontal="center" vertical="center" wrapText="1" readingOrder="1"/>
    </xf>
    <xf numFmtId="0" fontId="17" fillId="8" borderId="0" xfId="0" applyFont="1" applyFill="1" applyAlignment="1" applyProtection="1">
      <alignment horizontal="left" vertical="center" readingOrder="1"/>
      <protection locked="0"/>
    </xf>
    <xf numFmtId="0" fontId="34" fillId="0" borderId="1" xfId="0" applyFont="1" applyBorder="1" applyAlignment="1">
      <alignment horizontal="center" vertical="center" readingOrder="1"/>
    </xf>
    <xf numFmtId="172" fontId="34" fillId="0" borderId="1" xfId="0" applyNumberFormat="1" applyFont="1" applyBorder="1" applyAlignment="1">
      <alignment horizontal="center" vertical="center" readingOrder="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4" fillId="0" borderId="8" xfId="0" applyFont="1" applyBorder="1" applyAlignment="1" applyProtection="1">
      <alignment horizontal="left" vertical="center"/>
      <protection locked="0"/>
    </xf>
    <xf numFmtId="0" fontId="34" fillId="0" borderId="10" xfId="0" applyFont="1" applyBorder="1" applyAlignment="1" applyProtection="1">
      <alignment horizontal="left" vertical="center"/>
      <protection locked="0"/>
    </xf>
    <xf numFmtId="0" fontId="34" fillId="0" borderId="8" xfId="0" applyFont="1" applyBorder="1" applyProtection="1">
      <protection locked="0"/>
    </xf>
    <xf numFmtId="0" fontId="34" fillId="0" borderId="10" xfId="0" applyFont="1" applyBorder="1" applyProtection="1">
      <protection locked="0"/>
    </xf>
    <xf numFmtId="0" fontId="34" fillId="0" borderId="2" xfId="0" applyFont="1" applyBorder="1" applyAlignment="1" applyProtection="1">
      <alignment horizontal="center" vertical="center"/>
      <protection locked="0"/>
    </xf>
    <xf numFmtId="0" fontId="34"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11" fillId="0" borderId="1" xfId="0" applyFont="1" applyBorder="1" applyAlignment="1">
      <alignment horizontal="left" vertical="center"/>
    </xf>
    <xf numFmtId="0" fontId="11" fillId="0" borderId="1" xfId="26" applyFont="1" applyBorder="1" applyAlignment="1" applyProtection="1">
      <alignment horizontal="left" vertical="center"/>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F0055590.SSFL\Downloads\Asset%20Classification%20(1).xlsx" TargetMode="External"/><Relationship Id="rId1" Type="http://schemas.openxmlformats.org/officeDocument/2006/relationships/externalLinkPath" Target="file:///C:\Users\SF0055590.SSFL\Downloads\Asset%20Classificatio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sset Classification"/>
    </sheetNames>
    <sheetDataSet>
      <sheetData sheetId="0">
        <row r="1">
          <cell r="J1" t="str">
            <v>Loan Id</v>
          </cell>
          <cell r="N1" t="str">
            <v>Loan DPD</v>
          </cell>
          <cell r="S1" t="str">
            <v xml:space="preserve">Aging Borrower </v>
          </cell>
        </row>
        <row r="2">
          <cell r="J2">
            <v>11345974</v>
          </cell>
          <cell r="N2">
            <v>2556</v>
          </cell>
          <cell r="S2" t="str">
            <v>&gt;180</v>
          </cell>
        </row>
        <row r="3">
          <cell r="J3">
            <v>11334076</v>
          </cell>
          <cell r="N3">
            <v>2363</v>
          </cell>
          <cell r="S3" t="str">
            <v>&gt;180</v>
          </cell>
        </row>
        <row r="4">
          <cell r="J4">
            <v>11638873</v>
          </cell>
          <cell r="N4">
            <v>2444</v>
          </cell>
          <cell r="S4" t="str">
            <v>&gt;180</v>
          </cell>
        </row>
        <row r="5">
          <cell r="J5">
            <v>11639609</v>
          </cell>
          <cell r="N5">
            <v>2094</v>
          </cell>
          <cell r="S5" t="str">
            <v>&gt;180</v>
          </cell>
        </row>
        <row r="6">
          <cell r="J6">
            <v>11649517</v>
          </cell>
          <cell r="N6">
            <v>2094</v>
          </cell>
          <cell r="S6" t="str">
            <v>&gt;180</v>
          </cell>
        </row>
        <row r="7">
          <cell r="J7">
            <v>11665596</v>
          </cell>
          <cell r="N7">
            <v>2363</v>
          </cell>
          <cell r="S7" t="str">
            <v>&gt;180</v>
          </cell>
        </row>
        <row r="8">
          <cell r="J8">
            <v>11665598</v>
          </cell>
          <cell r="N8">
            <v>1760</v>
          </cell>
          <cell r="S8" t="str">
            <v>&gt;180</v>
          </cell>
        </row>
        <row r="9">
          <cell r="J9">
            <v>11699623</v>
          </cell>
          <cell r="N9">
            <v>1760</v>
          </cell>
          <cell r="S9" t="str">
            <v>&gt;180</v>
          </cell>
        </row>
        <row r="10">
          <cell r="J10">
            <v>11681044</v>
          </cell>
          <cell r="N10">
            <v>2391</v>
          </cell>
          <cell r="S10" t="str">
            <v>&gt;180</v>
          </cell>
        </row>
        <row r="11">
          <cell r="J11">
            <v>11754896</v>
          </cell>
          <cell r="N11">
            <v>2469</v>
          </cell>
          <cell r="S11" t="str">
            <v>&gt;180</v>
          </cell>
        </row>
        <row r="12">
          <cell r="J12">
            <v>11756756</v>
          </cell>
          <cell r="N12">
            <v>2399</v>
          </cell>
          <cell r="S12" t="str">
            <v>&gt;180</v>
          </cell>
        </row>
        <row r="13">
          <cell r="J13">
            <v>11752225</v>
          </cell>
          <cell r="N13">
            <v>1743</v>
          </cell>
          <cell r="S13" t="str">
            <v>&gt;180</v>
          </cell>
        </row>
        <row r="14">
          <cell r="J14">
            <v>11796660</v>
          </cell>
          <cell r="N14">
            <v>1750</v>
          </cell>
          <cell r="S14" t="str">
            <v>&gt;180</v>
          </cell>
        </row>
        <row r="15">
          <cell r="J15">
            <v>11766105</v>
          </cell>
          <cell r="N15">
            <v>2136</v>
          </cell>
          <cell r="S15" t="str">
            <v>&gt;180</v>
          </cell>
        </row>
        <row r="16">
          <cell r="J16">
            <v>11792669</v>
          </cell>
          <cell r="N16">
            <v>1733</v>
          </cell>
          <cell r="S16" t="str">
            <v>&gt;180</v>
          </cell>
        </row>
        <row r="17">
          <cell r="J17">
            <v>11809710</v>
          </cell>
          <cell r="N17">
            <v>2496</v>
          </cell>
          <cell r="S17" t="str">
            <v>&gt;180</v>
          </cell>
        </row>
        <row r="18">
          <cell r="J18">
            <v>11809708</v>
          </cell>
          <cell r="N18">
            <v>2496</v>
          </cell>
          <cell r="S18" t="str">
            <v>&gt;180</v>
          </cell>
        </row>
        <row r="19">
          <cell r="J19">
            <v>11809709</v>
          </cell>
          <cell r="N19">
            <v>2496</v>
          </cell>
          <cell r="S19" t="str">
            <v>&gt;180</v>
          </cell>
        </row>
        <row r="20">
          <cell r="J20">
            <v>11809711</v>
          </cell>
          <cell r="N20">
            <v>2496</v>
          </cell>
          <cell r="S20" t="str">
            <v>&gt;180</v>
          </cell>
        </row>
        <row r="21">
          <cell r="J21">
            <v>11807850</v>
          </cell>
          <cell r="N21">
            <v>2524</v>
          </cell>
          <cell r="S21" t="str">
            <v>&gt;180</v>
          </cell>
        </row>
        <row r="22">
          <cell r="J22">
            <v>11831043</v>
          </cell>
          <cell r="N22">
            <v>2307</v>
          </cell>
          <cell r="S22" t="str">
            <v>&gt;180</v>
          </cell>
        </row>
        <row r="23">
          <cell r="J23">
            <v>11830134</v>
          </cell>
          <cell r="N23">
            <v>2307</v>
          </cell>
          <cell r="S23" t="str">
            <v>&gt;180</v>
          </cell>
        </row>
        <row r="24">
          <cell r="J24">
            <v>11831046</v>
          </cell>
          <cell r="N24">
            <v>2111</v>
          </cell>
          <cell r="S24" t="str">
            <v>&gt;180</v>
          </cell>
        </row>
        <row r="25">
          <cell r="J25">
            <v>31250397</v>
          </cell>
          <cell r="N25">
            <v>1697</v>
          </cell>
          <cell r="S25" t="str">
            <v>&gt;180</v>
          </cell>
        </row>
        <row r="26">
          <cell r="J26">
            <v>11855538</v>
          </cell>
          <cell r="N26">
            <v>2357</v>
          </cell>
          <cell r="S26" t="str">
            <v>&gt;180</v>
          </cell>
        </row>
        <row r="27">
          <cell r="J27">
            <v>11855533</v>
          </cell>
          <cell r="N27">
            <v>2552</v>
          </cell>
          <cell r="S27" t="str">
            <v>&gt;180</v>
          </cell>
        </row>
        <row r="28">
          <cell r="J28">
            <v>11901617</v>
          </cell>
          <cell r="N28">
            <v>2538</v>
          </cell>
          <cell r="S28" t="str">
            <v>&gt;180</v>
          </cell>
        </row>
        <row r="29">
          <cell r="J29">
            <v>11926639</v>
          </cell>
          <cell r="N29">
            <v>1761</v>
          </cell>
          <cell r="S29" t="str">
            <v>&gt;180</v>
          </cell>
        </row>
        <row r="30">
          <cell r="J30">
            <v>11921892</v>
          </cell>
          <cell r="N30">
            <v>2139</v>
          </cell>
          <cell r="S30" t="str">
            <v>&gt;180</v>
          </cell>
        </row>
        <row r="31">
          <cell r="J31">
            <v>31238758</v>
          </cell>
          <cell r="N31">
            <v>1911</v>
          </cell>
          <cell r="S31" t="str">
            <v>&gt;180</v>
          </cell>
        </row>
        <row r="32">
          <cell r="J32">
            <v>11931369</v>
          </cell>
          <cell r="N32">
            <v>2440</v>
          </cell>
          <cell r="S32" t="str">
            <v>&gt;180</v>
          </cell>
        </row>
        <row r="33">
          <cell r="J33">
            <v>11933252</v>
          </cell>
          <cell r="N33">
            <v>2399</v>
          </cell>
          <cell r="S33" t="str">
            <v>&gt;180</v>
          </cell>
        </row>
        <row r="34">
          <cell r="J34">
            <v>11972507</v>
          </cell>
          <cell r="N34">
            <v>2328</v>
          </cell>
          <cell r="S34" t="str">
            <v>&gt;180</v>
          </cell>
        </row>
        <row r="35">
          <cell r="J35">
            <v>12008510</v>
          </cell>
          <cell r="N35">
            <v>1751</v>
          </cell>
          <cell r="S35" t="str">
            <v>&gt;180</v>
          </cell>
        </row>
        <row r="36">
          <cell r="J36">
            <v>12024445</v>
          </cell>
          <cell r="N36">
            <v>2510</v>
          </cell>
          <cell r="S36" t="str">
            <v>&gt;180</v>
          </cell>
        </row>
        <row r="37">
          <cell r="J37">
            <v>12023853</v>
          </cell>
          <cell r="N37">
            <v>2580</v>
          </cell>
          <cell r="S37" t="str">
            <v>&gt;180</v>
          </cell>
        </row>
        <row r="38">
          <cell r="J38">
            <v>12023857</v>
          </cell>
          <cell r="N38">
            <v>2524</v>
          </cell>
          <cell r="S38" t="str">
            <v>&gt;180</v>
          </cell>
        </row>
        <row r="39">
          <cell r="J39">
            <v>12023858</v>
          </cell>
          <cell r="N39">
            <v>2524</v>
          </cell>
          <cell r="S39" t="str">
            <v>&gt;180</v>
          </cell>
        </row>
        <row r="40">
          <cell r="J40">
            <v>11940989</v>
          </cell>
          <cell r="N40">
            <v>2139</v>
          </cell>
          <cell r="S40" t="str">
            <v>&gt;180</v>
          </cell>
        </row>
        <row r="41">
          <cell r="J41">
            <v>12080074</v>
          </cell>
          <cell r="N41">
            <v>1758</v>
          </cell>
          <cell r="S41" t="str">
            <v>&gt;180</v>
          </cell>
        </row>
        <row r="42">
          <cell r="J42">
            <v>12087358</v>
          </cell>
          <cell r="N42">
            <v>1733</v>
          </cell>
          <cell r="S42" t="str">
            <v>&gt;180</v>
          </cell>
        </row>
        <row r="43">
          <cell r="J43">
            <v>12029029</v>
          </cell>
          <cell r="N43">
            <v>2244</v>
          </cell>
          <cell r="S43" t="str">
            <v>&gt;180</v>
          </cell>
        </row>
        <row r="44">
          <cell r="J44">
            <v>12135367</v>
          </cell>
          <cell r="N44">
            <v>2463</v>
          </cell>
          <cell r="S44" t="str">
            <v>&gt;180</v>
          </cell>
        </row>
        <row r="45">
          <cell r="J45">
            <v>25789160</v>
          </cell>
          <cell r="N45">
            <v>2028</v>
          </cell>
          <cell r="S45" t="str">
            <v>&gt;180</v>
          </cell>
        </row>
        <row r="46">
          <cell r="J46">
            <v>12184174</v>
          </cell>
          <cell r="N46">
            <v>2154</v>
          </cell>
          <cell r="S46" t="str">
            <v>&gt;180</v>
          </cell>
        </row>
        <row r="47">
          <cell r="J47">
            <v>12175997</v>
          </cell>
          <cell r="N47">
            <v>1753</v>
          </cell>
          <cell r="S47" t="str">
            <v>&gt;180</v>
          </cell>
        </row>
        <row r="48">
          <cell r="J48">
            <v>12223204</v>
          </cell>
          <cell r="N48">
            <v>2112</v>
          </cell>
          <cell r="S48" t="str">
            <v>&gt;180</v>
          </cell>
        </row>
        <row r="49">
          <cell r="J49">
            <v>17636507</v>
          </cell>
          <cell r="N49">
            <v>2070</v>
          </cell>
          <cell r="S49" t="str">
            <v>&gt;180</v>
          </cell>
        </row>
        <row r="50">
          <cell r="J50">
            <v>12230796</v>
          </cell>
          <cell r="N50">
            <v>2387</v>
          </cell>
          <cell r="S50" t="str">
            <v>&gt;180</v>
          </cell>
        </row>
        <row r="51">
          <cell r="J51">
            <v>12259432</v>
          </cell>
          <cell r="N51">
            <v>2126</v>
          </cell>
          <cell r="S51" t="str">
            <v>&gt;180</v>
          </cell>
        </row>
        <row r="52">
          <cell r="J52">
            <v>12263744</v>
          </cell>
          <cell r="N52">
            <v>1738</v>
          </cell>
          <cell r="S52" t="str">
            <v>&gt;180</v>
          </cell>
        </row>
        <row r="53">
          <cell r="J53">
            <v>12303588</v>
          </cell>
          <cell r="N53">
            <v>1750</v>
          </cell>
          <cell r="S53" t="str">
            <v>&gt;180</v>
          </cell>
        </row>
        <row r="54">
          <cell r="J54">
            <v>12319210</v>
          </cell>
          <cell r="N54">
            <v>1698</v>
          </cell>
          <cell r="S54" t="str">
            <v>&gt;180</v>
          </cell>
        </row>
        <row r="55">
          <cell r="J55">
            <v>12304433</v>
          </cell>
          <cell r="N55">
            <v>2468</v>
          </cell>
          <cell r="S55" t="str">
            <v>&gt;180</v>
          </cell>
        </row>
        <row r="56">
          <cell r="J56">
            <v>12344095</v>
          </cell>
          <cell r="N56">
            <v>2094</v>
          </cell>
          <cell r="S56" t="str">
            <v>&gt;180</v>
          </cell>
        </row>
        <row r="57">
          <cell r="J57">
            <v>14937953</v>
          </cell>
          <cell r="N57">
            <v>2150</v>
          </cell>
          <cell r="S57" t="str">
            <v>&gt;180</v>
          </cell>
        </row>
        <row r="58">
          <cell r="J58">
            <v>12391167</v>
          </cell>
          <cell r="N58">
            <v>1745</v>
          </cell>
          <cell r="S58" t="str">
            <v>&gt;180</v>
          </cell>
        </row>
        <row r="59">
          <cell r="J59">
            <v>12508877</v>
          </cell>
          <cell r="N59">
            <v>1751</v>
          </cell>
          <cell r="S59" t="str">
            <v>&gt;180</v>
          </cell>
        </row>
        <row r="60">
          <cell r="J60">
            <v>12426006</v>
          </cell>
          <cell r="N60">
            <v>2364</v>
          </cell>
          <cell r="S60" t="str">
            <v>&gt;180</v>
          </cell>
        </row>
        <row r="61">
          <cell r="J61">
            <v>12503720</v>
          </cell>
          <cell r="N61">
            <v>2188</v>
          </cell>
          <cell r="S61" t="str">
            <v>&gt;180</v>
          </cell>
        </row>
        <row r="62">
          <cell r="J62">
            <v>12642980</v>
          </cell>
          <cell r="N62">
            <v>2423</v>
          </cell>
          <cell r="S62" t="str">
            <v>&gt;180</v>
          </cell>
        </row>
        <row r="63">
          <cell r="J63">
            <v>12764373</v>
          </cell>
          <cell r="N63">
            <v>2360</v>
          </cell>
          <cell r="S63" t="str">
            <v>&gt;180</v>
          </cell>
        </row>
        <row r="64">
          <cell r="J64">
            <v>358679236</v>
          </cell>
          <cell r="S64" t="str">
            <v>Standard</v>
          </cell>
        </row>
        <row r="65">
          <cell r="J65">
            <v>12824233</v>
          </cell>
          <cell r="N65">
            <v>1738</v>
          </cell>
          <cell r="S65" t="str">
            <v>&gt;180</v>
          </cell>
        </row>
        <row r="66">
          <cell r="J66">
            <v>12835614</v>
          </cell>
          <cell r="N66">
            <v>2498</v>
          </cell>
          <cell r="S66" t="str">
            <v>&gt;180</v>
          </cell>
        </row>
        <row r="67">
          <cell r="J67">
            <v>12889772</v>
          </cell>
          <cell r="N67">
            <v>2154</v>
          </cell>
          <cell r="S67" t="str">
            <v>&gt;180</v>
          </cell>
        </row>
        <row r="68">
          <cell r="J68">
            <v>31266616</v>
          </cell>
          <cell r="N68">
            <v>1819</v>
          </cell>
          <cell r="S68" t="str">
            <v>&gt;180</v>
          </cell>
        </row>
        <row r="69">
          <cell r="J69">
            <v>356733540</v>
          </cell>
          <cell r="N69">
            <v>148</v>
          </cell>
          <cell r="S69" t="str">
            <v>121-150</v>
          </cell>
        </row>
        <row r="70">
          <cell r="J70">
            <v>12923445</v>
          </cell>
          <cell r="N70">
            <v>1756</v>
          </cell>
          <cell r="S70" t="str">
            <v>&gt;180</v>
          </cell>
        </row>
        <row r="71">
          <cell r="J71">
            <v>12967854</v>
          </cell>
          <cell r="N71">
            <v>1752</v>
          </cell>
          <cell r="S71" t="str">
            <v>&gt;180</v>
          </cell>
        </row>
        <row r="72">
          <cell r="J72">
            <v>12827509</v>
          </cell>
          <cell r="N72">
            <v>2036</v>
          </cell>
          <cell r="S72" t="str">
            <v>&gt;180</v>
          </cell>
        </row>
        <row r="73">
          <cell r="J73">
            <v>12990818</v>
          </cell>
          <cell r="N73">
            <v>2002</v>
          </cell>
          <cell r="S73" t="str">
            <v>&gt;180</v>
          </cell>
        </row>
        <row r="74">
          <cell r="J74">
            <v>12973176</v>
          </cell>
          <cell r="N74">
            <v>2133</v>
          </cell>
          <cell r="S74" t="str">
            <v>&gt;180</v>
          </cell>
        </row>
        <row r="75">
          <cell r="J75">
            <v>356869344</v>
          </cell>
          <cell r="N75">
            <v>288</v>
          </cell>
          <cell r="S75" t="str">
            <v>&gt;180</v>
          </cell>
        </row>
        <row r="76">
          <cell r="J76">
            <v>13030772</v>
          </cell>
          <cell r="N76">
            <v>1748</v>
          </cell>
          <cell r="S76" t="str">
            <v>&gt;180</v>
          </cell>
        </row>
        <row r="77">
          <cell r="J77">
            <v>13100871</v>
          </cell>
          <cell r="N77">
            <v>2402</v>
          </cell>
          <cell r="S77" t="str">
            <v>&gt;180</v>
          </cell>
        </row>
        <row r="78">
          <cell r="J78">
            <v>13113054</v>
          </cell>
          <cell r="N78">
            <v>1748</v>
          </cell>
          <cell r="S78" t="str">
            <v>&gt;180</v>
          </cell>
        </row>
        <row r="79">
          <cell r="J79">
            <v>12972898</v>
          </cell>
          <cell r="N79">
            <v>2524</v>
          </cell>
          <cell r="S79" t="str">
            <v>&gt;180</v>
          </cell>
        </row>
        <row r="80">
          <cell r="J80">
            <v>359489717</v>
          </cell>
          <cell r="S80" t="str">
            <v>Standard</v>
          </cell>
        </row>
        <row r="81">
          <cell r="J81">
            <v>360240333</v>
          </cell>
          <cell r="S81" t="str">
            <v>Standard</v>
          </cell>
        </row>
        <row r="82">
          <cell r="J82">
            <v>32179023</v>
          </cell>
          <cell r="N82">
            <v>1722</v>
          </cell>
          <cell r="S82" t="str">
            <v>&gt;180</v>
          </cell>
        </row>
        <row r="83">
          <cell r="J83">
            <v>13179095</v>
          </cell>
          <cell r="N83">
            <v>2510</v>
          </cell>
          <cell r="S83" t="str">
            <v>&gt;180</v>
          </cell>
        </row>
        <row r="84">
          <cell r="J84">
            <v>13179096</v>
          </cell>
          <cell r="N84">
            <v>2132</v>
          </cell>
          <cell r="S84" t="str">
            <v>&gt;180</v>
          </cell>
        </row>
        <row r="85">
          <cell r="J85">
            <v>13179097</v>
          </cell>
          <cell r="N85">
            <v>1736</v>
          </cell>
          <cell r="S85" t="str">
            <v>&gt;180</v>
          </cell>
        </row>
        <row r="86">
          <cell r="J86">
            <v>13179098</v>
          </cell>
          <cell r="N86">
            <v>2510</v>
          </cell>
          <cell r="S86" t="str">
            <v>&gt;180</v>
          </cell>
        </row>
        <row r="87">
          <cell r="J87">
            <v>352892736</v>
          </cell>
          <cell r="N87">
            <v>561</v>
          </cell>
          <cell r="S87" t="str">
            <v>&gt;180</v>
          </cell>
        </row>
        <row r="88">
          <cell r="J88">
            <v>355762573</v>
          </cell>
          <cell r="N88">
            <v>777</v>
          </cell>
          <cell r="S88" t="str">
            <v>&gt;180</v>
          </cell>
        </row>
        <row r="89">
          <cell r="J89">
            <v>13111493</v>
          </cell>
          <cell r="N89">
            <v>2510</v>
          </cell>
          <cell r="S89" t="str">
            <v>&gt;180</v>
          </cell>
        </row>
        <row r="90">
          <cell r="J90">
            <v>13230778</v>
          </cell>
          <cell r="N90">
            <v>2524</v>
          </cell>
          <cell r="S90" t="str">
            <v>&gt;180</v>
          </cell>
        </row>
        <row r="91">
          <cell r="J91">
            <v>13230777</v>
          </cell>
          <cell r="N91">
            <v>2524</v>
          </cell>
          <cell r="S91" t="str">
            <v>&gt;180</v>
          </cell>
        </row>
        <row r="92">
          <cell r="J92">
            <v>21094629</v>
          </cell>
          <cell r="S92" t="str">
            <v>Standard</v>
          </cell>
        </row>
        <row r="93">
          <cell r="J93">
            <v>13245330</v>
          </cell>
          <cell r="N93">
            <v>2370</v>
          </cell>
          <cell r="S93" t="str">
            <v>&gt;180</v>
          </cell>
        </row>
        <row r="94">
          <cell r="J94">
            <v>350936471</v>
          </cell>
          <cell r="N94">
            <v>720</v>
          </cell>
          <cell r="S94" t="str">
            <v>&gt;180</v>
          </cell>
        </row>
        <row r="95">
          <cell r="J95">
            <v>13236593</v>
          </cell>
          <cell r="N95">
            <v>2125</v>
          </cell>
          <cell r="S95" t="str">
            <v>&gt;180</v>
          </cell>
        </row>
        <row r="96">
          <cell r="J96">
            <v>19822693</v>
          </cell>
          <cell r="N96">
            <v>2061</v>
          </cell>
          <cell r="S96" t="str">
            <v>&gt;180</v>
          </cell>
        </row>
        <row r="97">
          <cell r="J97">
            <v>13283821</v>
          </cell>
          <cell r="N97">
            <v>1734</v>
          </cell>
          <cell r="S97" t="str">
            <v>&gt;180</v>
          </cell>
        </row>
        <row r="98">
          <cell r="J98">
            <v>19633994</v>
          </cell>
          <cell r="N98">
            <v>1665</v>
          </cell>
          <cell r="S98" t="str">
            <v>&gt;180</v>
          </cell>
        </row>
        <row r="99">
          <cell r="J99">
            <v>13260631</v>
          </cell>
          <cell r="N99">
            <v>2139</v>
          </cell>
          <cell r="S99" t="str">
            <v>&gt;180</v>
          </cell>
        </row>
        <row r="100">
          <cell r="J100">
            <v>13230780</v>
          </cell>
          <cell r="N100">
            <v>2335</v>
          </cell>
          <cell r="S100" t="str">
            <v>&gt;180</v>
          </cell>
        </row>
        <row r="101">
          <cell r="J101">
            <v>13324245</v>
          </cell>
          <cell r="N101">
            <v>2118</v>
          </cell>
          <cell r="S101" t="str">
            <v>&gt;180</v>
          </cell>
        </row>
        <row r="102">
          <cell r="J102">
            <v>13328102</v>
          </cell>
          <cell r="N102">
            <v>2482</v>
          </cell>
          <cell r="S102" t="str">
            <v>&gt;180</v>
          </cell>
        </row>
        <row r="103">
          <cell r="J103">
            <v>19762290</v>
          </cell>
          <cell r="N103">
            <v>1576</v>
          </cell>
          <cell r="S103" t="str">
            <v>&gt;180</v>
          </cell>
        </row>
        <row r="104">
          <cell r="J104">
            <v>13429364</v>
          </cell>
          <cell r="N104">
            <v>2524</v>
          </cell>
          <cell r="S104" t="str">
            <v>&gt;180</v>
          </cell>
        </row>
        <row r="105">
          <cell r="J105">
            <v>358725126</v>
          </cell>
          <cell r="S105" t="str">
            <v>Standard</v>
          </cell>
        </row>
        <row r="106">
          <cell r="J106">
            <v>13429348</v>
          </cell>
          <cell r="N106">
            <v>2566</v>
          </cell>
          <cell r="S106" t="str">
            <v>&gt;180</v>
          </cell>
        </row>
        <row r="107">
          <cell r="J107">
            <v>13436816</v>
          </cell>
          <cell r="N107">
            <v>2524</v>
          </cell>
          <cell r="S107" t="str">
            <v>&gt;180</v>
          </cell>
        </row>
        <row r="108">
          <cell r="J108">
            <v>13429754</v>
          </cell>
          <cell r="N108">
            <v>2524</v>
          </cell>
          <cell r="S108" t="str">
            <v>&gt;180</v>
          </cell>
        </row>
        <row r="109">
          <cell r="J109">
            <v>13499128</v>
          </cell>
          <cell r="N109">
            <v>1749</v>
          </cell>
          <cell r="S109" t="str">
            <v>&gt;180</v>
          </cell>
        </row>
        <row r="110">
          <cell r="J110">
            <v>13517865</v>
          </cell>
          <cell r="N110">
            <v>2363</v>
          </cell>
          <cell r="S110" t="str">
            <v>&gt;180</v>
          </cell>
        </row>
        <row r="111">
          <cell r="J111">
            <v>13563726</v>
          </cell>
          <cell r="N111">
            <v>2122</v>
          </cell>
          <cell r="S111" t="str">
            <v>&gt;180</v>
          </cell>
        </row>
        <row r="112">
          <cell r="J112">
            <v>14939624</v>
          </cell>
          <cell r="N112">
            <v>2136</v>
          </cell>
          <cell r="S112" t="str">
            <v>&gt;180</v>
          </cell>
        </row>
        <row r="113">
          <cell r="J113">
            <v>13567881</v>
          </cell>
          <cell r="N113">
            <v>2444</v>
          </cell>
          <cell r="S113" t="str">
            <v>&gt;180</v>
          </cell>
        </row>
        <row r="114">
          <cell r="J114">
            <v>13728667</v>
          </cell>
          <cell r="N114">
            <v>2419</v>
          </cell>
          <cell r="S114" t="str">
            <v>&gt;180</v>
          </cell>
        </row>
        <row r="115">
          <cell r="J115">
            <v>13728666</v>
          </cell>
          <cell r="N115">
            <v>1732</v>
          </cell>
          <cell r="S115" t="str">
            <v>&gt;180</v>
          </cell>
        </row>
        <row r="116">
          <cell r="J116">
            <v>13754641</v>
          </cell>
          <cell r="N116">
            <v>2380</v>
          </cell>
          <cell r="S116" t="str">
            <v>&gt;180</v>
          </cell>
        </row>
        <row r="117">
          <cell r="J117">
            <v>13767652</v>
          </cell>
          <cell r="N117">
            <v>2132</v>
          </cell>
          <cell r="S117" t="str">
            <v>&gt;180</v>
          </cell>
        </row>
        <row r="118">
          <cell r="J118">
            <v>13759521</v>
          </cell>
          <cell r="N118">
            <v>2118</v>
          </cell>
          <cell r="S118" t="str">
            <v>&gt;180</v>
          </cell>
        </row>
        <row r="119">
          <cell r="J119">
            <v>31277073</v>
          </cell>
          <cell r="N119">
            <v>1910</v>
          </cell>
          <cell r="S119" t="str">
            <v>&gt;180</v>
          </cell>
        </row>
        <row r="120">
          <cell r="J120">
            <v>13774352</v>
          </cell>
          <cell r="N120">
            <v>2580</v>
          </cell>
          <cell r="S120" t="str">
            <v>&gt;180</v>
          </cell>
        </row>
        <row r="121">
          <cell r="J121">
            <v>13790827</v>
          </cell>
          <cell r="N121">
            <v>1744</v>
          </cell>
          <cell r="S121" t="str">
            <v>&gt;180</v>
          </cell>
        </row>
        <row r="122">
          <cell r="J122">
            <v>13782014</v>
          </cell>
          <cell r="N122">
            <v>1742</v>
          </cell>
          <cell r="S122" t="str">
            <v>&gt;180</v>
          </cell>
        </row>
        <row r="123">
          <cell r="J123">
            <v>13866961</v>
          </cell>
          <cell r="N123">
            <v>2366</v>
          </cell>
          <cell r="S123" t="str">
            <v>&gt;180</v>
          </cell>
        </row>
        <row r="124">
          <cell r="J124">
            <v>21712406</v>
          </cell>
          <cell r="N124">
            <v>1722</v>
          </cell>
          <cell r="S124" t="str">
            <v>&gt;180</v>
          </cell>
        </row>
        <row r="125">
          <cell r="J125">
            <v>14439660</v>
          </cell>
          <cell r="N125">
            <v>1738</v>
          </cell>
          <cell r="S125" t="str">
            <v>&gt;180</v>
          </cell>
        </row>
        <row r="126">
          <cell r="J126">
            <v>14684880</v>
          </cell>
          <cell r="N126">
            <v>1738</v>
          </cell>
          <cell r="S126" t="str">
            <v>&gt;180</v>
          </cell>
        </row>
        <row r="127">
          <cell r="J127">
            <v>19100052</v>
          </cell>
          <cell r="N127">
            <v>1453</v>
          </cell>
          <cell r="S127" t="str">
            <v>&gt;180</v>
          </cell>
        </row>
        <row r="128">
          <cell r="J128">
            <v>14347068</v>
          </cell>
          <cell r="N128">
            <v>2051</v>
          </cell>
          <cell r="S128" t="str">
            <v>&gt;180</v>
          </cell>
        </row>
        <row r="129">
          <cell r="J129">
            <v>357556545</v>
          </cell>
          <cell r="N129">
            <v>355</v>
          </cell>
          <cell r="S129" t="str">
            <v>&gt;180</v>
          </cell>
        </row>
        <row r="130">
          <cell r="J130">
            <v>357280000</v>
          </cell>
          <cell r="N130">
            <v>602</v>
          </cell>
          <cell r="S130" t="str">
            <v>&gt;180</v>
          </cell>
        </row>
        <row r="131">
          <cell r="J131">
            <v>15061231</v>
          </cell>
          <cell r="N131">
            <v>2139</v>
          </cell>
          <cell r="S131" t="str">
            <v>&gt;180</v>
          </cell>
        </row>
        <row r="132">
          <cell r="J132">
            <v>31271887</v>
          </cell>
          <cell r="N132">
            <v>1727</v>
          </cell>
          <cell r="S132" t="str">
            <v>&gt;180</v>
          </cell>
        </row>
        <row r="133">
          <cell r="J133">
            <v>15061209</v>
          </cell>
          <cell r="N133">
            <v>2111</v>
          </cell>
          <cell r="S133" t="str">
            <v>&gt;180</v>
          </cell>
        </row>
        <row r="134">
          <cell r="J134">
            <v>31249572</v>
          </cell>
          <cell r="N134">
            <v>1697</v>
          </cell>
          <cell r="S134" t="str">
            <v>&gt;180</v>
          </cell>
        </row>
        <row r="135">
          <cell r="J135">
            <v>15061219</v>
          </cell>
          <cell r="N135">
            <v>2139</v>
          </cell>
          <cell r="S135" t="str">
            <v>&gt;180</v>
          </cell>
        </row>
        <row r="136">
          <cell r="J136">
            <v>31237089</v>
          </cell>
          <cell r="N136">
            <v>1911</v>
          </cell>
          <cell r="S136" t="str">
            <v>&gt;180</v>
          </cell>
        </row>
        <row r="137">
          <cell r="J137">
            <v>15061184</v>
          </cell>
          <cell r="N137">
            <v>2111</v>
          </cell>
          <cell r="S137" t="str">
            <v>&gt;180</v>
          </cell>
        </row>
        <row r="138">
          <cell r="J138">
            <v>31273064</v>
          </cell>
          <cell r="N138">
            <v>1697</v>
          </cell>
          <cell r="S138" t="str">
            <v>&gt;180</v>
          </cell>
        </row>
        <row r="139">
          <cell r="J139">
            <v>15061060</v>
          </cell>
          <cell r="N139">
            <v>2083</v>
          </cell>
          <cell r="S139" t="str">
            <v>&gt;180</v>
          </cell>
        </row>
        <row r="140">
          <cell r="J140">
            <v>31270724</v>
          </cell>
          <cell r="N140">
            <v>1758</v>
          </cell>
          <cell r="S140" t="str">
            <v>&gt;180</v>
          </cell>
        </row>
        <row r="141">
          <cell r="J141">
            <v>358527791</v>
          </cell>
          <cell r="N141">
            <v>264</v>
          </cell>
          <cell r="S141" t="str">
            <v>&gt;180</v>
          </cell>
        </row>
        <row r="142">
          <cell r="J142">
            <v>14920015</v>
          </cell>
          <cell r="N142">
            <v>1661</v>
          </cell>
          <cell r="S142" t="str">
            <v>&gt;180</v>
          </cell>
        </row>
        <row r="143">
          <cell r="J143">
            <v>352292699</v>
          </cell>
          <cell r="N143">
            <v>663</v>
          </cell>
          <cell r="S143" t="str">
            <v>&gt;180</v>
          </cell>
        </row>
        <row r="144">
          <cell r="J144">
            <v>21001213</v>
          </cell>
          <cell r="N144">
            <v>1572</v>
          </cell>
          <cell r="S144" t="str">
            <v>&gt;180</v>
          </cell>
        </row>
        <row r="145">
          <cell r="J145">
            <v>15235235</v>
          </cell>
          <cell r="N145">
            <v>1754</v>
          </cell>
          <cell r="S145" t="str">
            <v>&gt;180</v>
          </cell>
        </row>
        <row r="146">
          <cell r="J146">
            <v>15236419</v>
          </cell>
          <cell r="N146">
            <v>2134</v>
          </cell>
          <cell r="S146" t="str">
            <v>&gt;180</v>
          </cell>
        </row>
        <row r="147">
          <cell r="J147">
            <v>15167424</v>
          </cell>
          <cell r="N147">
            <v>1749</v>
          </cell>
          <cell r="S147" t="str">
            <v>&gt;180</v>
          </cell>
        </row>
        <row r="148">
          <cell r="J148">
            <v>359867992</v>
          </cell>
          <cell r="S148" t="str">
            <v>Standard</v>
          </cell>
        </row>
        <row r="149">
          <cell r="J149">
            <v>15375558</v>
          </cell>
          <cell r="N149">
            <v>2016</v>
          </cell>
          <cell r="S149" t="str">
            <v>&gt;180</v>
          </cell>
        </row>
        <row r="150">
          <cell r="J150">
            <v>15489364</v>
          </cell>
          <cell r="N150">
            <v>2141</v>
          </cell>
          <cell r="S150" t="str">
            <v>&gt;180</v>
          </cell>
        </row>
        <row r="151">
          <cell r="J151">
            <v>15507394</v>
          </cell>
          <cell r="N151">
            <v>2134</v>
          </cell>
          <cell r="S151" t="str">
            <v>&gt;180</v>
          </cell>
        </row>
        <row r="152">
          <cell r="J152">
            <v>33251491</v>
          </cell>
          <cell r="N152">
            <v>1694</v>
          </cell>
          <cell r="S152" t="str">
            <v>&gt;180</v>
          </cell>
        </row>
        <row r="153">
          <cell r="J153">
            <v>15587451</v>
          </cell>
          <cell r="N153">
            <v>1738</v>
          </cell>
          <cell r="S153" t="str">
            <v>&gt;180</v>
          </cell>
        </row>
        <row r="154">
          <cell r="J154">
            <v>20200286</v>
          </cell>
          <cell r="N154">
            <v>1754</v>
          </cell>
          <cell r="S154" t="str">
            <v>&gt;180</v>
          </cell>
        </row>
        <row r="155">
          <cell r="J155">
            <v>15678228</v>
          </cell>
          <cell r="N155">
            <v>2388</v>
          </cell>
          <cell r="S155" t="str">
            <v>&gt;180</v>
          </cell>
        </row>
        <row r="156">
          <cell r="J156">
            <v>15832062</v>
          </cell>
          <cell r="N156">
            <v>2202</v>
          </cell>
          <cell r="S156" t="str">
            <v>&gt;180</v>
          </cell>
        </row>
        <row r="157">
          <cell r="J157">
            <v>15832063</v>
          </cell>
          <cell r="N157">
            <v>2272</v>
          </cell>
          <cell r="S157" t="str">
            <v>&gt;180</v>
          </cell>
        </row>
        <row r="158">
          <cell r="J158">
            <v>15903444</v>
          </cell>
          <cell r="N158">
            <v>1739</v>
          </cell>
          <cell r="S158" t="str">
            <v>&gt;180</v>
          </cell>
        </row>
        <row r="159">
          <cell r="J159">
            <v>16057938</v>
          </cell>
          <cell r="N159">
            <v>2038</v>
          </cell>
          <cell r="S159" t="str">
            <v>&gt;180</v>
          </cell>
        </row>
        <row r="160">
          <cell r="J160">
            <v>16090537</v>
          </cell>
          <cell r="N160">
            <v>1722</v>
          </cell>
          <cell r="S160" t="str">
            <v>&gt;180</v>
          </cell>
        </row>
        <row r="161">
          <cell r="J161">
            <v>16204022</v>
          </cell>
          <cell r="N161">
            <v>2450</v>
          </cell>
          <cell r="S161" t="str">
            <v>&gt;180</v>
          </cell>
        </row>
        <row r="162">
          <cell r="J162">
            <v>16201295</v>
          </cell>
          <cell r="N162">
            <v>2366</v>
          </cell>
          <cell r="S162" t="str">
            <v>&gt;180</v>
          </cell>
        </row>
        <row r="163">
          <cell r="J163">
            <v>19352523</v>
          </cell>
          <cell r="N163">
            <v>1510</v>
          </cell>
          <cell r="S163" t="str">
            <v>&gt;180</v>
          </cell>
        </row>
        <row r="164">
          <cell r="J164">
            <v>349881896</v>
          </cell>
          <cell r="N164">
            <v>840</v>
          </cell>
          <cell r="S164" t="str">
            <v>&gt;180</v>
          </cell>
        </row>
        <row r="165">
          <cell r="J165">
            <v>19360606</v>
          </cell>
          <cell r="N165">
            <v>1753</v>
          </cell>
          <cell r="S165" t="str">
            <v>&gt;180</v>
          </cell>
        </row>
        <row r="166">
          <cell r="J166">
            <v>19447243</v>
          </cell>
          <cell r="N166">
            <v>1481</v>
          </cell>
          <cell r="S166" t="str">
            <v>&gt;180</v>
          </cell>
        </row>
        <row r="167">
          <cell r="J167">
            <v>16644971</v>
          </cell>
          <cell r="N167">
            <v>2155</v>
          </cell>
          <cell r="S167" t="str">
            <v>&gt;180</v>
          </cell>
        </row>
        <row r="168">
          <cell r="J168">
            <v>25679840</v>
          </cell>
          <cell r="N168">
            <v>1788</v>
          </cell>
          <cell r="S168" t="str">
            <v>&gt;180</v>
          </cell>
        </row>
        <row r="169">
          <cell r="J169">
            <v>16483808</v>
          </cell>
          <cell r="N169">
            <v>1982</v>
          </cell>
          <cell r="S169" t="str">
            <v>&gt;180</v>
          </cell>
        </row>
        <row r="170">
          <cell r="J170">
            <v>359870793</v>
          </cell>
          <cell r="S170" t="str">
            <v>Standard</v>
          </cell>
        </row>
        <row r="171">
          <cell r="J171">
            <v>16644347</v>
          </cell>
          <cell r="N171">
            <v>1751</v>
          </cell>
          <cell r="S171" t="str">
            <v>&gt;180</v>
          </cell>
        </row>
        <row r="172">
          <cell r="J172">
            <v>359946652</v>
          </cell>
          <cell r="S172" t="str">
            <v>Standard</v>
          </cell>
        </row>
        <row r="173">
          <cell r="J173">
            <v>16961787</v>
          </cell>
          <cell r="N173">
            <v>1746</v>
          </cell>
          <cell r="S173" t="str">
            <v>&gt;180</v>
          </cell>
        </row>
        <row r="174">
          <cell r="J174">
            <v>17011908</v>
          </cell>
          <cell r="N174">
            <v>1485</v>
          </cell>
          <cell r="S174" t="str">
            <v>&gt;180</v>
          </cell>
        </row>
        <row r="175">
          <cell r="J175">
            <v>353697510</v>
          </cell>
          <cell r="N175">
            <v>447</v>
          </cell>
          <cell r="S175" t="str">
            <v>&gt;180</v>
          </cell>
        </row>
        <row r="176">
          <cell r="J176">
            <v>17008848</v>
          </cell>
          <cell r="N176">
            <v>1739</v>
          </cell>
          <cell r="S176" t="str">
            <v>&gt;180</v>
          </cell>
        </row>
        <row r="177">
          <cell r="J177">
            <v>17024924</v>
          </cell>
          <cell r="N177">
            <v>1834</v>
          </cell>
          <cell r="S177" t="str">
            <v>&gt;180</v>
          </cell>
        </row>
        <row r="178">
          <cell r="J178">
            <v>17006214</v>
          </cell>
          <cell r="N178">
            <v>1722</v>
          </cell>
          <cell r="S178" t="str">
            <v>&gt;180</v>
          </cell>
        </row>
        <row r="179">
          <cell r="J179">
            <v>17216015</v>
          </cell>
          <cell r="N179">
            <v>1753</v>
          </cell>
          <cell r="S179" t="str">
            <v>&gt;180</v>
          </cell>
        </row>
        <row r="180">
          <cell r="J180">
            <v>17092186</v>
          </cell>
          <cell r="N180">
            <v>1756</v>
          </cell>
          <cell r="S180" t="str">
            <v>&gt;180</v>
          </cell>
        </row>
        <row r="181">
          <cell r="J181">
            <v>17162650</v>
          </cell>
          <cell r="N181">
            <v>1819</v>
          </cell>
          <cell r="S181" t="str">
            <v>&gt;180</v>
          </cell>
        </row>
        <row r="182">
          <cell r="J182">
            <v>17280948</v>
          </cell>
          <cell r="N182">
            <v>1692</v>
          </cell>
          <cell r="S182" t="str">
            <v>&gt;180</v>
          </cell>
        </row>
        <row r="183">
          <cell r="J183">
            <v>20379298</v>
          </cell>
          <cell r="N183">
            <v>1692</v>
          </cell>
          <cell r="S183" t="str">
            <v>&gt;180</v>
          </cell>
        </row>
        <row r="184">
          <cell r="J184">
            <v>12728512</v>
          </cell>
          <cell r="N184">
            <v>2387</v>
          </cell>
          <cell r="S184" t="str">
            <v>&gt;180</v>
          </cell>
        </row>
        <row r="185">
          <cell r="J185">
            <v>12771431</v>
          </cell>
          <cell r="N185">
            <v>2387</v>
          </cell>
          <cell r="S185" t="str">
            <v>&gt;180</v>
          </cell>
        </row>
        <row r="186">
          <cell r="J186">
            <v>17356137</v>
          </cell>
          <cell r="N186">
            <v>2092</v>
          </cell>
          <cell r="S186" t="str">
            <v>&gt;180</v>
          </cell>
        </row>
        <row r="187">
          <cell r="J187">
            <v>12951493</v>
          </cell>
          <cell r="N187">
            <v>2527</v>
          </cell>
          <cell r="S187" t="str">
            <v>&gt;180</v>
          </cell>
        </row>
        <row r="188">
          <cell r="J188">
            <v>17351979</v>
          </cell>
          <cell r="N188">
            <v>1758</v>
          </cell>
          <cell r="S188" t="str">
            <v>&gt;180</v>
          </cell>
        </row>
        <row r="189">
          <cell r="J189">
            <v>17356206</v>
          </cell>
          <cell r="N189">
            <v>2106</v>
          </cell>
          <cell r="S189" t="str">
            <v>&gt;180</v>
          </cell>
        </row>
        <row r="190">
          <cell r="J190">
            <v>17434297</v>
          </cell>
          <cell r="N190">
            <v>2141</v>
          </cell>
          <cell r="S190" t="str">
            <v>&gt;180</v>
          </cell>
        </row>
        <row r="191">
          <cell r="J191">
            <v>17050865</v>
          </cell>
          <cell r="N191">
            <v>2106</v>
          </cell>
          <cell r="S191" t="str">
            <v>&gt;180</v>
          </cell>
        </row>
        <row r="192">
          <cell r="J192">
            <v>17355709</v>
          </cell>
          <cell r="N192">
            <v>2134</v>
          </cell>
          <cell r="S192" t="str">
            <v>&gt;180</v>
          </cell>
        </row>
        <row r="193">
          <cell r="J193">
            <v>25677942</v>
          </cell>
          <cell r="N193">
            <v>1784</v>
          </cell>
          <cell r="S193" t="str">
            <v>&gt;180</v>
          </cell>
        </row>
        <row r="194">
          <cell r="J194">
            <v>17357808</v>
          </cell>
          <cell r="N194">
            <v>1751</v>
          </cell>
          <cell r="S194" t="str">
            <v>&gt;180</v>
          </cell>
        </row>
        <row r="195">
          <cell r="J195">
            <v>17393352</v>
          </cell>
          <cell r="N195">
            <v>1735</v>
          </cell>
          <cell r="S195" t="str">
            <v>&gt;180</v>
          </cell>
        </row>
        <row r="196">
          <cell r="J196">
            <v>17354848</v>
          </cell>
          <cell r="N196">
            <v>1735</v>
          </cell>
          <cell r="S196" t="str">
            <v>&gt;180</v>
          </cell>
        </row>
        <row r="197">
          <cell r="J197">
            <v>17335450</v>
          </cell>
          <cell r="N197">
            <v>1738</v>
          </cell>
          <cell r="S197" t="str">
            <v>&gt;180</v>
          </cell>
        </row>
        <row r="198">
          <cell r="J198">
            <v>17335452</v>
          </cell>
          <cell r="N198">
            <v>1752</v>
          </cell>
          <cell r="S198" t="str">
            <v>&gt;180</v>
          </cell>
        </row>
        <row r="199">
          <cell r="J199">
            <v>17303954</v>
          </cell>
          <cell r="N199">
            <v>1733</v>
          </cell>
          <cell r="S199" t="str">
            <v>&gt;180</v>
          </cell>
        </row>
        <row r="200">
          <cell r="J200">
            <v>17335453</v>
          </cell>
          <cell r="N200">
            <v>2135</v>
          </cell>
          <cell r="S200" t="str">
            <v>&gt;180</v>
          </cell>
        </row>
        <row r="201">
          <cell r="J201">
            <v>17434865</v>
          </cell>
          <cell r="N201">
            <v>2141</v>
          </cell>
          <cell r="S201" t="str">
            <v>&gt;180</v>
          </cell>
        </row>
        <row r="202">
          <cell r="J202">
            <v>358786168</v>
          </cell>
          <cell r="S202" t="str">
            <v>Standard</v>
          </cell>
        </row>
        <row r="203">
          <cell r="J203">
            <v>17582899</v>
          </cell>
          <cell r="N203">
            <v>1540</v>
          </cell>
          <cell r="S203" t="str">
            <v>&gt;180</v>
          </cell>
        </row>
        <row r="204">
          <cell r="J204">
            <v>17474702</v>
          </cell>
          <cell r="N204">
            <v>1749</v>
          </cell>
          <cell r="S204" t="str">
            <v>&gt;180</v>
          </cell>
        </row>
        <row r="205">
          <cell r="J205">
            <v>17578244</v>
          </cell>
          <cell r="N205">
            <v>1732</v>
          </cell>
          <cell r="S205" t="str">
            <v>&gt;180</v>
          </cell>
        </row>
        <row r="206">
          <cell r="J206">
            <v>17673996</v>
          </cell>
          <cell r="N206">
            <v>2125</v>
          </cell>
          <cell r="S206" t="str">
            <v>&gt;180</v>
          </cell>
        </row>
        <row r="207">
          <cell r="J207">
            <v>17673926</v>
          </cell>
          <cell r="N207">
            <v>2139</v>
          </cell>
          <cell r="S207" t="str">
            <v>&gt;180</v>
          </cell>
        </row>
        <row r="208">
          <cell r="J208">
            <v>17673971</v>
          </cell>
          <cell r="N208">
            <v>2139</v>
          </cell>
          <cell r="S208" t="str">
            <v>&gt;180</v>
          </cell>
        </row>
        <row r="209">
          <cell r="J209">
            <v>17645120</v>
          </cell>
          <cell r="N209">
            <v>2126</v>
          </cell>
          <cell r="S209" t="str">
            <v>&gt;180</v>
          </cell>
        </row>
        <row r="210">
          <cell r="J210">
            <v>17821720</v>
          </cell>
          <cell r="N210">
            <v>1747</v>
          </cell>
          <cell r="S210" t="str">
            <v>&gt;180</v>
          </cell>
        </row>
        <row r="211">
          <cell r="J211">
            <v>17821706</v>
          </cell>
          <cell r="N211">
            <v>1753</v>
          </cell>
          <cell r="S211" t="str">
            <v>&gt;180</v>
          </cell>
        </row>
        <row r="212">
          <cell r="J212">
            <v>360292554</v>
          </cell>
          <cell r="S212" t="str">
            <v>Standard</v>
          </cell>
        </row>
        <row r="213">
          <cell r="J213">
            <v>18204142</v>
          </cell>
          <cell r="N213">
            <v>1754</v>
          </cell>
          <cell r="S213" t="str">
            <v>&gt;180</v>
          </cell>
        </row>
        <row r="214">
          <cell r="J214">
            <v>18143383</v>
          </cell>
          <cell r="N214">
            <v>1735</v>
          </cell>
          <cell r="S214" t="str">
            <v>&gt;180</v>
          </cell>
        </row>
        <row r="215">
          <cell r="J215">
            <v>18154283</v>
          </cell>
          <cell r="N215">
            <v>1756</v>
          </cell>
          <cell r="S215" t="str">
            <v>&gt;180</v>
          </cell>
        </row>
        <row r="216">
          <cell r="J216">
            <v>18033147</v>
          </cell>
          <cell r="N216">
            <v>1391</v>
          </cell>
          <cell r="S216" t="str">
            <v>&gt;180</v>
          </cell>
        </row>
        <row r="217">
          <cell r="J217">
            <v>18141849</v>
          </cell>
          <cell r="N217">
            <v>1868</v>
          </cell>
          <cell r="S217" t="str">
            <v>&gt;180</v>
          </cell>
        </row>
        <row r="218">
          <cell r="J218">
            <v>18154238</v>
          </cell>
          <cell r="N218">
            <v>1725</v>
          </cell>
          <cell r="S218" t="str">
            <v>&gt;180</v>
          </cell>
        </row>
        <row r="219">
          <cell r="J219">
            <v>360113944</v>
          </cell>
          <cell r="S219" t="str">
            <v>Standard</v>
          </cell>
        </row>
        <row r="220">
          <cell r="J220">
            <v>354188485</v>
          </cell>
          <cell r="N220">
            <v>726</v>
          </cell>
          <cell r="S220" t="str">
            <v>&gt;180</v>
          </cell>
        </row>
        <row r="221">
          <cell r="J221">
            <v>18410132</v>
          </cell>
          <cell r="N221">
            <v>1662</v>
          </cell>
          <cell r="S221" t="str">
            <v>&gt;180</v>
          </cell>
        </row>
        <row r="222">
          <cell r="J222">
            <v>18217872</v>
          </cell>
          <cell r="N222">
            <v>1819</v>
          </cell>
          <cell r="S222" t="str">
            <v>&gt;180</v>
          </cell>
        </row>
        <row r="223">
          <cell r="J223">
            <v>355247930</v>
          </cell>
          <cell r="N223">
            <v>147</v>
          </cell>
          <cell r="S223" t="str">
            <v>121-150</v>
          </cell>
        </row>
        <row r="224">
          <cell r="J224">
            <v>360756632</v>
          </cell>
          <cell r="S224" t="str">
            <v>Standard</v>
          </cell>
        </row>
        <row r="225">
          <cell r="J225">
            <v>18455775</v>
          </cell>
          <cell r="N225">
            <v>1725</v>
          </cell>
          <cell r="S225" t="str">
            <v>&gt;180</v>
          </cell>
        </row>
        <row r="226">
          <cell r="J226">
            <v>18510402</v>
          </cell>
          <cell r="S226" t="str">
            <v>Standard</v>
          </cell>
        </row>
        <row r="227">
          <cell r="J227">
            <v>18393223</v>
          </cell>
          <cell r="N227">
            <v>1695</v>
          </cell>
          <cell r="S227" t="str">
            <v>&gt;180</v>
          </cell>
        </row>
        <row r="228">
          <cell r="J228">
            <v>354815540</v>
          </cell>
          <cell r="N228">
            <v>691</v>
          </cell>
          <cell r="S228" t="str">
            <v>&gt;180</v>
          </cell>
        </row>
        <row r="229">
          <cell r="J229">
            <v>349638497</v>
          </cell>
          <cell r="N229">
            <v>599</v>
          </cell>
          <cell r="S229" t="str">
            <v>&gt;180</v>
          </cell>
        </row>
        <row r="230">
          <cell r="J230">
            <v>354688775</v>
          </cell>
          <cell r="N230">
            <v>355</v>
          </cell>
          <cell r="S230" t="str">
            <v>&gt;180</v>
          </cell>
        </row>
        <row r="231">
          <cell r="J231">
            <v>353548340</v>
          </cell>
          <cell r="N231">
            <v>264</v>
          </cell>
          <cell r="S231" t="str">
            <v>&gt;180</v>
          </cell>
        </row>
        <row r="232">
          <cell r="J232">
            <v>18497987</v>
          </cell>
          <cell r="N232">
            <v>1632</v>
          </cell>
          <cell r="S232" t="str">
            <v>&gt;180</v>
          </cell>
        </row>
        <row r="233">
          <cell r="J233">
            <v>18607173</v>
          </cell>
          <cell r="N233">
            <v>1755</v>
          </cell>
          <cell r="S233" t="str">
            <v>&gt;180</v>
          </cell>
        </row>
        <row r="234">
          <cell r="J234">
            <v>18607170</v>
          </cell>
          <cell r="N234">
            <v>1755</v>
          </cell>
          <cell r="S234" t="str">
            <v>&gt;180</v>
          </cell>
        </row>
        <row r="235">
          <cell r="J235">
            <v>18446351</v>
          </cell>
          <cell r="S235" t="str">
            <v>Standard</v>
          </cell>
        </row>
        <row r="236">
          <cell r="J236">
            <v>18451407</v>
          </cell>
          <cell r="N236">
            <v>1636</v>
          </cell>
          <cell r="S236" t="str">
            <v>&gt;180</v>
          </cell>
        </row>
        <row r="237">
          <cell r="J237">
            <v>18607172</v>
          </cell>
          <cell r="N237">
            <v>1694</v>
          </cell>
          <cell r="S237" t="str">
            <v>&gt;180</v>
          </cell>
        </row>
        <row r="238">
          <cell r="J238">
            <v>33211496</v>
          </cell>
          <cell r="N238">
            <v>1055</v>
          </cell>
          <cell r="S238" t="str">
            <v>&gt;180</v>
          </cell>
        </row>
        <row r="239">
          <cell r="J239">
            <v>18611131</v>
          </cell>
          <cell r="N239">
            <v>1754</v>
          </cell>
          <cell r="S239" t="str">
            <v>&gt;180</v>
          </cell>
        </row>
        <row r="240">
          <cell r="J240">
            <v>18566089</v>
          </cell>
          <cell r="N240">
            <v>1755</v>
          </cell>
          <cell r="S240" t="str">
            <v>&gt;180</v>
          </cell>
        </row>
        <row r="241">
          <cell r="J241">
            <v>33312214</v>
          </cell>
          <cell r="N241">
            <v>1090</v>
          </cell>
          <cell r="S241" t="str">
            <v>&gt;180</v>
          </cell>
        </row>
        <row r="242">
          <cell r="J242">
            <v>18611129</v>
          </cell>
          <cell r="N242">
            <v>1754</v>
          </cell>
          <cell r="S242" t="str">
            <v>&gt;180</v>
          </cell>
        </row>
        <row r="243">
          <cell r="J243">
            <v>18583302</v>
          </cell>
          <cell r="S243" t="str">
            <v>Standard</v>
          </cell>
        </row>
        <row r="244">
          <cell r="J244">
            <v>17349462</v>
          </cell>
          <cell r="N244">
            <v>2043</v>
          </cell>
          <cell r="S244" t="str">
            <v>&gt;180</v>
          </cell>
        </row>
        <row r="245">
          <cell r="J245">
            <v>18507297</v>
          </cell>
          <cell r="N245">
            <v>1757</v>
          </cell>
          <cell r="S245" t="str">
            <v>&gt;180</v>
          </cell>
        </row>
        <row r="246">
          <cell r="J246">
            <v>18636597</v>
          </cell>
          <cell r="N246">
            <v>1665</v>
          </cell>
          <cell r="S246" t="str">
            <v>&gt;180</v>
          </cell>
        </row>
        <row r="247">
          <cell r="J247">
            <v>31232925</v>
          </cell>
          <cell r="N247">
            <v>1757</v>
          </cell>
          <cell r="S247" t="str">
            <v>&gt;180</v>
          </cell>
        </row>
        <row r="248">
          <cell r="J248">
            <v>18650789</v>
          </cell>
          <cell r="N248">
            <v>1575</v>
          </cell>
          <cell r="S248" t="str">
            <v>&gt;180</v>
          </cell>
        </row>
        <row r="249">
          <cell r="J249">
            <v>18393226</v>
          </cell>
          <cell r="N249">
            <v>1695</v>
          </cell>
          <cell r="S249" t="str">
            <v>&gt;180</v>
          </cell>
        </row>
        <row r="250">
          <cell r="J250">
            <v>357367019</v>
          </cell>
          <cell r="N250">
            <v>481</v>
          </cell>
          <cell r="S250" t="str">
            <v>&gt;180</v>
          </cell>
        </row>
        <row r="251">
          <cell r="J251">
            <v>354585638</v>
          </cell>
          <cell r="N251">
            <v>330</v>
          </cell>
          <cell r="S251" t="str">
            <v>&gt;180</v>
          </cell>
        </row>
        <row r="252">
          <cell r="J252">
            <v>356869268</v>
          </cell>
          <cell r="N252">
            <v>726</v>
          </cell>
          <cell r="S252" t="str">
            <v>&gt;180</v>
          </cell>
        </row>
        <row r="253">
          <cell r="J253">
            <v>18687118</v>
          </cell>
          <cell r="N253">
            <v>1785</v>
          </cell>
          <cell r="S253" t="str">
            <v>&gt;180</v>
          </cell>
        </row>
        <row r="254">
          <cell r="J254">
            <v>18680528</v>
          </cell>
          <cell r="N254">
            <v>1755</v>
          </cell>
          <cell r="S254" t="str">
            <v>&gt;180</v>
          </cell>
        </row>
        <row r="255">
          <cell r="J255">
            <v>18681231</v>
          </cell>
          <cell r="N255">
            <v>1816</v>
          </cell>
          <cell r="S255" t="str">
            <v>&gt;180</v>
          </cell>
        </row>
        <row r="256">
          <cell r="J256">
            <v>18680527</v>
          </cell>
          <cell r="N256">
            <v>1755</v>
          </cell>
          <cell r="S256" t="str">
            <v>&gt;180</v>
          </cell>
        </row>
        <row r="257">
          <cell r="J257">
            <v>360536519</v>
          </cell>
          <cell r="S257" t="str">
            <v>Standard</v>
          </cell>
        </row>
        <row r="258">
          <cell r="J258">
            <v>18516039</v>
          </cell>
          <cell r="N258">
            <v>1755</v>
          </cell>
          <cell r="S258" t="str">
            <v>&gt;180</v>
          </cell>
        </row>
        <row r="259">
          <cell r="J259">
            <v>18607171</v>
          </cell>
          <cell r="N259">
            <v>1755</v>
          </cell>
          <cell r="S259" t="str">
            <v>&gt;180</v>
          </cell>
        </row>
        <row r="260">
          <cell r="J260">
            <v>18566091</v>
          </cell>
          <cell r="N260">
            <v>1663</v>
          </cell>
          <cell r="S260" t="str">
            <v>&gt;180</v>
          </cell>
        </row>
        <row r="261">
          <cell r="J261">
            <v>18649419</v>
          </cell>
          <cell r="N261">
            <v>1696</v>
          </cell>
          <cell r="S261" t="str">
            <v>&gt;180</v>
          </cell>
        </row>
        <row r="262">
          <cell r="J262">
            <v>17840901</v>
          </cell>
          <cell r="N262">
            <v>2055</v>
          </cell>
          <cell r="S262" t="str">
            <v>&gt;180</v>
          </cell>
        </row>
        <row r="263">
          <cell r="J263">
            <v>33307814</v>
          </cell>
          <cell r="N263">
            <v>1059</v>
          </cell>
          <cell r="S263" t="str">
            <v>&gt;180</v>
          </cell>
        </row>
        <row r="264">
          <cell r="J264">
            <v>357879656</v>
          </cell>
          <cell r="S264" t="str">
            <v>Standard</v>
          </cell>
        </row>
        <row r="265">
          <cell r="J265">
            <v>33207165</v>
          </cell>
          <cell r="N265">
            <v>1418</v>
          </cell>
          <cell r="S265" t="str">
            <v>&gt;180</v>
          </cell>
        </row>
        <row r="266">
          <cell r="J266">
            <v>23381661</v>
          </cell>
          <cell r="N266">
            <v>1753</v>
          </cell>
          <cell r="S266" t="str">
            <v>&gt;180</v>
          </cell>
        </row>
        <row r="267">
          <cell r="J267">
            <v>352798082</v>
          </cell>
          <cell r="N267">
            <v>538</v>
          </cell>
          <cell r="S267" t="str">
            <v>&gt;180</v>
          </cell>
        </row>
        <row r="268">
          <cell r="J268">
            <v>355956898</v>
          </cell>
          <cell r="N268">
            <v>538</v>
          </cell>
          <cell r="S268" t="str">
            <v>&gt;180</v>
          </cell>
        </row>
        <row r="269">
          <cell r="J269">
            <v>357617568</v>
          </cell>
          <cell r="S269" t="str">
            <v>Standard</v>
          </cell>
        </row>
        <row r="270">
          <cell r="J270">
            <v>353582801</v>
          </cell>
          <cell r="N270">
            <v>777</v>
          </cell>
          <cell r="S270" t="str">
            <v>&gt;180</v>
          </cell>
        </row>
        <row r="271">
          <cell r="J271">
            <v>18789850</v>
          </cell>
          <cell r="N271">
            <v>1814</v>
          </cell>
          <cell r="S271" t="str">
            <v>&gt;180</v>
          </cell>
        </row>
        <row r="272">
          <cell r="J272">
            <v>18688460</v>
          </cell>
          <cell r="N272">
            <v>1573</v>
          </cell>
          <cell r="S272" t="str">
            <v>&gt;180</v>
          </cell>
        </row>
        <row r="273">
          <cell r="J273">
            <v>18597042</v>
          </cell>
          <cell r="N273">
            <v>1514</v>
          </cell>
          <cell r="S273" t="str">
            <v>&gt;180</v>
          </cell>
        </row>
        <row r="274">
          <cell r="J274">
            <v>24888658</v>
          </cell>
          <cell r="N274">
            <v>1754</v>
          </cell>
          <cell r="S274" t="str">
            <v>&gt;180</v>
          </cell>
        </row>
        <row r="275">
          <cell r="J275">
            <v>355592908</v>
          </cell>
          <cell r="N275">
            <v>386</v>
          </cell>
          <cell r="S275" t="str">
            <v>&gt;180</v>
          </cell>
        </row>
        <row r="276">
          <cell r="J276">
            <v>18690543</v>
          </cell>
          <cell r="N276">
            <v>1757</v>
          </cell>
          <cell r="S276" t="str">
            <v>&gt;180</v>
          </cell>
        </row>
        <row r="277">
          <cell r="J277">
            <v>18510419</v>
          </cell>
          <cell r="N277">
            <v>1940</v>
          </cell>
          <cell r="S277" t="str">
            <v>&gt;180</v>
          </cell>
        </row>
        <row r="278">
          <cell r="J278">
            <v>18742379</v>
          </cell>
          <cell r="N278">
            <v>2091</v>
          </cell>
          <cell r="S278" t="str">
            <v>&gt;180</v>
          </cell>
        </row>
        <row r="279">
          <cell r="J279">
            <v>32892833</v>
          </cell>
          <cell r="N279">
            <v>1270</v>
          </cell>
          <cell r="S279" t="str">
            <v>&gt;180</v>
          </cell>
        </row>
        <row r="280">
          <cell r="J280">
            <v>360608208</v>
          </cell>
          <cell r="S280" t="str">
            <v>Standard</v>
          </cell>
        </row>
        <row r="281">
          <cell r="J281">
            <v>360609415</v>
          </cell>
          <cell r="S281" t="str">
            <v>Standard</v>
          </cell>
        </row>
        <row r="282">
          <cell r="J282">
            <v>358429468</v>
          </cell>
          <cell r="S282" t="str">
            <v>Standard</v>
          </cell>
        </row>
        <row r="283">
          <cell r="J283">
            <v>347921177</v>
          </cell>
          <cell r="N283">
            <v>1090</v>
          </cell>
          <cell r="S283" t="str">
            <v>&gt;180</v>
          </cell>
        </row>
        <row r="284">
          <cell r="J284">
            <v>19627862</v>
          </cell>
          <cell r="S284" t="str">
            <v>Standard</v>
          </cell>
        </row>
        <row r="285">
          <cell r="J285">
            <v>360285717</v>
          </cell>
          <cell r="S285" t="str">
            <v>Standard</v>
          </cell>
        </row>
        <row r="286">
          <cell r="J286">
            <v>360794387</v>
          </cell>
          <cell r="S286" t="str">
            <v>Standard</v>
          </cell>
        </row>
        <row r="287">
          <cell r="J287">
            <v>19570466</v>
          </cell>
          <cell r="N287">
            <v>1546</v>
          </cell>
          <cell r="S287" t="str">
            <v>&gt;180</v>
          </cell>
        </row>
        <row r="288">
          <cell r="J288">
            <v>19483828</v>
          </cell>
          <cell r="N288">
            <v>1663</v>
          </cell>
          <cell r="S288" t="str">
            <v>&gt;180</v>
          </cell>
        </row>
        <row r="289">
          <cell r="J289">
            <v>359441940</v>
          </cell>
          <cell r="S289" t="str">
            <v>Standard</v>
          </cell>
        </row>
        <row r="290">
          <cell r="J290">
            <v>360639075</v>
          </cell>
          <cell r="S290" t="str">
            <v>Standard</v>
          </cell>
        </row>
        <row r="291">
          <cell r="J291">
            <v>356282424</v>
          </cell>
          <cell r="S291" t="str">
            <v>Standard</v>
          </cell>
        </row>
        <row r="292">
          <cell r="J292">
            <v>351872952</v>
          </cell>
          <cell r="N292">
            <v>600</v>
          </cell>
          <cell r="S292" t="str">
            <v>&gt;180</v>
          </cell>
        </row>
        <row r="293">
          <cell r="J293">
            <v>355044026</v>
          </cell>
          <cell r="N293">
            <v>782</v>
          </cell>
          <cell r="S293" t="str">
            <v>&gt;180</v>
          </cell>
        </row>
        <row r="294">
          <cell r="J294">
            <v>360103680</v>
          </cell>
          <cell r="S294" t="str">
            <v>Standard</v>
          </cell>
        </row>
        <row r="295">
          <cell r="J295">
            <v>19776169</v>
          </cell>
          <cell r="N295">
            <v>1753</v>
          </cell>
          <cell r="S295" t="str">
            <v>&gt;180</v>
          </cell>
        </row>
        <row r="296">
          <cell r="J296">
            <v>18604679</v>
          </cell>
          <cell r="N296">
            <v>1635</v>
          </cell>
          <cell r="S296" t="str">
            <v>&gt;180</v>
          </cell>
        </row>
        <row r="297">
          <cell r="J297">
            <v>19563809</v>
          </cell>
          <cell r="N297">
            <v>1485</v>
          </cell>
          <cell r="S297" t="str">
            <v>&gt;180</v>
          </cell>
        </row>
        <row r="298">
          <cell r="J298">
            <v>350663993</v>
          </cell>
          <cell r="N298">
            <v>512</v>
          </cell>
          <cell r="S298" t="str">
            <v>&gt;180</v>
          </cell>
        </row>
        <row r="299">
          <cell r="J299">
            <v>355883104</v>
          </cell>
          <cell r="N299">
            <v>481</v>
          </cell>
          <cell r="S299" t="str">
            <v>&gt;180</v>
          </cell>
        </row>
        <row r="300">
          <cell r="J300">
            <v>354478027</v>
          </cell>
          <cell r="N300">
            <v>482</v>
          </cell>
          <cell r="S300" t="str">
            <v>&gt;180</v>
          </cell>
        </row>
        <row r="301">
          <cell r="J301">
            <v>359036090</v>
          </cell>
          <cell r="S301" t="str">
            <v>&gt;180</v>
          </cell>
        </row>
        <row r="302">
          <cell r="J302">
            <v>351039661</v>
          </cell>
          <cell r="N302">
            <v>784</v>
          </cell>
          <cell r="S302" t="str">
            <v>&gt;180</v>
          </cell>
        </row>
        <row r="303">
          <cell r="J303">
            <v>20192925</v>
          </cell>
          <cell r="N303">
            <v>1515</v>
          </cell>
          <cell r="S303" t="str">
            <v>&gt;180</v>
          </cell>
        </row>
        <row r="304">
          <cell r="J304">
            <v>353194017</v>
          </cell>
          <cell r="N304">
            <v>299</v>
          </cell>
          <cell r="S304" t="str">
            <v>&gt;180</v>
          </cell>
        </row>
        <row r="305">
          <cell r="J305">
            <v>19487740</v>
          </cell>
          <cell r="N305">
            <v>1576</v>
          </cell>
          <cell r="S305" t="str">
            <v>&gt;180</v>
          </cell>
        </row>
        <row r="306">
          <cell r="J306">
            <v>354075685</v>
          </cell>
          <cell r="N306">
            <v>265</v>
          </cell>
          <cell r="S306" t="str">
            <v>&gt;180</v>
          </cell>
        </row>
        <row r="307">
          <cell r="J307">
            <v>358780342</v>
          </cell>
          <cell r="S307" t="str">
            <v>Standard</v>
          </cell>
        </row>
        <row r="308">
          <cell r="J308">
            <v>19572695</v>
          </cell>
          <cell r="S308" t="str">
            <v>Standard</v>
          </cell>
        </row>
        <row r="309">
          <cell r="J309">
            <v>358378256</v>
          </cell>
          <cell r="S309" t="str">
            <v>Standard</v>
          </cell>
        </row>
        <row r="310">
          <cell r="J310">
            <v>19483823</v>
          </cell>
          <cell r="N310">
            <v>1631</v>
          </cell>
          <cell r="S310" t="str">
            <v>&gt;180</v>
          </cell>
        </row>
        <row r="311">
          <cell r="J311">
            <v>352048529</v>
          </cell>
          <cell r="N311">
            <v>480</v>
          </cell>
          <cell r="S311" t="str">
            <v>&gt;180</v>
          </cell>
        </row>
        <row r="312">
          <cell r="J312">
            <v>356276222</v>
          </cell>
          <cell r="N312">
            <v>389</v>
          </cell>
          <cell r="S312" t="str">
            <v>&gt;180</v>
          </cell>
        </row>
        <row r="313">
          <cell r="J313">
            <v>350349992</v>
          </cell>
          <cell r="N313">
            <v>785</v>
          </cell>
          <cell r="S313" t="str">
            <v>&gt;180</v>
          </cell>
        </row>
        <row r="314">
          <cell r="J314">
            <v>348608752</v>
          </cell>
          <cell r="N314">
            <v>750</v>
          </cell>
          <cell r="S314" t="str">
            <v>&gt;180</v>
          </cell>
        </row>
        <row r="315">
          <cell r="J315">
            <v>359090222</v>
          </cell>
          <cell r="S315" t="str">
            <v>Standard</v>
          </cell>
        </row>
        <row r="316">
          <cell r="J316">
            <v>18687773</v>
          </cell>
          <cell r="N316">
            <v>1608</v>
          </cell>
          <cell r="S316" t="str">
            <v>&gt;180</v>
          </cell>
        </row>
        <row r="317">
          <cell r="J317">
            <v>18687117</v>
          </cell>
          <cell r="N317">
            <v>1608</v>
          </cell>
          <cell r="S317" t="str">
            <v>&gt;180</v>
          </cell>
        </row>
        <row r="318">
          <cell r="J318">
            <v>360590585</v>
          </cell>
          <cell r="S318" t="str">
            <v>Standard</v>
          </cell>
        </row>
        <row r="319">
          <cell r="J319">
            <v>19482272</v>
          </cell>
          <cell r="N319">
            <v>1577</v>
          </cell>
          <cell r="S319" t="str">
            <v>&gt;180</v>
          </cell>
        </row>
        <row r="320">
          <cell r="J320">
            <v>359973288</v>
          </cell>
          <cell r="S320" t="str">
            <v>Standard</v>
          </cell>
        </row>
        <row r="321">
          <cell r="J321">
            <v>20786001</v>
          </cell>
          <cell r="N321">
            <v>1631</v>
          </cell>
          <cell r="S321" t="str">
            <v>&gt;180</v>
          </cell>
        </row>
        <row r="322">
          <cell r="J322">
            <v>20796425</v>
          </cell>
          <cell r="N322">
            <v>1723</v>
          </cell>
          <cell r="S322" t="str">
            <v>&gt;180</v>
          </cell>
        </row>
        <row r="323">
          <cell r="J323">
            <v>357279969</v>
          </cell>
          <cell r="N323">
            <v>691</v>
          </cell>
          <cell r="S323" t="str">
            <v>&gt;180</v>
          </cell>
        </row>
        <row r="324">
          <cell r="J324">
            <v>360213571</v>
          </cell>
          <cell r="S324" t="str">
            <v>Standard</v>
          </cell>
        </row>
        <row r="325">
          <cell r="J325">
            <v>353050886</v>
          </cell>
          <cell r="N325">
            <v>782</v>
          </cell>
          <cell r="S325" t="str">
            <v>&gt;180</v>
          </cell>
        </row>
        <row r="326">
          <cell r="J326">
            <v>19502763</v>
          </cell>
          <cell r="N326">
            <v>1725</v>
          </cell>
          <cell r="S326" t="str">
            <v>&gt;180</v>
          </cell>
        </row>
        <row r="327">
          <cell r="J327">
            <v>360622049</v>
          </cell>
          <cell r="S327" t="str">
            <v>Standard</v>
          </cell>
        </row>
        <row r="328">
          <cell r="J328">
            <v>358527778</v>
          </cell>
          <cell r="N328">
            <v>197</v>
          </cell>
          <cell r="S328" t="str">
            <v>&gt;180</v>
          </cell>
        </row>
        <row r="329">
          <cell r="J329">
            <v>20830148</v>
          </cell>
          <cell r="N329">
            <v>1575</v>
          </cell>
          <cell r="S329" t="str">
            <v>&gt;180</v>
          </cell>
        </row>
        <row r="330">
          <cell r="J330">
            <v>20931785</v>
          </cell>
          <cell r="N330">
            <v>1666</v>
          </cell>
          <cell r="S330" t="str">
            <v>&gt;180</v>
          </cell>
        </row>
        <row r="331">
          <cell r="J331">
            <v>358715976</v>
          </cell>
          <cell r="S331" t="str">
            <v>Standard</v>
          </cell>
        </row>
        <row r="332">
          <cell r="J332">
            <v>20806691</v>
          </cell>
          <cell r="S332" t="str">
            <v>Standard</v>
          </cell>
        </row>
        <row r="333">
          <cell r="J333">
            <v>19893447</v>
          </cell>
          <cell r="N333">
            <v>1756</v>
          </cell>
          <cell r="S333" t="str">
            <v>&gt;180</v>
          </cell>
        </row>
        <row r="334">
          <cell r="J334">
            <v>360077882</v>
          </cell>
          <cell r="S334" t="str">
            <v>Standard</v>
          </cell>
        </row>
        <row r="335">
          <cell r="J335">
            <v>19752474</v>
          </cell>
          <cell r="N335">
            <v>1722</v>
          </cell>
          <cell r="S335" t="str">
            <v>&gt;180</v>
          </cell>
        </row>
        <row r="336">
          <cell r="J336">
            <v>19909953</v>
          </cell>
          <cell r="N336">
            <v>1756</v>
          </cell>
          <cell r="S336" t="str">
            <v>&gt;180</v>
          </cell>
        </row>
        <row r="337">
          <cell r="J337">
            <v>347906520</v>
          </cell>
          <cell r="N337">
            <v>1484</v>
          </cell>
          <cell r="S337" t="str">
            <v>&gt;180</v>
          </cell>
        </row>
        <row r="338">
          <cell r="J338">
            <v>25161990</v>
          </cell>
          <cell r="N338">
            <v>1753</v>
          </cell>
          <cell r="S338" t="str">
            <v>&gt;180</v>
          </cell>
        </row>
        <row r="339">
          <cell r="J339">
            <v>20908465</v>
          </cell>
          <cell r="N339">
            <v>1726</v>
          </cell>
          <cell r="S339" t="str">
            <v>&gt;180</v>
          </cell>
        </row>
        <row r="340">
          <cell r="J340">
            <v>354764159</v>
          </cell>
          <cell r="N340">
            <v>813</v>
          </cell>
          <cell r="S340" t="str">
            <v>&gt;180</v>
          </cell>
        </row>
        <row r="341">
          <cell r="J341">
            <v>354764142</v>
          </cell>
          <cell r="N341">
            <v>848</v>
          </cell>
          <cell r="S341" t="str">
            <v>&gt;180</v>
          </cell>
        </row>
        <row r="342">
          <cell r="J342">
            <v>20952339</v>
          </cell>
          <cell r="S342" t="str">
            <v>Standard</v>
          </cell>
        </row>
        <row r="343">
          <cell r="J343">
            <v>352833341</v>
          </cell>
          <cell r="N343">
            <v>482</v>
          </cell>
          <cell r="S343" t="str">
            <v>&gt;180</v>
          </cell>
        </row>
        <row r="344">
          <cell r="J344">
            <v>355887263</v>
          </cell>
          <cell r="N344">
            <v>659</v>
          </cell>
          <cell r="S344" t="str">
            <v>&gt;180</v>
          </cell>
        </row>
        <row r="345">
          <cell r="J345">
            <v>353447189</v>
          </cell>
          <cell r="N345">
            <v>441</v>
          </cell>
          <cell r="S345" t="str">
            <v>&gt;180</v>
          </cell>
        </row>
        <row r="346">
          <cell r="J346">
            <v>20962928</v>
          </cell>
          <cell r="N346">
            <v>1754</v>
          </cell>
          <cell r="S346" t="str">
            <v>&gt;180</v>
          </cell>
        </row>
        <row r="347">
          <cell r="J347">
            <v>20953178</v>
          </cell>
          <cell r="N347">
            <v>1723</v>
          </cell>
          <cell r="S347" t="str">
            <v>&gt;180</v>
          </cell>
        </row>
        <row r="348">
          <cell r="J348">
            <v>21041518</v>
          </cell>
          <cell r="N348">
            <v>1726</v>
          </cell>
          <cell r="S348" t="str">
            <v>&gt;180</v>
          </cell>
        </row>
        <row r="349">
          <cell r="J349">
            <v>23474103</v>
          </cell>
          <cell r="N349">
            <v>1722</v>
          </cell>
          <cell r="S349" t="str">
            <v>&gt;180</v>
          </cell>
        </row>
        <row r="350">
          <cell r="J350">
            <v>20379673</v>
          </cell>
          <cell r="S350" t="str">
            <v>Standard</v>
          </cell>
        </row>
        <row r="351">
          <cell r="J351">
            <v>349824660</v>
          </cell>
          <cell r="N351">
            <v>1210</v>
          </cell>
          <cell r="S351" t="str">
            <v>&gt;180</v>
          </cell>
        </row>
        <row r="352">
          <cell r="J352">
            <v>353518125</v>
          </cell>
          <cell r="N352">
            <v>813</v>
          </cell>
          <cell r="S352" t="str">
            <v>&gt;180</v>
          </cell>
        </row>
        <row r="353">
          <cell r="J353">
            <v>19893446</v>
          </cell>
          <cell r="N353">
            <v>1727</v>
          </cell>
          <cell r="S353" t="str">
            <v>&gt;180</v>
          </cell>
        </row>
        <row r="354">
          <cell r="J354">
            <v>358618072</v>
          </cell>
          <cell r="N354">
            <v>174</v>
          </cell>
          <cell r="S354" t="str">
            <v>151-180</v>
          </cell>
        </row>
        <row r="355">
          <cell r="J355">
            <v>353313149</v>
          </cell>
          <cell r="N355">
            <v>841</v>
          </cell>
          <cell r="S355" t="str">
            <v>&gt;180</v>
          </cell>
        </row>
        <row r="356">
          <cell r="J356">
            <v>21102618</v>
          </cell>
          <cell r="N356">
            <v>1667</v>
          </cell>
          <cell r="S356" t="str">
            <v>&gt;180</v>
          </cell>
        </row>
        <row r="357">
          <cell r="J357">
            <v>348737620</v>
          </cell>
          <cell r="N357">
            <v>812</v>
          </cell>
          <cell r="S357" t="str">
            <v>&gt;180</v>
          </cell>
        </row>
        <row r="358">
          <cell r="J358">
            <v>351818006</v>
          </cell>
          <cell r="N358">
            <v>784</v>
          </cell>
          <cell r="S358" t="str">
            <v>&gt;180</v>
          </cell>
        </row>
        <row r="359">
          <cell r="J359">
            <v>23430214</v>
          </cell>
          <cell r="N359">
            <v>1602</v>
          </cell>
          <cell r="S359" t="str">
            <v>&gt;180</v>
          </cell>
        </row>
        <row r="360">
          <cell r="J360">
            <v>359789656</v>
          </cell>
          <cell r="S360" t="str">
            <v>Standard</v>
          </cell>
        </row>
        <row r="361">
          <cell r="J361">
            <v>21135159</v>
          </cell>
          <cell r="N361">
            <v>1547</v>
          </cell>
          <cell r="S361" t="str">
            <v>&gt;180</v>
          </cell>
        </row>
        <row r="362">
          <cell r="J362">
            <v>21152870</v>
          </cell>
          <cell r="N362">
            <v>1631</v>
          </cell>
          <cell r="S362" t="str">
            <v>&gt;180</v>
          </cell>
        </row>
        <row r="363">
          <cell r="J363">
            <v>21135160</v>
          </cell>
          <cell r="N363">
            <v>1608</v>
          </cell>
          <cell r="S363" t="str">
            <v>&gt;180</v>
          </cell>
        </row>
        <row r="364">
          <cell r="J364">
            <v>32770460</v>
          </cell>
          <cell r="N364">
            <v>1358</v>
          </cell>
          <cell r="S364" t="str">
            <v>&gt;180</v>
          </cell>
        </row>
        <row r="365">
          <cell r="J365">
            <v>19509536</v>
          </cell>
          <cell r="N365">
            <v>1544</v>
          </cell>
          <cell r="S365" t="str">
            <v>&gt;180</v>
          </cell>
        </row>
        <row r="366">
          <cell r="J366">
            <v>31252285</v>
          </cell>
          <cell r="N366">
            <v>1756</v>
          </cell>
          <cell r="S366" t="str">
            <v>&gt;180</v>
          </cell>
        </row>
        <row r="367">
          <cell r="J367">
            <v>19499203</v>
          </cell>
          <cell r="N367">
            <v>1756</v>
          </cell>
          <cell r="S367" t="str">
            <v>&gt;180</v>
          </cell>
        </row>
        <row r="368">
          <cell r="J368">
            <v>31263215</v>
          </cell>
          <cell r="N368">
            <v>1756</v>
          </cell>
          <cell r="S368" t="str">
            <v>&gt;180</v>
          </cell>
        </row>
        <row r="369">
          <cell r="J369">
            <v>21152350</v>
          </cell>
          <cell r="N369">
            <v>1633</v>
          </cell>
          <cell r="S369" t="str">
            <v>&gt;180</v>
          </cell>
        </row>
        <row r="370">
          <cell r="J370">
            <v>356226503</v>
          </cell>
          <cell r="S370" t="str">
            <v>Standard</v>
          </cell>
        </row>
        <row r="371">
          <cell r="J371">
            <v>34486635</v>
          </cell>
          <cell r="N371">
            <v>1661</v>
          </cell>
          <cell r="S371" t="str">
            <v>&gt;180</v>
          </cell>
        </row>
        <row r="372">
          <cell r="J372">
            <v>21048169</v>
          </cell>
          <cell r="N372">
            <v>1483</v>
          </cell>
          <cell r="S372" t="str">
            <v>&gt;180</v>
          </cell>
        </row>
        <row r="373">
          <cell r="J373">
            <v>353526750</v>
          </cell>
          <cell r="N373">
            <v>351</v>
          </cell>
          <cell r="S373" t="str">
            <v>&gt;180</v>
          </cell>
        </row>
        <row r="374">
          <cell r="J374">
            <v>34612554</v>
          </cell>
          <cell r="N374">
            <v>1388</v>
          </cell>
          <cell r="S374" t="str">
            <v>&gt;180</v>
          </cell>
        </row>
        <row r="375">
          <cell r="J375">
            <v>23568715</v>
          </cell>
          <cell r="N375">
            <v>1937</v>
          </cell>
          <cell r="S375" t="str">
            <v>&gt;180</v>
          </cell>
        </row>
        <row r="376">
          <cell r="J376">
            <v>358378561</v>
          </cell>
          <cell r="N376">
            <v>573</v>
          </cell>
          <cell r="S376" t="str">
            <v>&gt;180</v>
          </cell>
        </row>
        <row r="377">
          <cell r="J377">
            <v>23568182</v>
          </cell>
          <cell r="N377">
            <v>1968</v>
          </cell>
          <cell r="S377" t="str">
            <v>&gt;180</v>
          </cell>
        </row>
        <row r="378">
          <cell r="J378">
            <v>23371995</v>
          </cell>
          <cell r="N378">
            <v>1754</v>
          </cell>
          <cell r="S378" t="str">
            <v>&gt;180</v>
          </cell>
        </row>
        <row r="379">
          <cell r="J379">
            <v>348358877</v>
          </cell>
          <cell r="N379">
            <v>964</v>
          </cell>
          <cell r="S379" t="str">
            <v>&gt;180</v>
          </cell>
        </row>
        <row r="380">
          <cell r="J380">
            <v>21117013</v>
          </cell>
          <cell r="N380">
            <v>1511</v>
          </cell>
          <cell r="S380" t="str">
            <v>&gt;180</v>
          </cell>
        </row>
        <row r="381">
          <cell r="J381">
            <v>353437826</v>
          </cell>
          <cell r="N381">
            <v>686</v>
          </cell>
          <cell r="S381" t="str">
            <v>&gt;180</v>
          </cell>
        </row>
        <row r="382">
          <cell r="J382">
            <v>21245856</v>
          </cell>
          <cell r="N382">
            <v>1754</v>
          </cell>
          <cell r="S382" t="str">
            <v>&gt;180</v>
          </cell>
        </row>
        <row r="383">
          <cell r="J383">
            <v>20856406</v>
          </cell>
          <cell r="N383">
            <v>1696</v>
          </cell>
          <cell r="S383" t="str">
            <v>&gt;180</v>
          </cell>
        </row>
        <row r="384">
          <cell r="J384">
            <v>21254152</v>
          </cell>
          <cell r="N384">
            <v>2032</v>
          </cell>
          <cell r="S384" t="str">
            <v>&gt;180</v>
          </cell>
        </row>
        <row r="385">
          <cell r="J385">
            <v>32797213</v>
          </cell>
          <cell r="N385">
            <v>1091</v>
          </cell>
          <cell r="S385" t="str">
            <v>&gt;180</v>
          </cell>
        </row>
        <row r="386">
          <cell r="J386">
            <v>19572574</v>
          </cell>
          <cell r="N386">
            <v>1755</v>
          </cell>
          <cell r="S386" t="str">
            <v>&gt;180</v>
          </cell>
        </row>
        <row r="387">
          <cell r="J387">
            <v>21264336</v>
          </cell>
          <cell r="N387">
            <v>2060</v>
          </cell>
          <cell r="S387" t="str">
            <v>&gt;180</v>
          </cell>
        </row>
        <row r="388">
          <cell r="J388">
            <v>358986869</v>
          </cell>
          <cell r="N388">
            <v>417</v>
          </cell>
          <cell r="S388" t="str">
            <v>&gt;180</v>
          </cell>
        </row>
        <row r="389">
          <cell r="J389">
            <v>21274310</v>
          </cell>
          <cell r="N389">
            <v>1784</v>
          </cell>
          <cell r="S389" t="str">
            <v>&gt;180</v>
          </cell>
        </row>
        <row r="390">
          <cell r="J390">
            <v>21260205</v>
          </cell>
          <cell r="N390">
            <v>1754</v>
          </cell>
          <cell r="S390" t="str">
            <v>&gt;180</v>
          </cell>
        </row>
        <row r="391">
          <cell r="J391">
            <v>21260206</v>
          </cell>
          <cell r="N391">
            <v>1572</v>
          </cell>
          <cell r="S391" t="str">
            <v>&gt;180</v>
          </cell>
        </row>
        <row r="392">
          <cell r="J392">
            <v>21274311</v>
          </cell>
          <cell r="N392">
            <v>1662</v>
          </cell>
          <cell r="S392" t="str">
            <v>&gt;180</v>
          </cell>
        </row>
        <row r="393">
          <cell r="J393">
            <v>20954836</v>
          </cell>
          <cell r="N393">
            <v>1693</v>
          </cell>
          <cell r="S393" t="str">
            <v>&gt;180</v>
          </cell>
        </row>
        <row r="394">
          <cell r="J394">
            <v>20962926</v>
          </cell>
          <cell r="N394">
            <v>1757</v>
          </cell>
          <cell r="S394" t="str">
            <v>&gt;180</v>
          </cell>
        </row>
        <row r="395">
          <cell r="J395">
            <v>19755701</v>
          </cell>
          <cell r="N395">
            <v>1696</v>
          </cell>
          <cell r="S395" t="str">
            <v>&gt;180</v>
          </cell>
        </row>
        <row r="396">
          <cell r="J396">
            <v>352596478</v>
          </cell>
          <cell r="N396">
            <v>755</v>
          </cell>
          <cell r="S396" t="str">
            <v>&gt;180</v>
          </cell>
        </row>
        <row r="397">
          <cell r="J397">
            <v>352491447</v>
          </cell>
          <cell r="N397">
            <v>805</v>
          </cell>
          <cell r="S397" t="str">
            <v>&gt;180</v>
          </cell>
        </row>
        <row r="398">
          <cell r="J398">
            <v>358780550</v>
          </cell>
          <cell r="S398" t="str">
            <v>Standard</v>
          </cell>
        </row>
        <row r="399">
          <cell r="J399">
            <v>358527803</v>
          </cell>
          <cell r="N399">
            <v>509</v>
          </cell>
          <cell r="S399" t="str">
            <v>&gt;180</v>
          </cell>
        </row>
        <row r="400">
          <cell r="J400">
            <v>21152347</v>
          </cell>
          <cell r="S400" t="str">
            <v>Standard</v>
          </cell>
        </row>
        <row r="401">
          <cell r="J401">
            <v>356023879</v>
          </cell>
          <cell r="N401">
            <v>663</v>
          </cell>
          <cell r="S401" t="str">
            <v>&gt;180</v>
          </cell>
        </row>
        <row r="402">
          <cell r="J402">
            <v>352556406</v>
          </cell>
          <cell r="N402">
            <v>391</v>
          </cell>
          <cell r="S402" t="str">
            <v>&gt;180</v>
          </cell>
        </row>
        <row r="403">
          <cell r="J403">
            <v>23355674</v>
          </cell>
          <cell r="N403">
            <v>1602</v>
          </cell>
          <cell r="S403" t="str">
            <v>&gt;180</v>
          </cell>
        </row>
        <row r="404">
          <cell r="J404">
            <v>360811434</v>
          </cell>
          <cell r="S404" t="str">
            <v>Standard</v>
          </cell>
        </row>
        <row r="405">
          <cell r="J405">
            <v>24180529</v>
          </cell>
          <cell r="N405">
            <v>1630</v>
          </cell>
          <cell r="S405" t="str">
            <v>&gt;180</v>
          </cell>
        </row>
        <row r="406">
          <cell r="J406">
            <v>359952130</v>
          </cell>
          <cell r="S406" t="str">
            <v>Standard</v>
          </cell>
        </row>
        <row r="407">
          <cell r="J407">
            <v>357623515</v>
          </cell>
          <cell r="S407" t="str">
            <v>Standard</v>
          </cell>
        </row>
        <row r="408">
          <cell r="J408">
            <v>360787356</v>
          </cell>
          <cell r="S408" t="str">
            <v>Standard</v>
          </cell>
        </row>
        <row r="409">
          <cell r="J409">
            <v>355997407</v>
          </cell>
          <cell r="N409">
            <v>714</v>
          </cell>
          <cell r="S409" t="str">
            <v>&gt;180</v>
          </cell>
        </row>
        <row r="410">
          <cell r="J410">
            <v>360371592</v>
          </cell>
          <cell r="S410" t="str">
            <v>Standard</v>
          </cell>
        </row>
        <row r="411">
          <cell r="J411">
            <v>20284258</v>
          </cell>
          <cell r="N411">
            <v>1542</v>
          </cell>
          <cell r="S411" t="str">
            <v>&gt;180</v>
          </cell>
        </row>
        <row r="412">
          <cell r="J412">
            <v>360325350</v>
          </cell>
          <cell r="S412" t="str">
            <v>Standard</v>
          </cell>
        </row>
        <row r="413">
          <cell r="J413">
            <v>23834363</v>
          </cell>
          <cell r="N413">
            <v>1509</v>
          </cell>
          <cell r="S413" t="str">
            <v>&gt;180</v>
          </cell>
        </row>
        <row r="414">
          <cell r="J414">
            <v>353679090</v>
          </cell>
          <cell r="N414">
            <v>818</v>
          </cell>
          <cell r="S414" t="str">
            <v>&gt;180</v>
          </cell>
        </row>
        <row r="415">
          <cell r="J415">
            <v>360247353</v>
          </cell>
          <cell r="S415" t="str">
            <v>Standard</v>
          </cell>
        </row>
        <row r="416">
          <cell r="J416">
            <v>360070499</v>
          </cell>
          <cell r="S416" t="str">
            <v>Standard</v>
          </cell>
        </row>
        <row r="417">
          <cell r="J417">
            <v>20174235</v>
          </cell>
          <cell r="N417">
            <v>1759</v>
          </cell>
          <cell r="S417" t="str">
            <v>&gt;180</v>
          </cell>
        </row>
        <row r="418">
          <cell r="J418">
            <v>360324867</v>
          </cell>
          <cell r="S418" t="str">
            <v>Standard</v>
          </cell>
        </row>
        <row r="419">
          <cell r="J419">
            <v>360414153</v>
          </cell>
          <cell r="S419" t="str">
            <v>Standard</v>
          </cell>
        </row>
        <row r="420">
          <cell r="J420">
            <v>21583717</v>
          </cell>
          <cell r="N420">
            <v>1697</v>
          </cell>
          <cell r="S420" t="str">
            <v>&gt;180</v>
          </cell>
        </row>
        <row r="421">
          <cell r="J421">
            <v>347505065</v>
          </cell>
          <cell r="S421" t="str">
            <v>Standard</v>
          </cell>
        </row>
        <row r="422">
          <cell r="J422">
            <v>21214993</v>
          </cell>
          <cell r="N422">
            <v>1515</v>
          </cell>
          <cell r="S422" t="str">
            <v>&gt;180</v>
          </cell>
        </row>
        <row r="423">
          <cell r="J423">
            <v>20287632</v>
          </cell>
          <cell r="N423">
            <v>1481</v>
          </cell>
          <cell r="S423" t="str">
            <v>&gt;180</v>
          </cell>
        </row>
        <row r="424">
          <cell r="J424">
            <v>348132965</v>
          </cell>
          <cell r="N424">
            <v>1481</v>
          </cell>
          <cell r="S424" t="str">
            <v>&gt;180</v>
          </cell>
        </row>
        <row r="425">
          <cell r="J425">
            <v>20389126</v>
          </cell>
          <cell r="N425">
            <v>1602</v>
          </cell>
          <cell r="S425" t="str">
            <v>&gt;180</v>
          </cell>
        </row>
        <row r="426">
          <cell r="J426">
            <v>20389128</v>
          </cell>
          <cell r="N426">
            <v>1602</v>
          </cell>
          <cell r="S426" t="str">
            <v>&gt;180</v>
          </cell>
        </row>
        <row r="427">
          <cell r="J427">
            <v>21592039</v>
          </cell>
          <cell r="N427">
            <v>1661</v>
          </cell>
          <cell r="S427" t="str">
            <v>&gt;180</v>
          </cell>
        </row>
        <row r="428">
          <cell r="J428">
            <v>357279964</v>
          </cell>
          <cell r="N428">
            <v>449</v>
          </cell>
          <cell r="S428" t="str">
            <v>&gt;180</v>
          </cell>
        </row>
        <row r="429">
          <cell r="J429">
            <v>348572040</v>
          </cell>
          <cell r="N429">
            <v>784</v>
          </cell>
          <cell r="S429" t="str">
            <v>&gt;180</v>
          </cell>
        </row>
        <row r="430">
          <cell r="J430">
            <v>20389127</v>
          </cell>
          <cell r="N430">
            <v>1602</v>
          </cell>
          <cell r="S430" t="str">
            <v>&gt;180</v>
          </cell>
        </row>
        <row r="431">
          <cell r="J431">
            <v>356869296</v>
          </cell>
          <cell r="N431">
            <v>726</v>
          </cell>
          <cell r="S431" t="str">
            <v>&gt;180</v>
          </cell>
        </row>
        <row r="432">
          <cell r="J432">
            <v>358713176</v>
          </cell>
          <cell r="N432">
            <v>52</v>
          </cell>
          <cell r="S432" t="str">
            <v>31-60</v>
          </cell>
        </row>
        <row r="433">
          <cell r="J433">
            <v>360690289</v>
          </cell>
          <cell r="S433" t="str">
            <v>Standard</v>
          </cell>
        </row>
        <row r="434">
          <cell r="J434">
            <v>353697506</v>
          </cell>
          <cell r="N434">
            <v>817</v>
          </cell>
          <cell r="S434" t="str">
            <v>&gt;180</v>
          </cell>
        </row>
        <row r="435">
          <cell r="J435">
            <v>359446342</v>
          </cell>
          <cell r="S435" t="str">
            <v>Standard</v>
          </cell>
        </row>
        <row r="436">
          <cell r="J436">
            <v>21652788</v>
          </cell>
          <cell r="N436">
            <v>1631</v>
          </cell>
          <cell r="S436" t="str">
            <v>&gt;180</v>
          </cell>
        </row>
        <row r="437">
          <cell r="J437">
            <v>356869285</v>
          </cell>
          <cell r="N437">
            <v>755</v>
          </cell>
          <cell r="S437" t="str">
            <v>&gt;180</v>
          </cell>
        </row>
        <row r="438">
          <cell r="J438">
            <v>21679352</v>
          </cell>
          <cell r="S438" t="str">
            <v>Standard</v>
          </cell>
        </row>
        <row r="439">
          <cell r="J439">
            <v>358733295</v>
          </cell>
          <cell r="S439" t="str">
            <v>Standard</v>
          </cell>
        </row>
        <row r="440">
          <cell r="J440">
            <v>20641157</v>
          </cell>
          <cell r="N440">
            <v>1544</v>
          </cell>
          <cell r="S440" t="str">
            <v>&gt;180</v>
          </cell>
        </row>
        <row r="441">
          <cell r="J441">
            <v>359896849</v>
          </cell>
          <cell r="S441" t="str">
            <v>Standard</v>
          </cell>
        </row>
        <row r="442">
          <cell r="J442">
            <v>360479671</v>
          </cell>
          <cell r="S442" t="str">
            <v>Standard</v>
          </cell>
        </row>
        <row r="443">
          <cell r="J443">
            <v>34160214</v>
          </cell>
          <cell r="N443">
            <v>1389</v>
          </cell>
          <cell r="S443" t="str">
            <v>&gt;180</v>
          </cell>
        </row>
        <row r="444">
          <cell r="J444">
            <v>355370109</v>
          </cell>
          <cell r="N444">
            <v>806</v>
          </cell>
          <cell r="S444" t="str">
            <v>&gt;180</v>
          </cell>
        </row>
        <row r="445">
          <cell r="J445">
            <v>20053627</v>
          </cell>
          <cell r="S445" t="str">
            <v>Standard</v>
          </cell>
        </row>
        <row r="446">
          <cell r="J446">
            <v>20439752</v>
          </cell>
          <cell r="N446">
            <v>1576</v>
          </cell>
          <cell r="S446" t="str">
            <v>&gt;180</v>
          </cell>
        </row>
        <row r="447">
          <cell r="J447">
            <v>21578079</v>
          </cell>
          <cell r="N447">
            <v>1758</v>
          </cell>
          <cell r="S447" t="str">
            <v>&gt;180</v>
          </cell>
        </row>
        <row r="448">
          <cell r="J448">
            <v>22445243</v>
          </cell>
          <cell r="N448">
            <v>1758</v>
          </cell>
          <cell r="S448" t="str">
            <v>&gt;180</v>
          </cell>
        </row>
        <row r="449">
          <cell r="J449">
            <v>359825181</v>
          </cell>
          <cell r="S449" t="str">
            <v>Standard</v>
          </cell>
        </row>
        <row r="450">
          <cell r="J450">
            <v>360738696</v>
          </cell>
          <cell r="S450" t="str">
            <v>Standard</v>
          </cell>
        </row>
        <row r="451">
          <cell r="J451">
            <v>360831609</v>
          </cell>
          <cell r="S451" t="str">
            <v>Standard</v>
          </cell>
        </row>
        <row r="452">
          <cell r="J452">
            <v>360069319</v>
          </cell>
          <cell r="S452" t="str">
            <v>Standard</v>
          </cell>
        </row>
        <row r="453">
          <cell r="J453">
            <v>359725118</v>
          </cell>
          <cell r="S453" t="str">
            <v>Standard</v>
          </cell>
        </row>
        <row r="454">
          <cell r="J454">
            <v>354923007</v>
          </cell>
          <cell r="N454">
            <v>330</v>
          </cell>
          <cell r="S454" t="str">
            <v>&gt;180</v>
          </cell>
        </row>
        <row r="455">
          <cell r="J455">
            <v>21592034</v>
          </cell>
          <cell r="N455">
            <v>1754</v>
          </cell>
          <cell r="S455" t="str">
            <v>&gt;180</v>
          </cell>
        </row>
        <row r="456">
          <cell r="J456">
            <v>358430012</v>
          </cell>
          <cell r="N456">
            <v>389</v>
          </cell>
          <cell r="S456" t="str">
            <v>&gt;180</v>
          </cell>
        </row>
        <row r="457">
          <cell r="J457">
            <v>358741651</v>
          </cell>
          <cell r="S457" t="str">
            <v>Standard</v>
          </cell>
        </row>
        <row r="458">
          <cell r="J458">
            <v>19673758</v>
          </cell>
          <cell r="S458" t="str">
            <v>Standard</v>
          </cell>
        </row>
        <row r="459">
          <cell r="J459">
            <v>21850281</v>
          </cell>
          <cell r="N459">
            <v>1754</v>
          </cell>
          <cell r="S459" t="str">
            <v>&gt;180</v>
          </cell>
        </row>
        <row r="460">
          <cell r="J460">
            <v>20240516</v>
          </cell>
          <cell r="N460">
            <v>1727</v>
          </cell>
          <cell r="S460" t="str">
            <v>&gt;180</v>
          </cell>
        </row>
        <row r="461">
          <cell r="J461">
            <v>19506794</v>
          </cell>
          <cell r="S461" t="str">
            <v>&gt;180</v>
          </cell>
        </row>
        <row r="462">
          <cell r="J462">
            <v>348473717</v>
          </cell>
          <cell r="N462">
            <v>1451</v>
          </cell>
          <cell r="S462" t="str">
            <v>&gt;180</v>
          </cell>
        </row>
        <row r="463">
          <cell r="J463">
            <v>21577921</v>
          </cell>
          <cell r="N463">
            <v>1758</v>
          </cell>
          <cell r="S463" t="str">
            <v>&gt;180</v>
          </cell>
        </row>
        <row r="464">
          <cell r="J464">
            <v>22445264</v>
          </cell>
          <cell r="N464">
            <v>1727</v>
          </cell>
          <cell r="S464" t="str">
            <v>&gt;180</v>
          </cell>
        </row>
        <row r="465">
          <cell r="J465">
            <v>359941262</v>
          </cell>
          <cell r="S465" t="str">
            <v>Standard</v>
          </cell>
        </row>
        <row r="466">
          <cell r="J466">
            <v>360462339</v>
          </cell>
          <cell r="S466" t="str">
            <v>Standard</v>
          </cell>
        </row>
        <row r="467">
          <cell r="J467">
            <v>360443131</v>
          </cell>
          <cell r="S467" t="str">
            <v>Standard</v>
          </cell>
        </row>
        <row r="468">
          <cell r="J468">
            <v>21835536</v>
          </cell>
          <cell r="S468" t="str">
            <v>Standard</v>
          </cell>
        </row>
        <row r="469">
          <cell r="J469">
            <v>357592323</v>
          </cell>
          <cell r="S469" t="str">
            <v>Standard</v>
          </cell>
        </row>
        <row r="470">
          <cell r="J470">
            <v>359838848</v>
          </cell>
          <cell r="S470" t="str">
            <v>Standard</v>
          </cell>
        </row>
        <row r="471">
          <cell r="J471">
            <v>360433772</v>
          </cell>
          <cell r="S471" t="str">
            <v>Standard</v>
          </cell>
        </row>
        <row r="472">
          <cell r="J472">
            <v>21911064</v>
          </cell>
          <cell r="N472">
            <v>1723</v>
          </cell>
          <cell r="S472" t="str">
            <v>&gt;180</v>
          </cell>
        </row>
        <row r="473">
          <cell r="J473">
            <v>21841963</v>
          </cell>
          <cell r="N473">
            <v>1754</v>
          </cell>
          <cell r="S473" t="str">
            <v>&gt;180</v>
          </cell>
        </row>
        <row r="474">
          <cell r="J474">
            <v>360553897</v>
          </cell>
          <cell r="S474" t="str">
            <v>Standard</v>
          </cell>
        </row>
        <row r="475">
          <cell r="J475">
            <v>356661549</v>
          </cell>
          <cell r="S475" t="str">
            <v>Standard</v>
          </cell>
        </row>
        <row r="476">
          <cell r="J476">
            <v>19757197</v>
          </cell>
          <cell r="N476">
            <v>1574</v>
          </cell>
          <cell r="S476" t="str">
            <v>&gt;180</v>
          </cell>
        </row>
        <row r="477">
          <cell r="J477">
            <v>352611309</v>
          </cell>
          <cell r="N477">
            <v>687</v>
          </cell>
          <cell r="S477" t="str">
            <v>&gt;180</v>
          </cell>
        </row>
        <row r="478">
          <cell r="J478">
            <v>21700012</v>
          </cell>
          <cell r="N478">
            <v>1758</v>
          </cell>
          <cell r="S478" t="str">
            <v>&gt;180</v>
          </cell>
        </row>
        <row r="479">
          <cell r="J479">
            <v>360321122</v>
          </cell>
          <cell r="S479" t="str">
            <v>Standard</v>
          </cell>
        </row>
        <row r="480">
          <cell r="J480">
            <v>360016123</v>
          </cell>
          <cell r="S480" t="str">
            <v>Standard</v>
          </cell>
        </row>
        <row r="481">
          <cell r="J481">
            <v>352037426</v>
          </cell>
          <cell r="N481">
            <v>750</v>
          </cell>
          <cell r="S481" t="str">
            <v>&gt;180</v>
          </cell>
        </row>
        <row r="482">
          <cell r="J482">
            <v>355382673</v>
          </cell>
          <cell r="N482">
            <v>715</v>
          </cell>
          <cell r="S482" t="str">
            <v>&gt;180</v>
          </cell>
        </row>
        <row r="483">
          <cell r="J483">
            <v>360566880</v>
          </cell>
          <cell r="S483" t="str">
            <v>Standard</v>
          </cell>
        </row>
        <row r="484">
          <cell r="J484">
            <v>358720450</v>
          </cell>
          <cell r="S484" t="str">
            <v>Standard</v>
          </cell>
        </row>
        <row r="485">
          <cell r="J485">
            <v>357737129</v>
          </cell>
          <cell r="S485" t="str">
            <v>Standard</v>
          </cell>
        </row>
        <row r="486">
          <cell r="J486">
            <v>358031347</v>
          </cell>
          <cell r="S486" t="str">
            <v>Standard</v>
          </cell>
        </row>
        <row r="487">
          <cell r="J487">
            <v>356869304</v>
          </cell>
          <cell r="N487">
            <v>691</v>
          </cell>
          <cell r="S487" t="str">
            <v>&gt;180</v>
          </cell>
        </row>
        <row r="488">
          <cell r="J488">
            <v>357279956</v>
          </cell>
          <cell r="N488">
            <v>295</v>
          </cell>
          <cell r="S488" t="str">
            <v>&gt;180</v>
          </cell>
        </row>
        <row r="489">
          <cell r="J489">
            <v>355694563</v>
          </cell>
          <cell r="N489">
            <v>239</v>
          </cell>
          <cell r="S489" t="str">
            <v>&gt;180</v>
          </cell>
        </row>
        <row r="490">
          <cell r="J490">
            <v>358848824</v>
          </cell>
          <cell r="N490">
            <v>449</v>
          </cell>
          <cell r="S490" t="str">
            <v>&gt;180</v>
          </cell>
        </row>
        <row r="491">
          <cell r="J491">
            <v>357508366</v>
          </cell>
          <cell r="S491" t="str">
            <v>Standard</v>
          </cell>
        </row>
        <row r="492">
          <cell r="J492">
            <v>360755449</v>
          </cell>
          <cell r="S492" t="str">
            <v>Standard</v>
          </cell>
        </row>
        <row r="493">
          <cell r="J493">
            <v>352611145</v>
          </cell>
          <cell r="N493">
            <v>595</v>
          </cell>
          <cell r="S493" t="str">
            <v>&gt;180</v>
          </cell>
        </row>
        <row r="494">
          <cell r="J494">
            <v>360019895</v>
          </cell>
          <cell r="S494" t="str">
            <v>Standard</v>
          </cell>
        </row>
        <row r="495">
          <cell r="J495">
            <v>360509614</v>
          </cell>
          <cell r="S495" t="str">
            <v>Standard</v>
          </cell>
        </row>
        <row r="496">
          <cell r="J496">
            <v>359887921</v>
          </cell>
          <cell r="S496" t="str">
            <v>Standard</v>
          </cell>
        </row>
        <row r="497">
          <cell r="J497">
            <v>360555184</v>
          </cell>
          <cell r="S497" t="str">
            <v>Standard</v>
          </cell>
        </row>
        <row r="498">
          <cell r="J498">
            <v>354631840</v>
          </cell>
          <cell r="S498" t="str">
            <v>Standard</v>
          </cell>
        </row>
        <row r="499">
          <cell r="J499">
            <v>351364972</v>
          </cell>
          <cell r="N499">
            <v>445</v>
          </cell>
          <cell r="S499" t="str">
            <v>&gt;180</v>
          </cell>
        </row>
        <row r="500">
          <cell r="J500">
            <v>353303799</v>
          </cell>
          <cell r="N500">
            <v>938</v>
          </cell>
          <cell r="S500" t="str">
            <v>&gt;180</v>
          </cell>
        </row>
        <row r="501">
          <cell r="J501">
            <v>358527817</v>
          </cell>
          <cell r="N501">
            <v>113</v>
          </cell>
          <cell r="S501" t="str">
            <v>91-120</v>
          </cell>
        </row>
        <row r="502">
          <cell r="J502">
            <v>23134671</v>
          </cell>
          <cell r="N502">
            <v>1606</v>
          </cell>
          <cell r="S502" t="str">
            <v>&gt;180</v>
          </cell>
        </row>
        <row r="503">
          <cell r="J503">
            <v>350689046</v>
          </cell>
          <cell r="N503">
            <v>720</v>
          </cell>
          <cell r="S503" t="str">
            <v>&gt;180</v>
          </cell>
        </row>
        <row r="504">
          <cell r="J504">
            <v>355273922</v>
          </cell>
          <cell r="N504">
            <v>663</v>
          </cell>
          <cell r="S504" t="str">
            <v>&gt;180</v>
          </cell>
        </row>
        <row r="505">
          <cell r="J505">
            <v>355386970</v>
          </cell>
          <cell r="N505">
            <v>470</v>
          </cell>
          <cell r="S505" t="str">
            <v>&gt;180</v>
          </cell>
        </row>
        <row r="506">
          <cell r="J506">
            <v>357279958</v>
          </cell>
          <cell r="N506">
            <v>561</v>
          </cell>
          <cell r="S506" t="str">
            <v>&gt;180</v>
          </cell>
        </row>
        <row r="507">
          <cell r="J507">
            <v>33639371</v>
          </cell>
          <cell r="N507">
            <v>1691</v>
          </cell>
          <cell r="S507" t="str">
            <v>&gt;180</v>
          </cell>
        </row>
        <row r="508">
          <cell r="J508">
            <v>354830845</v>
          </cell>
          <cell r="N508">
            <v>785</v>
          </cell>
          <cell r="S508" t="str">
            <v>&gt;180</v>
          </cell>
        </row>
        <row r="509">
          <cell r="J509">
            <v>347910605</v>
          </cell>
          <cell r="N509">
            <v>1423</v>
          </cell>
          <cell r="S509" t="str">
            <v>&gt;180</v>
          </cell>
        </row>
        <row r="510">
          <cell r="J510">
            <v>356217077</v>
          </cell>
          <cell r="S510" t="str">
            <v>Standard</v>
          </cell>
        </row>
        <row r="511">
          <cell r="J511">
            <v>357506244</v>
          </cell>
          <cell r="S511" t="str">
            <v>Standard</v>
          </cell>
        </row>
        <row r="512">
          <cell r="J512">
            <v>357279967</v>
          </cell>
          <cell r="N512">
            <v>721</v>
          </cell>
          <cell r="S512" t="str">
            <v>&gt;180</v>
          </cell>
        </row>
        <row r="513">
          <cell r="J513">
            <v>360114167</v>
          </cell>
          <cell r="S513" t="str">
            <v>Standard</v>
          </cell>
        </row>
        <row r="514">
          <cell r="J514">
            <v>359930513</v>
          </cell>
          <cell r="S514" t="str">
            <v>Standard</v>
          </cell>
        </row>
        <row r="515">
          <cell r="J515">
            <v>22829080</v>
          </cell>
          <cell r="N515">
            <v>1455</v>
          </cell>
          <cell r="S515" t="str">
            <v>&gt;180</v>
          </cell>
        </row>
        <row r="516">
          <cell r="J516">
            <v>359736392</v>
          </cell>
          <cell r="S516" t="str">
            <v>Standard</v>
          </cell>
        </row>
        <row r="517">
          <cell r="J517">
            <v>360549866</v>
          </cell>
          <cell r="S517" t="str">
            <v>Standard</v>
          </cell>
        </row>
        <row r="518">
          <cell r="J518">
            <v>354189525</v>
          </cell>
          <cell r="N518">
            <v>691</v>
          </cell>
          <cell r="S518" t="str">
            <v>&gt;180</v>
          </cell>
        </row>
        <row r="519">
          <cell r="J519">
            <v>360558421</v>
          </cell>
          <cell r="S519" t="str">
            <v>Standard</v>
          </cell>
        </row>
        <row r="520">
          <cell r="J520">
            <v>27949534</v>
          </cell>
          <cell r="N520">
            <v>1606</v>
          </cell>
          <cell r="S520" t="str">
            <v>&gt;180</v>
          </cell>
        </row>
        <row r="521">
          <cell r="J521">
            <v>22812692</v>
          </cell>
          <cell r="N521">
            <v>1517</v>
          </cell>
          <cell r="S521" t="str">
            <v>&gt;180</v>
          </cell>
        </row>
        <row r="522">
          <cell r="J522">
            <v>356869306</v>
          </cell>
          <cell r="N522">
            <v>694</v>
          </cell>
          <cell r="S522" t="str">
            <v>&gt;180</v>
          </cell>
        </row>
        <row r="523">
          <cell r="J523">
            <v>358436782</v>
          </cell>
          <cell r="S523" t="str">
            <v>Standard</v>
          </cell>
        </row>
        <row r="524">
          <cell r="J524">
            <v>359739357</v>
          </cell>
          <cell r="S524" t="str">
            <v>Standard</v>
          </cell>
        </row>
        <row r="525">
          <cell r="J525">
            <v>23636810</v>
          </cell>
          <cell r="N525">
            <v>1759</v>
          </cell>
          <cell r="S525" t="str">
            <v>&gt;180</v>
          </cell>
        </row>
        <row r="526">
          <cell r="J526">
            <v>32844903</v>
          </cell>
          <cell r="N526">
            <v>1759</v>
          </cell>
          <cell r="S526" t="str">
            <v>&gt;180</v>
          </cell>
        </row>
        <row r="527">
          <cell r="J527">
            <v>353679104</v>
          </cell>
          <cell r="N527">
            <v>785</v>
          </cell>
          <cell r="S527" t="str">
            <v>&gt;180</v>
          </cell>
        </row>
        <row r="528">
          <cell r="J528">
            <v>357930777</v>
          </cell>
          <cell r="S528" t="str">
            <v>Standard</v>
          </cell>
        </row>
        <row r="529">
          <cell r="J529">
            <v>22633675</v>
          </cell>
          <cell r="N529">
            <v>1666</v>
          </cell>
          <cell r="S529" t="str">
            <v>&gt;180</v>
          </cell>
        </row>
        <row r="530">
          <cell r="J530">
            <v>351824854</v>
          </cell>
          <cell r="N530">
            <v>537</v>
          </cell>
          <cell r="S530" t="str">
            <v>&gt;180</v>
          </cell>
        </row>
        <row r="531">
          <cell r="J531">
            <v>353437828</v>
          </cell>
          <cell r="N531">
            <v>806</v>
          </cell>
          <cell r="S531" t="str">
            <v>&gt;180</v>
          </cell>
        </row>
        <row r="532">
          <cell r="J532">
            <v>23664665</v>
          </cell>
          <cell r="N532">
            <v>1419</v>
          </cell>
          <cell r="S532" t="str">
            <v>&gt;180</v>
          </cell>
        </row>
        <row r="533">
          <cell r="J533">
            <v>358770870</v>
          </cell>
          <cell r="S533" t="str">
            <v>Standard</v>
          </cell>
        </row>
        <row r="534">
          <cell r="J534">
            <v>356352833</v>
          </cell>
          <cell r="N534">
            <v>235</v>
          </cell>
          <cell r="S534" t="str">
            <v>&gt;180</v>
          </cell>
        </row>
        <row r="535">
          <cell r="J535">
            <v>358688125</v>
          </cell>
          <cell r="N535">
            <v>417</v>
          </cell>
          <cell r="S535" t="str">
            <v>&gt;180</v>
          </cell>
        </row>
        <row r="536">
          <cell r="J536">
            <v>358848815</v>
          </cell>
          <cell r="N536">
            <v>330</v>
          </cell>
          <cell r="S536" t="str">
            <v>&gt;180</v>
          </cell>
        </row>
        <row r="537">
          <cell r="J537">
            <v>22910376</v>
          </cell>
          <cell r="N537">
            <v>1729</v>
          </cell>
          <cell r="S537" t="str">
            <v>&gt;180</v>
          </cell>
        </row>
        <row r="538">
          <cell r="J538">
            <v>23578983</v>
          </cell>
          <cell r="N538">
            <v>1759</v>
          </cell>
          <cell r="S538" t="str">
            <v>&gt;180</v>
          </cell>
        </row>
        <row r="539">
          <cell r="J539">
            <v>25821737</v>
          </cell>
          <cell r="N539">
            <v>1726</v>
          </cell>
          <cell r="S539" t="str">
            <v>&gt;180</v>
          </cell>
        </row>
        <row r="540">
          <cell r="J540">
            <v>353447177</v>
          </cell>
          <cell r="N540">
            <v>812</v>
          </cell>
          <cell r="S540" t="str">
            <v>&gt;180</v>
          </cell>
        </row>
        <row r="541">
          <cell r="J541">
            <v>357962841</v>
          </cell>
          <cell r="S541" t="str">
            <v>Standard</v>
          </cell>
        </row>
        <row r="542">
          <cell r="J542">
            <v>353522719</v>
          </cell>
          <cell r="N542">
            <v>539</v>
          </cell>
          <cell r="S542" t="str">
            <v>&gt;180</v>
          </cell>
        </row>
        <row r="543">
          <cell r="J543">
            <v>23579027</v>
          </cell>
          <cell r="N543">
            <v>1363</v>
          </cell>
          <cell r="S543" t="str">
            <v>&gt;180</v>
          </cell>
        </row>
        <row r="544">
          <cell r="J544">
            <v>354764157</v>
          </cell>
          <cell r="N544">
            <v>846</v>
          </cell>
          <cell r="S544" t="str">
            <v>&gt;180</v>
          </cell>
        </row>
        <row r="545">
          <cell r="J545">
            <v>358527815</v>
          </cell>
          <cell r="S545" t="str">
            <v>Standard</v>
          </cell>
        </row>
        <row r="546">
          <cell r="J546">
            <v>360026382</v>
          </cell>
          <cell r="S546" t="str">
            <v>Standard</v>
          </cell>
        </row>
        <row r="547">
          <cell r="J547">
            <v>360506002</v>
          </cell>
          <cell r="S547" t="str">
            <v>Standard</v>
          </cell>
        </row>
        <row r="548">
          <cell r="J548">
            <v>360420806</v>
          </cell>
          <cell r="S548" t="str">
            <v>Standard</v>
          </cell>
        </row>
        <row r="549">
          <cell r="J549">
            <v>27536566</v>
          </cell>
          <cell r="N549">
            <v>1753</v>
          </cell>
          <cell r="S549" t="str">
            <v>&gt;180</v>
          </cell>
        </row>
        <row r="550">
          <cell r="J550">
            <v>27573092</v>
          </cell>
          <cell r="N550">
            <v>1753</v>
          </cell>
          <cell r="S550" t="str">
            <v>&gt;180</v>
          </cell>
        </row>
        <row r="551">
          <cell r="J551">
            <v>359753670</v>
          </cell>
          <cell r="S551" t="str">
            <v>Standard</v>
          </cell>
        </row>
        <row r="552">
          <cell r="J552">
            <v>355709356</v>
          </cell>
          <cell r="S552" t="str">
            <v>Standard</v>
          </cell>
        </row>
        <row r="553">
          <cell r="J553">
            <v>350351927</v>
          </cell>
          <cell r="N553">
            <v>628</v>
          </cell>
          <cell r="S553" t="str">
            <v>&gt;180</v>
          </cell>
        </row>
        <row r="554">
          <cell r="J554">
            <v>353679074</v>
          </cell>
          <cell r="N554">
            <v>840</v>
          </cell>
          <cell r="S554" t="str">
            <v>&gt;180</v>
          </cell>
        </row>
        <row r="555">
          <cell r="J555">
            <v>351002873</v>
          </cell>
          <cell r="N555">
            <v>663</v>
          </cell>
          <cell r="S555" t="str">
            <v>&gt;180</v>
          </cell>
        </row>
        <row r="556">
          <cell r="J556">
            <v>27570524</v>
          </cell>
          <cell r="N556">
            <v>1753</v>
          </cell>
          <cell r="S556" t="str">
            <v>&gt;180</v>
          </cell>
        </row>
        <row r="557">
          <cell r="J557">
            <v>27571241</v>
          </cell>
          <cell r="N557">
            <v>1753</v>
          </cell>
          <cell r="S557" t="str">
            <v>&gt;180</v>
          </cell>
        </row>
        <row r="558">
          <cell r="J558">
            <v>27576960</v>
          </cell>
          <cell r="N558">
            <v>1753</v>
          </cell>
          <cell r="S558" t="str">
            <v>&gt;180</v>
          </cell>
        </row>
        <row r="559">
          <cell r="J559">
            <v>360020493</v>
          </cell>
          <cell r="S559" t="str">
            <v>Standard</v>
          </cell>
        </row>
        <row r="560">
          <cell r="J560">
            <v>360627700</v>
          </cell>
          <cell r="S560" t="str">
            <v>Standard</v>
          </cell>
        </row>
        <row r="561">
          <cell r="J561">
            <v>22598976</v>
          </cell>
          <cell r="N561">
            <v>1758</v>
          </cell>
          <cell r="S561" t="str">
            <v>&gt;180</v>
          </cell>
        </row>
        <row r="562">
          <cell r="J562">
            <v>27578262</v>
          </cell>
          <cell r="N562">
            <v>1753</v>
          </cell>
          <cell r="S562" t="str">
            <v>&gt;180</v>
          </cell>
        </row>
        <row r="563">
          <cell r="J563">
            <v>27575530</v>
          </cell>
          <cell r="N563">
            <v>1753</v>
          </cell>
          <cell r="S563" t="str">
            <v>&gt;180</v>
          </cell>
        </row>
        <row r="564">
          <cell r="J564">
            <v>27570527</v>
          </cell>
          <cell r="N564">
            <v>1753</v>
          </cell>
          <cell r="S564" t="str">
            <v>&gt;180</v>
          </cell>
        </row>
        <row r="565">
          <cell r="J565">
            <v>360275533</v>
          </cell>
          <cell r="S565" t="str">
            <v>Standard</v>
          </cell>
        </row>
        <row r="566">
          <cell r="J566">
            <v>347859719</v>
          </cell>
          <cell r="N566">
            <v>1450</v>
          </cell>
          <cell r="S566" t="str">
            <v>&gt;180</v>
          </cell>
        </row>
        <row r="567">
          <cell r="J567">
            <v>353527394</v>
          </cell>
          <cell r="N567">
            <v>693</v>
          </cell>
          <cell r="S567" t="str">
            <v>&gt;180</v>
          </cell>
        </row>
        <row r="568">
          <cell r="J568">
            <v>353488087</v>
          </cell>
          <cell r="N568">
            <v>908</v>
          </cell>
          <cell r="S568" t="str">
            <v>&gt;180</v>
          </cell>
        </row>
        <row r="569">
          <cell r="J569">
            <v>356869277</v>
          </cell>
          <cell r="N569">
            <v>540</v>
          </cell>
          <cell r="S569" t="str">
            <v>&gt;180</v>
          </cell>
        </row>
        <row r="570">
          <cell r="J570">
            <v>23459404</v>
          </cell>
          <cell r="N570">
            <v>1721</v>
          </cell>
          <cell r="S570" t="str">
            <v>&gt;180</v>
          </cell>
        </row>
        <row r="571">
          <cell r="J571">
            <v>357587465</v>
          </cell>
          <cell r="N571">
            <v>449</v>
          </cell>
          <cell r="S571" t="str">
            <v>&gt;180</v>
          </cell>
        </row>
        <row r="572">
          <cell r="J572">
            <v>358469221</v>
          </cell>
          <cell r="N572">
            <v>85</v>
          </cell>
          <cell r="S572" t="str">
            <v>&gt;180</v>
          </cell>
        </row>
        <row r="573">
          <cell r="J573">
            <v>23349292</v>
          </cell>
          <cell r="N573">
            <v>1752</v>
          </cell>
          <cell r="S573" t="str">
            <v>&gt;180</v>
          </cell>
        </row>
        <row r="574">
          <cell r="J574">
            <v>23455232</v>
          </cell>
          <cell r="N574">
            <v>1752</v>
          </cell>
          <cell r="S574" t="str">
            <v>&gt;180</v>
          </cell>
        </row>
        <row r="575">
          <cell r="J575">
            <v>23434930</v>
          </cell>
          <cell r="N575">
            <v>1752</v>
          </cell>
          <cell r="S575" t="str">
            <v>&gt;180</v>
          </cell>
        </row>
        <row r="576">
          <cell r="J576">
            <v>360012881</v>
          </cell>
          <cell r="S576" t="str">
            <v>Standard</v>
          </cell>
        </row>
        <row r="577">
          <cell r="J577">
            <v>23434026</v>
          </cell>
          <cell r="N577">
            <v>1752</v>
          </cell>
          <cell r="S577" t="str">
            <v>&gt;180</v>
          </cell>
        </row>
        <row r="578">
          <cell r="J578">
            <v>23352418</v>
          </cell>
          <cell r="N578">
            <v>1721</v>
          </cell>
          <cell r="S578" t="str">
            <v>&gt;180</v>
          </cell>
        </row>
        <row r="579">
          <cell r="J579">
            <v>356179266</v>
          </cell>
          <cell r="N579">
            <v>504</v>
          </cell>
          <cell r="S579" t="str">
            <v>&gt;180</v>
          </cell>
        </row>
        <row r="580">
          <cell r="J580">
            <v>348726620</v>
          </cell>
          <cell r="N580">
            <v>756</v>
          </cell>
          <cell r="S580" t="str">
            <v>&gt;180</v>
          </cell>
        </row>
        <row r="581">
          <cell r="J581">
            <v>352623776</v>
          </cell>
          <cell r="N581">
            <v>477</v>
          </cell>
          <cell r="S581" t="str">
            <v>&gt;180</v>
          </cell>
        </row>
        <row r="582">
          <cell r="J582">
            <v>356147410</v>
          </cell>
          <cell r="N582">
            <v>421</v>
          </cell>
          <cell r="S582" t="str">
            <v>&gt;180</v>
          </cell>
        </row>
        <row r="583">
          <cell r="J583">
            <v>23779653</v>
          </cell>
          <cell r="N583">
            <v>1753</v>
          </cell>
          <cell r="S583" t="str">
            <v>&gt;180</v>
          </cell>
        </row>
        <row r="584">
          <cell r="J584">
            <v>23779484</v>
          </cell>
          <cell r="N584">
            <v>1753</v>
          </cell>
          <cell r="S584" t="str">
            <v>&gt;180</v>
          </cell>
        </row>
        <row r="585">
          <cell r="J585">
            <v>353437830</v>
          </cell>
          <cell r="N585">
            <v>841</v>
          </cell>
          <cell r="S585" t="str">
            <v>&gt;180</v>
          </cell>
        </row>
        <row r="586">
          <cell r="J586">
            <v>23802480</v>
          </cell>
          <cell r="N586">
            <v>1605</v>
          </cell>
          <cell r="S586" t="str">
            <v>&gt;180</v>
          </cell>
        </row>
        <row r="587">
          <cell r="J587">
            <v>359950984</v>
          </cell>
          <cell r="S587" t="str">
            <v>Standard</v>
          </cell>
        </row>
        <row r="588">
          <cell r="J588">
            <v>360703059</v>
          </cell>
          <cell r="S588" t="str">
            <v>Standard</v>
          </cell>
        </row>
        <row r="589">
          <cell r="J589">
            <v>29506327</v>
          </cell>
          <cell r="N589">
            <v>1757</v>
          </cell>
          <cell r="S589" t="str">
            <v>&gt;180</v>
          </cell>
        </row>
        <row r="590">
          <cell r="J590">
            <v>23802831</v>
          </cell>
          <cell r="N590">
            <v>1633</v>
          </cell>
          <cell r="S590" t="str">
            <v>&gt;180</v>
          </cell>
        </row>
        <row r="591">
          <cell r="J591">
            <v>352908024</v>
          </cell>
          <cell r="N591">
            <v>937</v>
          </cell>
          <cell r="S591" t="str">
            <v>&gt;180</v>
          </cell>
        </row>
        <row r="592">
          <cell r="J592">
            <v>354188480</v>
          </cell>
          <cell r="N592">
            <v>755</v>
          </cell>
          <cell r="S592" t="str">
            <v>&gt;180</v>
          </cell>
        </row>
        <row r="593">
          <cell r="J593">
            <v>348555701</v>
          </cell>
          <cell r="N593">
            <v>748</v>
          </cell>
          <cell r="S593" t="str">
            <v>&gt;180</v>
          </cell>
        </row>
        <row r="594">
          <cell r="J594">
            <v>357279953</v>
          </cell>
          <cell r="N594">
            <v>720</v>
          </cell>
          <cell r="S594" t="str">
            <v>&gt;180</v>
          </cell>
        </row>
        <row r="595">
          <cell r="J595">
            <v>23846925</v>
          </cell>
          <cell r="N595">
            <v>1729</v>
          </cell>
          <cell r="S595" t="str">
            <v>&gt;180</v>
          </cell>
        </row>
        <row r="596">
          <cell r="J596">
            <v>28045955</v>
          </cell>
          <cell r="N596">
            <v>1753</v>
          </cell>
          <cell r="S596" t="str">
            <v>&gt;180</v>
          </cell>
        </row>
        <row r="597">
          <cell r="J597">
            <v>356869267</v>
          </cell>
          <cell r="N597">
            <v>755</v>
          </cell>
          <cell r="S597" t="str">
            <v>&gt;180</v>
          </cell>
        </row>
        <row r="598">
          <cell r="J598">
            <v>360042345</v>
          </cell>
          <cell r="S598" t="str">
            <v>Standard</v>
          </cell>
        </row>
        <row r="599">
          <cell r="J599">
            <v>360822335</v>
          </cell>
          <cell r="S599" t="str">
            <v>Standard</v>
          </cell>
        </row>
        <row r="600">
          <cell r="J600">
            <v>28046562</v>
          </cell>
          <cell r="N600">
            <v>1753</v>
          </cell>
          <cell r="S600" t="str">
            <v>&gt;180</v>
          </cell>
        </row>
        <row r="601">
          <cell r="J601">
            <v>356869263</v>
          </cell>
          <cell r="N601">
            <v>692</v>
          </cell>
          <cell r="S601" t="str">
            <v>&gt;180</v>
          </cell>
        </row>
        <row r="602">
          <cell r="J602">
            <v>23583690</v>
          </cell>
          <cell r="N602">
            <v>1729</v>
          </cell>
          <cell r="S602" t="str">
            <v>&gt;180</v>
          </cell>
        </row>
        <row r="603">
          <cell r="J603">
            <v>28057294</v>
          </cell>
          <cell r="N603">
            <v>1753</v>
          </cell>
          <cell r="S603" t="str">
            <v>&gt;180</v>
          </cell>
        </row>
        <row r="604">
          <cell r="J604">
            <v>28045954</v>
          </cell>
          <cell r="N604">
            <v>1753</v>
          </cell>
          <cell r="S604" t="str">
            <v>&gt;180</v>
          </cell>
        </row>
        <row r="605">
          <cell r="J605">
            <v>347919088</v>
          </cell>
          <cell r="N605">
            <v>1517</v>
          </cell>
          <cell r="S605" t="str">
            <v>&gt;180</v>
          </cell>
        </row>
        <row r="606">
          <cell r="J606">
            <v>356263261</v>
          </cell>
          <cell r="S606" t="str">
            <v>Standard</v>
          </cell>
        </row>
        <row r="607">
          <cell r="J607">
            <v>23479913</v>
          </cell>
          <cell r="N607">
            <v>1637</v>
          </cell>
          <cell r="S607" t="str">
            <v>&gt;180</v>
          </cell>
        </row>
        <row r="608">
          <cell r="J608">
            <v>348405239</v>
          </cell>
          <cell r="N608">
            <v>841</v>
          </cell>
          <cell r="S608" t="str">
            <v>&gt;180</v>
          </cell>
        </row>
        <row r="609">
          <cell r="J609">
            <v>356235627</v>
          </cell>
          <cell r="S609" t="str">
            <v>Standard</v>
          </cell>
        </row>
        <row r="610">
          <cell r="J610">
            <v>356869261</v>
          </cell>
          <cell r="N610">
            <v>624</v>
          </cell>
          <cell r="S610" t="str">
            <v>&gt;180</v>
          </cell>
        </row>
        <row r="611">
          <cell r="J611">
            <v>360118604</v>
          </cell>
          <cell r="S611" t="str">
            <v>Standard</v>
          </cell>
        </row>
        <row r="612">
          <cell r="J612">
            <v>360743240</v>
          </cell>
          <cell r="S612" t="str">
            <v>Standard</v>
          </cell>
        </row>
        <row r="613">
          <cell r="J613">
            <v>353679082</v>
          </cell>
          <cell r="N613">
            <v>483</v>
          </cell>
          <cell r="S613" t="str">
            <v>&gt;180</v>
          </cell>
        </row>
        <row r="614">
          <cell r="J614">
            <v>23817208</v>
          </cell>
          <cell r="N614">
            <v>1662</v>
          </cell>
          <cell r="S614" t="str">
            <v>&gt;180</v>
          </cell>
        </row>
        <row r="615">
          <cell r="J615">
            <v>34065640</v>
          </cell>
          <cell r="N615">
            <v>1693</v>
          </cell>
          <cell r="S615" t="str">
            <v>&gt;180</v>
          </cell>
        </row>
        <row r="616">
          <cell r="J616">
            <v>351872808</v>
          </cell>
          <cell r="N616">
            <v>511</v>
          </cell>
          <cell r="S616" t="str">
            <v>&gt;180</v>
          </cell>
        </row>
        <row r="617">
          <cell r="J617">
            <v>354999730</v>
          </cell>
          <cell r="N617">
            <v>483</v>
          </cell>
          <cell r="S617" t="str">
            <v>&gt;180</v>
          </cell>
        </row>
        <row r="618">
          <cell r="J618">
            <v>360701566</v>
          </cell>
          <cell r="S618" t="str">
            <v>Standard</v>
          </cell>
        </row>
        <row r="619">
          <cell r="J619">
            <v>23891453</v>
          </cell>
          <cell r="N619">
            <v>1633</v>
          </cell>
          <cell r="S619" t="str">
            <v>&gt;180</v>
          </cell>
        </row>
        <row r="620">
          <cell r="J620">
            <v>27741595</v>
          </cell>
          <cell r="N620">
            <v>1756</v>
          </cell>
          <cell r="S620" t="str">
            <v>&gt;180</v>
          </cell>
        </row>
        <row r="621">
          <cell r="J621">
            <v>23847454</v>
          </cell>
          <cell r="N621">
            <v>1660</v>
          </cell>
          <cell r="S621" t="str">
            <v>&gt;180</v>
          </cell>
        </row>
        <row r="622">
          <cell r="J622">
            <v>355793003</v>
          </cell>
          <cell r="N622">
            <v>146</v>
          </cell>
          <cell r="S622" t="str">
            <v>121-150</v>
          </cell>
        </row>
        <row r="623">
          <cell r="J623">
            <v>353819842</v>
          </cell>
          <cell r="N623">
            <v>510</v>
          </cell>
          <cell r="S623" t="str">
            <v>&gt;180</v>
          </cell>
        </row>
        <row r="624">
          <cell r="J624">
            <v>358785491</v>
          </cell>
          <cell r="N624">
            <v>25</v>
          </cell>
          <cell r="S624" t="str">
            <v>&gt;180</v>
          </cell>
        </row>
        <row r="625">
          <cell r="J625">
            <v>27583015</v>
          </cell>
          <cell r="N625">
            <v>1941</v>
          </cell>
          <cell r="S625" t="str">
            <v>&gt;180</v>
          </cell>
        </row>
        <row r="626">
          <cell r="J626">
            <v>23837917</v>
          </cell>
          <cell r="N626">
            <v>1543</v>
          </cell>
          <cell r="S626" t="str">
            <v>&gt;180</v>
          </cell>
        </row>
        <row r="627">
          <cell r="J627">
            <v>34340060</v>
          </cell>
          <cell r="N627">
            <v>1724</v>
          </cell>
          <cell r="S627" t="str">
            <v>&gt;180</v>
          </cell>
        </row>
        <row r="628">
          <cell r="J628">
            <v>358419340</v>
          </cell>
          <cell r="S628" t="str">
            <v>Standard</v>
          </cell>
        </row>
        <row r="629">
          <cell r="J629">
            <v>358415847</v>
          </cell>
          <cell r="S629" t="str">
            <v>Standard</v>
          </cell>
        </row>
        <row r="630">
          <cell r="J630">
            <v>358416587</v>
          </cell>
          <cell r="S630" t="str">
            <v>Standard</v>
          </cell>
        </row>
        <row r="631">
          <cell r="J631">
            <v>357509860</v>
          </cell>
          <cell r="S631" t="str">
            <v>Standard</v>
          </cell>
        </row>
        <row r="632">
          <cell r="J632">
            <v>347899319</v>
          </cell>
          <cell r="N632">
            <v>1211</v>
          </cell>
          <cell r="S632" t="str">
            <v>&gt;180</v>
          </cell>
        </row>
        <row r="633">
          <cell r="J633">
            <v>359745070</v>
          </cell>
          <cell r="S633" t="str">
            <v>Standard</v>
          </cell>
        </row>
        <row r="634">
          <cell r="J634">
            <v>360345626</v>
          </cell>
          <cell r="S634" t="str">
            <v>Standard</v>
          </cell>
        </row>
        <row r="635">
          <cell r="J635">
            <v>357279970</v>
          </cell>
          <cell r="N635">
            <v>539</v>
          </cell>
          <cell r="S635" t="str">
            <v>&gt;180</v>
          </cell>
        </row>
        <row r="636">
          <cell r="J636">
            <v>360785250</v>
          </cell>
          <cell r="S636" t="str">
            <v>Standard</v>
          </cell>
        </row>
        <row r="637">
          <cell r="J637">
            <v>360286560</v>
          </cell>
          <cell r="S637" t="str">
            <v>Standard</v>
          </cell>
        </row>
        <row r="638">
          <cell r="J638">
            <v>347854555</v>
          </cell>
          <cell r="N638">
            <v>1448</v>
          </cell>
          <cell r="S638" t="str">
            <v>&gt;180</v>
          </cell>
        </row>
        <row r="639">
          <cell r="J639">
            <v>28104473</v>
          </cell>
          <cell r="N639">
            <v>1968</v>
          </cell>
          <cell r="S639" t="str">
            <v>&gt;180</v>
          </cell>
        </row>
        <row r="640">
          <cell r="J640">
            <v>34492666</v>
          </cell>
          <cell r="N640">
            <v>1086</v>
          </cell>
          <cell r="S640" t="str">
            <v>&gt;180</v>
          </cell>
        </row>
        <row r="641">
          <cell r="J641">
            <v>354188478</v>
          </cell>
          <cell r="N641">
            <v>421</v>
          </cell>
          <cell r="S641" t="str">
            <v>&gt;180</v>
          </cell>
        </row>
        <row r="642">
          <cell r="J642">
            <v>28103590</v>
          </cell>
          <cell r="N642">
            <v>1754</v>
          </cell>
          <cell r="S642" t="str">
            <v>&gt;180</v>
          </cell>
        </row>
        <row r="643">
          <cell r="J643">
            <v>27538720</v>
          </cell>
          <cell r="N643">
            <v>1754</v>
          </cell>
          <cell r="S643" t="str">
            <v>&gt;180</v>
          </cell>
        </row>
        <row r="644">
          <cell r="J644">
            <v>360182057</v>
          </cell>
          <cell r="S644" t="str">
            <v>Standard</v>
          </cell>
        </row>
        <row r="645">
          <cell r="J645">
            <v>23925802</v>
          </cell>
          <cell r="N645">
            <v>1424</v>
          </cell>
          <cell r="S645" t="str">
            <v>&gt;180</v>
          </cell>
        </row>
        <row r="646">
          <cell r="J646">
            <v>360364804</v>
          </cell>
          <cell r="S646" t="str">
            <v>Standard</v>
          </cell>
        </row>
        <row r="647">
          <cell r="J647">
            <v>356984463</v>
          </cell>
          <cell r="N647">
            <v>386</v>
          </cell>
          <cell r="S647" t="str">
            <v>&gt;180</v>
          </cell>
        </row>
        <row r="648">
          <cell r="J648">
            <v>28049107</v>
          </cell>
          <cell r="N648">
            <v>1819</v>
          </cell>
          <cell r="S648" t="str">
            <v>&gt;180</v>
          </cell>
        </row>
        <row r="649">
          <cell r="J649">
            <v>27596738</v>
          </cell>
          <cell r="N649">
            <v>1788</v>
          </cell>
          <cell r="S649" t="str">
            <v>&gt;180</v>
          </cell>
        </row>
        <row r="650">
          <cell r="J650">
            <v>350113501</v>
          </cell>
          <cell r="N650">
            <v>722</v>
          </cell>
          <cell r="S650" t="str">
            <v>&gt;180</v>
          </cell>
        </row>
        <row r="651">
          <cell r="J651">
            <v>353952377</v>
          </cell>
          <cell r="N651">
            <v>694</v>
          </cell>
          <cell r="S651" t="str">
            <v>&gt;180</v>
          </cell>
        </row>
        <row r="652">
          <cell r="J652">
            <v>355563154</v>
          </cell>
          <cell r="N652">
            <v>785</v>
          </cell>
          <cell r="S652" t="str">
            <v>&gt;180</v>
          </cell>
        </row>
        <row r="653">
          <cell r="J653">
            <v>357778492</v>
          </cell>
          <cell r="N653">
            <v>504</v>
          </cell>
          <cell r="S653" t="str">
            <v>&gt;180</v>
          </cell>
        </row>
        <row r="654">
          <cell r="J654">
            <v>23829714</v>
          </cell>
          <cell r="N654">
            <v>1481</v>
          </cell>
          <cell r="S654" t="str">
            <v>&gt;180</v>
          </cell>
        </row>
        <row r="655">
          <cell r="J655">
            <v>27882394</v>
          </cell>
          <cell r="N655">
            <v>1150</v>
          </cell>
          <cell r="S655" t="str">
            <v>&gt;180</v>
          </cell>
        </row>
        <row r="656">
          <cell r="J656">
            <v>353437824</v>
          </cell>
          <cell r="N656">
            <v>846</v>
          </cell>
          <cell r="S656" t="str">
            <v>&gt;180</v>
          </cell>
        </row>
        <row r="657">
          <cell r="J657">
            <v>23425105</v>
          </cell>
          <cell r="N657">
            <v>1269</v>
          </cell>
          <cell r="S657" t="str">
            <v>&gt;180</v>
          </cell>
        </row>
        <row r="658">
          <cell r="J658">
            <v>23955512</v>
          </cell>
          <cell r="N658">
            <v>1729</v>
          </cell>
          <cell r="S658" t="str">
            <v>&gt;180</v>
          </cell>
        </row>
        <row r="659">
          <cell r="J659">
            <v>359850155</v>
          </cell>
          <cell r="S659" t="str">
            <v>Standard</v>
          </cell>
        </row>
        <row r="660">
          <cell r="J660">
            <v>358733595</v>
          </cell>
          <cell r="S660" t="str">
            <v>Standard</v>
          </cell>
        </row>
        <row r="661">
          <cell r="J661">
            <v>23923398</v>
          </cell>
          <cell r="N661">
            <v>1727</v>
          </cell>
          <cell r="S661" t="str">
            <v>&gt;180</v>
          </cell>
        </row>
        <row r="662">
          <cell r="J662">
            <v>356818765</v>
          </cell>
          <cell r="N662">
            <v>509</v>
          </cell>
          <cell r="S662" t="str">
            <v>&gt;180</v>
          </cell>
        </row>
        <row r="663">
          <cell r="J663">
            <v>23807465</v>
          </cell>
          <cell r="N663">
            <v>1758</v>
          </cell>
          <cell r="S663" t="str">
            <v>&gt;180</v>
          </cell>
        </row>
        <row r="664">
          <cell r="J664">
            <v>360813234</v>
          </cell>
          <cell r="S664" t="str">
            <v>Standard</v>
          </cell>
        </row>
        <row r="665">
          <cell r="J665">
            <v>23807430</v>
          </cell>
          <cell r="N665">
            <v>1666</v>
          </cell>
          <cell r="S665" t="str">
            <v>&gt;180</v>
          </cell>
        </row>
        <row r="666">
          <cell r="J666">
            <v>360583006</v>
          </cell>
          <cell r="S666" t="str">
            <v>Standard</v>
          </cell>
        </row>
        <row r="667">
          <cell r="J667">
            <v>350446835</v>
          </cell>
          <cell r="N667">
            <v>749</v>
          </cell>
          <cell r="S667" t="str">
            <v>&gt;180</v>
          </cell>
        </row>
        <row r="668">
          <cell r="J668">
            <v>353679075</v>
          </cell>
          <cell r="N668">
            <v>846</v>
          </cell>
          <cell r="S668" t="str">
            <v>&gt;180</v>
          </cell>
        </row>
        <row r="669">
          <cell r="J669">
            <v>353447162</v>
          </cell>
          <cell r="N669">
            <v>805</v>
          </cell>
          <cell r="S669" t="str">
            <v>&gt;180</v>
          </cell>
        </row>
        <row r="670">
          <cell r="J670">
            <v>350031842</v>
          </cell>
          <cell r="N670">
            <v>783</v>
          </cell>
          <cell r="S670" t="str">
            <v>&gt;180</v>
          </cell>
        </row>
        <row r="671">
          <cell r="J671">
            <v>353892517</v>
          </cell>
          <cell r="N671">
            <v>601</v>
          </cell>
          <cell r="S671" t="str">
            <v>&gt;180</v>
          </cell>
        </row>
        <row r="672">
          <cell r="J672">
            <v>360147862</v>
          </cell>
          <cell r="S672" t="str">
            <v>Standard</v>
          </cell>
        </row>
        <row r="673">
          <cell r="J673">
            <v>23833184</v>
          </cell>
          <cell r="N673">
            <v>1455</v>
          </cell>
          <cell r="S673" t="str">
            <v>&gt;180</v>
          </cell>
        </row>
        <row r="674">
          <cell r="J674">
            <v>360123345</v>
          </cell>
          <cell r="S674" t="str">
            <v>Standard</v>
          </cell>
        </row>
        <row r="675">
          <cell r="J675">
            <v>353679105</v>
          </cell>
          <cell r="N675">
            <v>847</v>
          </cell>
          <cell r="S675" t="str">
            <v>&gt;180</v>
          </cell>
        </row>
        <row r="676">
          <cell r="J676">
            <v>34490175</v>
          </cell>
          <cell r="N676">
            <v>1393</v>
          </cell>
          <cell r="S676" t="str">
            <v>&gt;180</v>
          </cell>
        </row>
        <row r="677">
          <cell r="J677">
            <v>24093858</v>
          </cell>
          <cell r="N677">
            <v>1756</v>
          </cell>
          <cell r="S677" t="str">
            <v>&gt;180</v>
          </cell>
        </row>
        <row r="678">
          <cell r="J678">
            <v>22844256</v>
          </cell>
          <cell r="N678">
            <v>1482</v>
          </cell>
          <cell r="S678" t="str">
            <v>&gt;180</v>
          </cell>
        </row>
        <row r="679">
          <cell r="J679">
            <v>24104455</v>
          </cell>
          <cell r="N679">
            <v>1636</v>
          </cell>
          <cell r="S679" t="str">
            <v>&gt;180</v>
          </cell>
        </row>
        <row r="680">
          <cell r="J680">
            <v>22820909</v>
          </cell>
          <cell r="N680">
            <v>1604</v>
          </cell>
          <cell r="S680" t="str">
            <v>&gt;180</v>
          </cell>
        </row>
        <row r="681">
          <cell r="J681">
            <v>358375166</v>
          </cell>
          <cell r="S681" t="str">
            <v>Standard</v>
          </cell>
        </row>
        <row r="682">
          <cell r="J682">
            <v>359844217</v>
          </cell>
          <cell r="S682" t="str">
            <v>Standard</v>
          </cell>
        </row>
        <row r="683">
          <cell r="J683">
            <v>355876067</v>
          </cell>
          <cell r="N683">
            <v>350</v>
          </cell>
          <cell r="S683" t="str">
            <v>&gt;180</v>
          </cell>
        </row>
        <row r="684">
          <cell r="J684">
            <v>358792535</v>
          </cell>
          <cell r="S684" t="str">
            <v>Standard</v>
          </cell>
        </row>
        <row r="685">
          <cell r="J685">
            <v>22876503</v>
          </cell>
          <cell r="N685">
            <v>1512</v>
          </cell>
          <cell r="S685" t="str">
            <v>&gt;180</v>
          </cell>
        </row>
        <row r="686">
          <cell r="J686">
            <v>360642935</v>
          </cell>
          <cell r="S686" t="str">
            <v>Standard</v>
          </cell>
        </row>
        <row r="687">
          <cell r="J687">
            <v>353518533</v>
          </cell>
          <cell r="N687">
            <v>665</v>
          </cell>
          <cell r="S687" t="str">
            <v>&gt;180</v>
          </cell>
        </row>
        <row r="688">
          <cell r="J688">
            <v>22527697</v>
          </cell>
          <cell r="N688">
            <v>1454</v>
          </cell>
          <cell r="S688" t="str">
            <v>&gt;180</v>
          </cell>
        </row>
        <row r="689">
          <cell r="J689">
            <v>353437818</v>
          </cell>
          <cell r="N689">
            <v>845</v>
          </cell>
          <cell r="S689" t="str">
            <v>&gt;180</v>
          </cell>
        </row>
        <row r="690">
          <cell r="J690">
            <v>350255597</v>
          </cell>
          <cell r="N690">
            <v>602</v>
          </cell>
          <cell r="S690" t="str">
            <v>&gt;180</v>
          </cell>
        </row>
        <row r="691">
          <cell r="J691">
            <v>29711137</v>
          </cell>
          <cell r="N691">
            <v>1150</v>
          </cell>
          <cell r="S691" t="str">
            <v>&gt;180</v>
          </cell>
        </row>
        <row r="692">
          <cell r="J692">
            <v>24034827</v>
          </cell>
          <cell r="N692">
            <v>1723</v>
          </cell>
          <cell r="S692" t="str">
            <v>&gt;180</v>
          </cell>
        </row>
        <row r="693">
          <cell r="J693">
            <v>353762131</v>
          </cell>
          <cell r="N693">
            <v>782</v>
          </cell>
          <cell r="S693" t="str">
            <v>&gt;180</v>
          </cell>
        </row>
        <row r="694">
          <cell r="J694">
            <v>354907226</v>
          </cell>
          <cell r="N694">
            <v>482</v>
          </cell>
          <cell r="S694" t="str">
            <v>&gt;180</v>
          </cell>
        </row>
        <row r="695">
          <cell r="J695">
            <v>360045354</v>
          </cell>
          <cell r="S695" t="str">
            <v>Standard</v>
          </cell>
        </row>
        <row r="696">
          <cell r="J696">
            <v>360647289</v>
          </cell>
          <cell r="S696" t="str">
            <v>Standard</v>
          </cell>
        </row>
        <row r="697">
          <cell r="J697">
            <v>23973112</v>
          </cell>
          <cell r="N697">
            <v>1631</v>
          </cell>
          <cell r="S697" t="str">
            <v>&gt;180</v>
          </cell>
        </row>
        <row r="698">
          <cell r="J698">
            <v>347678613</v>
          </cell>
          <cell r="N698">
            <v>994</v>
          </cell>
          <cell r="S698" t="str">
            <v>&gt;180</v>
          </cell>
        </row>
        <row r="699">
          <cell r="J699">
            <v>353437840</v>
          </cell>
          <cell r="N699">
            <v>720</v>
          </cell>
          <cell r="S699" t="str">
            <v>&gt;180</v>
          </cell>
        </row>
        <row r="700">
          <cell r="J700">
            <v>360458436</v>
          </cell>
          <cell r="S700" t="str">
            <v>Standard</v>
          </cell>
        </row>
        <row r="701">
          <cell r="J701">
            <v>347915757</v>
          </cell>
          <cell r="N701">
            <v>1485</v>
          </cell>
          <cell r="S701" t="str">
            <v>&gt;180</v>
          </cell>
        </row>
        <row r="702">
          <cell r="J702">
            <v>23388747</v>
          </cell>
          <cell r="N702">
            <v>1635</v>
          </cell>
          <cell r="S702" t="str">
            <v>&gt;180</v>
          </cell>
        </row>
        <row r="703">
          <cell r="J703">
            <v>355124572</v>
          </cell>
          <cell r="N703">
            <v>117</v>
          </cell>
          <cell r="S703" t="str">
            <v>91-120</v>
          </cell>
        </row>
        <row r="704">
          <cell r="J704">
            <v>23838586</v>
          </cell>
          <cell r="N704">
            <v>1451</v>
          </cell>
          <cell r="S704" t="str">
            <v>&gt;180</v>
          </cell>
        </row>
        <row r="705">
          <cell r="J705">
            <v>349634517</v>
          </cell>
          <cell r="N705">
            <v>1118</v>
          </cell>
          <cell r="S705" t="str">
            <v>&gt;180</v>
          </cell>
        </row>
        <row r="706">
          <cell r="J706">
            <v>355712997</v>
          </cell>
          <cell r="N706">
            <v>236</v>
          </cell>
          <cell r="S706" t="str">
            <v>&gt;180</v>
          </cell>
        </row>
        <row r="707">
          <cell r="J707">
            <v>354764146</v>
          </cell>
          <cell r="N707">
            <v>806</v>
          </cell>
          <cell r="S707" t="str">
            <v>&gt;180</v>
          </cell>
        </row>
        <row r="708">
          <cell r="J708">
            <v>349452046</v>
          </cell>
          <cell r="N708">
            <v>897</v>
          </cell>
          <cell r="S708" t="str">
            <v>&gt;180</v>
          </cell>
        </row>
        <row r="709">
          <cell r="J709">
            <v>354680382</v>
          </cell>
          <cell r="N709">
            <v>778</v>
          </cell>
          <cell r="S709" t="str">
            <v>&gt;180</v>
          </cell>
        </row>
        <row r="710">
          <cell r="J710">
            <v>23465298</v>
          </cell>
          <cell r="N710">
            <v>1758</v>
          </cell>
          <cell r="S710" t="str">
            <v>&gt;180</v>
          </cell>
        </row>
        <row r="711">
          <cell r="J711">
            <v>358610746</v>
          </cell>
          <cell r="S711" t="str">
            <v>Standard</v>
          </cell>
        </row>
        <row r="712">
          <cell r="J712">
            <v>356869272</v>
          </cell>
          <cell r="N712">
            <v>715</v>
          </cell>
          <cell r="S712" t="str">
            <v>&gt;180</v>
          </cell>
        </row>
        <row r="713">
          <cell r="J713">
            <v>353447166</v>
          </cell>
          <cell r="N713">
            <v>812</v>
          </cell>
          <cell r="S713" t="str">
            <v>&gt;180</v>
          </cell>
        </row>
        <row r="714">
          <cell r="J714">
            <v>358900527</v>
          </cell>
          <cell r="S714" t="str">
            <v>Standard</v>
          </cell>
        </row>
        <row r="715">
          <cell r="J715">
            <v>24097280</v>
          </cell>
          <cell r="N715">
            <v>1663</v>
          </cell>
          <cell r="S715" t="str">
            <v>&gt;180</v>
          </cell>
        </row>
        <row r="716">
          <cell r="J716">
            <v>23839159</v>
          </cell>
          <cell r="N716">
            <v>1543</v>
          </cell>
          <cell r="S716" t="str">
            <v>&gt;180</v>
          </cell>
        </row>
        <row r="717">
          <cell r="J717">
            <v>23500215</v>
          </cell>
          <cell r="N717">
            <v>1487</v>
          </cell>
          <cell r="S717" t="str">
            <v>&gt;180</v>
          </cell>
        </row>
        <row r="718">
          <cell r="J718">
            <v>348133207</v>
          </cell>
          <cell r="N718">
            <v>1334</v>
          </cell>
          <cell r="S718" t="str">
            <v>&gt;180</v>
          </cell>
        </row>
        <row r="719">
          <cell r="J719">
            <v>23316368</v>
          </cell>
          <cell r="N719">
            <v>1606</v>
          </cell>
          <cell r="S719" t="str">
            <v>&gt;180</v>
          </cell>
        </row>
        <row r="720">
          <cell r="J720">
            <v>359842049</v>
          </cell>
          <cell r="S720" t="str">
            <v>Standard</v>
          </cell>
        </row>
        <row r="721">
          <cell r="J721">
            <v>359840646</v>
          </cell>
          <cell r="S721" t="str">
            <v>Standard</v>
          </cell>
        </row>
        <row r="722">
          <cell r="J722">
            <v>353978805</v>
          </cell>
          <cell r="N722">
            <v>481</v>
          </cell>
          <cell r="S722" t="str">
            <v>&gt;180</v>
          </cell>
        </row>
        <row r="723">
          <cell r="J723">
            <v>353679094</v>
          </cell>
          <cell r="N723">
            <v>449</v>
          </cell>
          <cell r="S723" t="str">
            <v>&gt;180</v>
          </cell>
        </row>
        <row r="724">
          <cell r="J724">
            <v>27582729</v>
          </cell>
          <cell r="N724">
            <v>1753</v>
          </cell>
          <cell r="S724" t="str">
            <v>&gt;180</v>
          </cell>
        </row>
        <row r="725">
          <cell r="J725">
            <v>23401032</v>
          </cell>
          <cell r="N725">
            <v>1606</v>
          </cell>
          <cell r="S725" t="str">
            <v>&gt;180</v>
          </cell>
        </row>
        <row r="726">
          <cell r="J726">
            <v>23460935</v>
          </cell>
          <cell r="N726">
            <v>1420</v>
          </cell>
          <cell r="S726" t="str">
            <v>&gt;180</v>
          </cell>
        </row>
        <row r="727">
          <cell r="J727">
            <v>354364840</v>
          </cell>
          <cell r="N727">
            <v>603</v>
          </cell>
          <cell r="S727" t="str">
            <v>&gt;180</v>
          </cell>
        </row>
        <row r="728">
          <cell r="J728">
            <v>23847339</v>
          </cell>
          <cell r="N728">
            <v>1515</v>
          </cell>
          <cell r="S728" t="str">
            <v>&gt;180</v>
          </cell>
        </row>
        <row r="729">
          <cell r="J729">
            <v>31234796</v>
          </cell>
          <cell r="N729">
            <v>1485</v>
          </cell>
          <cell r="S729" t="str">
            <v>&gt;180</v>
          </cell>
        </row>
        <row r="730">
          <cell r="J730">
            <v>348132876</v>
          </cell>
          <cell r="N730">
            <v>1485</v>
          </cell>
          <cell r="S730" t="str">
            <v>&gt;180</v>
          </cell>
        </row>
        <row r="731">
          <cell r="J731">
            <v>24164112</v>
          </cell>
          <cell r="N731">
            <v>1606</v>
          </cell>
          <cell r="S731" t="str">
            <v>&gt;180</v>
          </cell>
        </row>
        <row r="732">
          <cell r="J732">
            <v>356040486</v>
          </cell>
          <cell r="N732">
            <v>453</v>
          </cell>
          <cell r="S732" t="str">
            <v>&gt;180</v>
          </cell>
        </row>
        <row r="733">
          <cell r="J733">
            <v>23902348</v>
          </cell>
          <cell r="N733">
            <v>1545</v>
          </cell>
          <cell r="S733" t="str">
            <v>&gt;180</v>
          </cell>
        </row>
        <row r="734">
          <cell r="J734">
            <v>353447200</v>
          </cell>
          <cell r="N734">
            <v>785</v>
          </cell>
          <cell r="S734" t="str">
            <v>&gt;180</v>
          </cell>
        </row>
        <row r="735">
          <cell r="J735">
            <v>359798137</v>
          </cell>
          <cell r="S735" t="str">
            <v>Standard</v>
          </cell>
        </row>
        <row r="736">
          <cell r="J736">
            <v>360612577</v>
          </cell>
          <cell r="S736" t="str">
            <v>Standard</v>
          </cell>
        </row>
        <row r="737">
          <cell r="J737">
            <v>358242843</v>
          </cell>
          <cell r="S737" t="str">
            <v>Standard</v>
          </cell>
        </row>
        <row r="738">
          <cell r="J738">
            <v>31118869</v>
          </cell>
          <cell r="N738">
            <v>1301</v>
          </cell>
          <cell r="S738" t="str">
            <v>&gt;180</v>
          </cell>
        </row>
        <row r="739">
          <cell r="J739">
            <v>357535542</v>
          </cell>
          <cell r="S739" t="str">
            <v>Standard</v>
          </cell>
        </row>
        <row r="740">
          <cell r="J740">
            <v>353334728</v>
          </cell>
          <cell r="N740">
            <v>875</v>
          </cell>
          <cell r="S740" t="str">
            <v>&gt;180</v>
          </cell>
        </row>
        <row r="741">
          <cell r="J741">
            <v>357844533</v>
          </cell>
          <cell r="S741" t="str">
            <v>Standard</v>
          </cell>
        </row>
        <row r="742">
          <cell r="J742">
            <v>353437841</v>
          </cell>
          <cell r="N742">
            <v>845</v>
          </cell>
          <cell r="S742" t="str">
            <v>&gt;180</v>
          </cell>
        </row>
        <row r="743">
          <cell r="J743">
            <v>359136284</v>
          </cell>
          <cell r="S743" t="str">
            <v>Standard</v>
          </cell>
        </row>
        <row r="744">
          <cell r="J744">
            <v>360376893</v>
          </cell>
          <cell r="S744" t="str">
            <v>Standard</v>
          </cell>
        </row>
        <row r="745">
          <cell r="J745">
            <v>353437822</v>
          </cell>
          <cell r="N745">
            <v>841</v>
          </cell>
          <cell r="S745" t="str">
            <v>&gt;180</v>
          </cell>
        </row>
        <row r="746">
          <cell r="J746">
            <v>23923384</v>
          </cell>
          <cell r="N746">
            <v>1573</v>
          </cell>
          <cell r="S746" t="str">
            <v>&gt;180</v>
          </cell>
        </row>
        <row r="747">
          <cell r="J747">
            <v>354593391</v>
          </cell>
          <cell r="N747">
            <v>481</v>
          </cell>
          <cell r="S747" t="str">
            <v>&gt;180</v>
          </cell>
        </row>
        <row r="748">
          <cell r="J748">
            <v>358241118</v>
          </cell>
          <cell r="N748">
            <v>481</v>
          </cell>
          <cell r="S748" t="str">
            <v>&gt;180</v>
          </cell>
        </row>
        <row r="749">
          <cell r="J749">
            <v>347394031</v>
          </cell>
          <cell r="N749">
            <v>1026</v>
          </cell>
          <cell r="S749" t="str">
            <v>&gt;180</v>
          </cell>
        </row>
        <row r="750">
          <cell r="J750">
            <v>347394030</v>
          </cell>
          <cell r="N750">
            <v>998</v>
          </cell>
          <cell r="S750" t="str">
            <v>&gt;180</v>
          </cell>
        </row>
        <row r="751">
          <cell r="J751">
            <v>356194475</v>
          </cell>
          <cell r="N751">
            <v>470</v>
          </cell>
          <cell r="S751" t="str">
            <v>&gt;180</v>
          </cell>
        </row>
        <row r="752">
          <cell r="J752">
            <v>347394026</v>
          </cell>
          <cell r="N752">
            <v>876</v>
          </cell>
          <cell r="S752" t="str">
            <v>&gt;180</v>
          </cell>
        </row>
        <row r="753">
          <cell r="J753">
            <v>347394025</v>
          </cell>
          <cell r="N753">
            <v>1117</v>
          </cell>
          <cell r="S753" t="str">
            <v>&gt;180</v>
          </cell>
        </row>
        <row r="754">
          <cell r="J754">
            <v>347394028</v>
          </cell>
          <cell r="N754">
            <v>1026</v>
          </cell>
          <cell r="S754" t="str">
            <v>&gt;180</v>
          </cell>
        </row>
        <row r="755">
          <cell r="J755">
            <v>358674862</v>
          </cell>
          <cell r="S755" t="str">
            <v>Standard</v>
          </cell>
        </row>
        <row r="756">
          <cell r="J756">
            <v>347822793</v>
          </cell>
          <cell r="N756">
            <v>1485</v>
          </cell>
          <cell r="S756" t="str">
            <v>&gt;180</v>
          </cell>
        </row>
        <row r="757">
          <cell r="J757">
            <v>358527801</v>
          </cell>
          <cell r="N757">
            <v>350</v>
          </cell>
          <cell r="S757" t="str">
            <v>&gt;180</v>
          </cell>
        </row>
        <row r="758">
          <cell r="J758">
            <v>349185128</v>
          </cell>
          <cell r="N758">
            <v>690</v>
          </cell>
          <cell r="S758" t="str">
            <v>&gt;180</v>
          </cell>
        </row>
        <row r="759">
          <cell r="J759">
            <v>352437826</v>
          </cell>
          <cell r="N759">
            <v>690</v>
          </cell>
          <cell r="S759" t="str">
            <v>&gt;180</v>
          </cell>
        </row>
        <row r="760">
          <cell r="J760">
            <v>356239617</v>
          </cell>
          <cell r="N760">
            <v>726</v>
          </cell>
          <cell r="S760" t="str">
            <v>&gt;180</v>
          </cell>
        </row>
        <row r="761">
          <cell r="J761">
            <v>30253633</v>
          </cell>
          <cell r="N761">
            <v>1846</v>
          </cell>
          <cell r="S761" t="str">
            <v>&gt;180</v>
          </cell>
        </row>
        <row r="762">
          <cell r="J762">
            <v>355278476</v>
          </cell>
          <cell r="N762">
            <v>453</v>
          </cell>
          <cell r="S762" t="str">
            <v>&gt;180</v>
          </cell>
        </row>
        <row r="763">
          <cell r="J763">
            <v>358713177</v>
          </cell>
          <cell r="N763">
            <v>481</v>
          </cell>
          <cell r="S763" t="str">
            <v>&gt;180</v>
          </cell>
        </row>
        <row r="764">
          <cell r="J764">
            <v>347854605</v>
          </cell>
          <cell r="N764">
            <v>1295</v>
          </cell>
          <cell r="S764" t="str">
            <v>&gt;180</v>
          </cell>
        </row>
        <row r="765">
          <cell r="J765">
            <v>359943979</v>
          </cell>
          <cell r="S765" t="str">
            <v>Standard</v>
          </cell>
        </row>
        <row r="766">
          <cell r="J766">
            <v>30189147</v>
          </cell>
          <cell r="N766">
            <v>1907</v>
          </cell>
          <cell r="S766" t="str">
            <v>&gt;180</v>
          </cell>
        </row>
        <row r="767">
          <cell r="J767">
            <v>357279977</v>
          </cell>
          <cell r="S767" t="str">
            <v>Standard</v>
          </cell>
        </row>
        <row r="768">
          <cell r="J768">
            <v>31119574</v>
          </cell>
          <cell r="N768">
            <v>1753</v>
          </cell>
          <cell r="S768" t="str">
            <v>&gt;180</v>
          </cell>
        </row>
        <row r="769">
          <cell r="J769">
            <v>360577195</v>
          </cell>
          <cell r="S769" t="str">
            <v>Standard</v>
          </cell>
        </row>
        <row r="770">
          <cell r="J770">
            <v>354364804</v>
          </cell>
          <cell r="N770">
            <v>601</v>
          </cell>
          <cell r="S770" t="str">
            <v>&gt;180</v>
          </cell>
        </row>
        <row r="771">
          <cell r="J771">
            <v>356177548</v>
          </cell>
          <cell r="N771">
            <v>202</v>
          </cell>
          <cell r="S771" t="str">
            <v>&gt;180</v>
          </cell>
        </row>
        <row r="772">
          <cell r="J772">
            <v>24172032</v>
          </cell>
          <cell r="N772">
            <v>1724</v>
          </cell>
          <cell r="S772" t="str">
            <v>&gt;180</v>
          </cell>
        </row>
        <row r="773">
          <cell r="J773">
            <v>24233260</v>
          </cell>
          <cell r="N773">
            <v>1721</v>
          </cell>
          <cell r="S773" t="str">
            <v>&gt;180</v>
          </cell>
        </row>
        <row r="774">
          <cell r="J774">
            <v>358527768</v>
          </cell>
          <cell r="S774" t="str">
            <v>Standard</v>
          </cell>
        </row>
        <row r="775">
          <cell r="J775">
            <v>30819948</v>
          </cell>
          <cell r="N775">
            <v>1541</v>
          </cell>
          <cell r="S775" t="str">
            <v>&gt;180</v>
          </cell>
        </row>
        <row r="776">
          <cell r="J776">
            <v>357929723</v>
          </cell>
          <cell r="S776" t="str">
            <v>Standard</v>
          </cell>
        </row>
        <row r="777">
          <cell r="J777">
            <v>30499274</v>
          </cell>
          <cell r="N777">
            <v>1571</v>
          </cell>
          <cell r="S777" t="str">
            <v>&gt;180</v>
          </cell>
        </row>
        <row r="778">
          <cell r="J778">
            <v>354764160</v>
          </cell>
          <cell r="N778">
            <v>630</v>
          </cell>
          <cell r="S778" t="str">
            <v>&gt;180</v>
          </cell>
        </row>
        <row r="779">
          <cell r="J779">
            <v>30704344</v>
          </cell>
          <cell r="N779">
            <v>1722</v>
          </cell>
          <cell r="S779" t="str">
            <v>&gt;180</v>
          </cell>
        </row>
        <row r="780">
          <cell r="J780">
            <v>31135860</v>
          </cell>
          <cell r="N780">
            <v>1692</v>
          </cell>
          <cell r="S780" t="str">
            <v>&gt;180</v>
          </cell>
        </row>
        <row r="781">
          <cell r="J781">
            <v>360095370</v>
          </cell>
          <cell r="S781" t="str">
            <v>Standard</v>
          </cell>
        </row>
        <row r="782">
          <cell r="J782">
            <v>357642407</v>
          </cell>
          <cell r="S782" t="str">
            <v>Standard</v>
          </cell>
        </row>
        <row r="783">
          <cell r="J783">
            <v>360349757</v>
          </cell>
          <cell r="S783" t="str">
            <v>Standard</v>
          </cell>
        </row>
        <row r="784">
          <cell r="J784">
            <v>24233396</v>
          </cell>
          <cell r="N784">
            <v>1509</v>
          </cell>
          <cell r="S784" t="str">
            <v>&gt;180</v>
          </cell>
        </row>
        <row r="785">
          <cell r="J785">
            <v>359775354</v>
          </cell>
          <cell r="S785" t="str">
            <v>Standard</v>
          </cell>
        </row>
        <row r="786">
          <cell r="J786">
            <v>31142166</v>
          </cell>
          <cell r="N786">
            <v>1814</v>
          </cell>
          <cell r="S786" t="str">
            <v>&gt;180</v>
          </cell>
        </row>
        <row r="787">
          <cell r="J787">
            <v>25162376</v>
          </cell>
          <cell r="N787">
            <v>1662</v>
          </cell>
          <cell r="S787" t="str">
            <v>&gt;180</v>
          </cell>
        </row>
        <row r="788">
          <cell r="J788">
            <v>30763286</v>
          </cell>
          <cell r="N788">
            <v>1907</v>
          </cell>
          <cell r="S788" t="str">
            <v>&gt;180</v>
          </cell>
        </row>
        <row r="789">
          <cell r="J789">
            <v>25202581</v>
          </cell>
          <cell r="N789">
            <v>1542</v>
          </cell>
          <cell r="S789" t="str">
            <v>&gt;180</v>
          </cell>
        </row>
        <row r="790">
          <cell r="J790">
            <v>355627763</v>
          </cell>
          <cell r="N790">
            <v>452</v>
          </cell>
          <cell r="S790" t="str">
            <v>&gt;180</v>
          </cell>
        </row>
        <row r="791">
          <cell r="J791">
            <v>30709125</v>
          </cell>
          <cell r="N791">
            <v>1754</v>
          </cell>
          <cell r="S791" t="str">
            <v>&gt;180</v>
          </cell>
        </row>
        <row r="792">
          <cell r="J792">
            <v>347537041</v>
          </cell>
          <cell r="N792">
            <v>1055</v>
          </cell>
          <cell r="S792" t="str">
            <v>&gt;180</v>
          </cell>
        </row>
        <row r="793">
          <cell r="J793">
            <v>30710855</v>
          </cell>
          <cell r="N793">
            <v>1754</v>
          </cell>
          <cell r="S793" t="str">
            <v>&gt;180</v>
          </cell>
        </row>
        <row r="794">
          <cell r="J794">
            <v>359182152</v>
          </cell>
          <cell r="S794" t="str">
            <v>Standard</v>
          </cell>
        </row>
        <row r="795">
          <cell r="J795">
            <v>30688670</v>
          </cell>
          <cell r="N795">
            <v>1754</v>
          </cell>
          <cell r="S795" t="str">
            <v>&gt;180</v>
          </cell>
        </row>
        <row r="796">
          <cell r="J796">
            <v>347867835</v>
          </cell>
          <cell r="N796">
            <v>843</v>
          </cell>
          <cell r="S796" t="str">
            <v>&gt;180</v>
          </cell>
        </row>
        <row r="797">
          <cell r="J797">
            <v>30710353</v>
          </cell>
          <cell r="N797">
            <v>1907</v>
          </cell>
          <cell r="S797" t="str">
            <v>&gt;180</v>
          </cell>
        </row>
        <row r="798">
          <cell r="J798">
            <v>30757569</v>
          </cell>
          <cell r="N798">
            <v>1846</v>
          </cell>
          <cell r="S798" t="str">
            <v>&gt;180</v>
          </cell>
        </row>
        <row r="799">
          <cell r="J799">
            <v>30710199</v>
          </cell>
          <cell r="N799">
            <v>1754</v>
          </cell>
          <cell r="S799" t="str">
            <v>&gt;180</v>
          </cell>
        </row>
        <row r="800">
          <cell r="J800">
            <v>30785276</v>
          </cell>
          <cell r="N800">
            <v>1754</v>
          </cell>
          <cell r="S800" t="str">
            <v>&gt;180</v>
          </cell>
        </row>
        <row r="801">
          <cell r="J801">
            <v>349619239</v>
          </cell>
          <cell r="N801">
            <v>721</v>
          </cell>
          <cell r="S801" t="str">
            <v>&gt;180</v>
          </cell>
        </row>
        <row r="802">
          <cell r="J802">
            <v>353502764</v>
          </cell>
          <cell r="N802">
            <v>930</v>
          </cell>
          <cell r="S802" t="str">
            <v>&gt;180</v>
          </cell>
        </row>
        <row r="803">
          <cell r="J803">
            <v>360798343</v>
          </cell>
          <cell r="S803" t="str">
            <v>Standard</v>
          </cell>
        </row>
        <row r="804">
          <cell r="J804">
            <v>356807970</v>
          </cell>
          <cell r="N804">
            <v>453</v>
          </cell>
          <cell r="S804" t="str">
            <v>&gt;180</v>
          </cell>
        </row>
        <row r="805">
          <cell r="J805">
            <v>349596617</v>
          </cell>
          <cell r="N805">
            <v>599</v>
          </cell>
          <cell r="S805" t="str">
            <v>&gt;180</v>
          </cell>
        </row>
        <row r="806">
          <cell r="J806">
            <v>354363206</v>
          </cell>
          <cell r="N806">
            <v>453</v>
          </cell>
          <cell r="S806" t="str">
            <v>&gt;180</v>
          </cell>
        </row>
        <row r="807">
          <cell r="J807">
            <v>25242526</v>
          </cell>
          <cell r="N807">
            <v>1723</v>
          </cell>
          <cell r="S807" t="str">
            <v>&gt;180</v>
          </cell>
        </row>
        <row r="808">
          <cell r="J808">
            <v>354731631</v>
          </cell>
          <cell r="N808">
            <v>391</v>
          </cell>
          <cell r="S808" t="str">
            <v>&gt;180</v>
          </cell>
        </row>
        <row r="809">
          <cell r="J809">
            <v>25163715</v>
          </cell>
          <cell r="N809">
            <v>1603</v>
          </cell>
          <cell r="S809" t="str">
            <v>&gt;180</v>
          </cell>
        </row>
        <row r="810">
          <cell r="J810">
            <v>23461663</v>
          </cell>
          <cell r="N810">
            <v>1756</v>
          </cell>
          <cell r="S810" t="str">
            <v>&gt;180</v>
          </cell>
        </row>
        <row r="811">
          <cell r="J811">
            <v>356728359</v>
          </cell>
          <cell r="N811">
            <v>173</v>
          </cell>
          <cell r="S811" t="str">
            <v>151-180</v>
          </cell>
        </row>
        <row r="812">
          <cell r="J812">
            <v>358714428</v>
          </cell>
          <cell r="S812" t="str">
            <v>Standard</v>
          </cell>
        </row>
        <row r="813">
          <cell r="J813">
            <v>24291014</v>
          </cell>
          <cell r="N813">
            <v>1571</v>
          </cell>
          <cell r="S813" t="str">
            <v>&gt;180</v>
          </cell>
        </row>
        <row r="814">
          <cell r="J814">
            <v>24289560</v>
          </cell>
          <cell r="N814">
            <v>1662</v>
          </cell>
          <cell r="S814" t="str">
            <v>&gt;180</v>
          </cell>
        </row>
        <row r="815">
          <cell r="J815">
            <v>25204431</v>
          </cell>
          <cell r="N815">
            <v>1660</v>
          </cell>
          <cell r="S815" t="str">
            <v>&gt;180</v>
          </cell>
        </row>
        <row r="816">
          <cell r="J816">
            <v>24630064</v>
          </cell>
          <cell r="N816">
            <v>1691</v>
          </cell>
          <cell r="S816" t="str">
            <v>&gt;180</v>
          </cell>
        </row>
        <row r="817">
          <cell r="J817">
            <v>349594355</v>
          </cell>
          <cell r="N817">
            <v>595</v>
          </cell>
          <cell r="S817" t="str">
            <v>&gt;180</v>
          </cell>
        </row>
        <row r="818">
          <cell r="J818">
            <v>22966849</v>
          </cell>
          <cell r="N818">
            <v>1660</v>
          </cell>
          <cell r="S818" t="str">
            <v>&gt;180</v>
          </cell>
        </row>
        <row r="819">
          <cell r="J819">
            <v>358971931</v>
          </cell>
          <cell r="N819">
            <v>539</v>
          </cell>
          <cell r="S819" t="str">
            <v>&gt;180</v>
          </cell>
        </row>
        <row r="820">
          <cell r="J820">
            <v>25270467</v>
          </cell>
          <cell r="N820">
            <v>1421</v>
          </cell>
          <cell r="S820" t="str">
            <v>&gt;180</v>
          </cell>
        </row>
        <row r="821">
          <cell r="J821">
            <v>348473727</v>
          </cell>
          <cell r="N821">
            <v>1452</v>
          </cell>
          <cell r="S821" t="str">
            <v>&gt;180</v>
          </cell>
        </row>
        <row r="822">
          <cell r="J822">
            <v>22624298</v>
          </cell>
          <cell r="N822">
            <v>1691</v>
          </cell>
          <cell r="S822" t="str">
            <v>&gt;180</v>
          </cell>
        </row>
        <row r="823">
          <cell r="J823">
            <v>360791617</v>
          </cell>
          <cell r="S823" t="str">
            <v>Standard</v>
          </cell>
        </row>
        <row r="824">
          <cell r="J824">
            <v>358918285</v>
          </cell>
          <cell r="S824" t="str">
            <v>Standard</v>
          </cell>
        </row>
        <row r="825">
          <cell r="J825">
            <v>352401077</v>
          </cell>
          <cell r="N825">
            <v>785</v>
          </cell>
          <cell r="S825" t="str">
            <v>&gt;180</v>
          </cell>
        </row>
        <row r="826">
          <cell r="J826">
            <v>355687482</v>
          </cell>
          <cell r="N826">
            <v>692</v>
          </cell>
          <cell r="S826" t="str">
            <v>&gt;180</v>
          </cell>
        </row>
        <row r="827">
          <cell r="J827">
            <v>353447158</v>
          </cell>
          <cell r="N827">
            <v>757</v>
          </cell>
          <cell r="S827" t="str">
            <v>&gt;180</v>
          </cell>
        </row>
        <row r="828">
          <cell r="J828">
            <v>357279976</v>
          </cell>
          <cell r="N828">
            <v>755</v>
          </cell>
          <cell r="S828" t="str">
            <v>&gt;180</v>
          </cell>
        </row>
        <row r="829">
          <cell r="J829">
            <v>24258283</v>
          </cell>
          <cell r="N829">
            <v>1481</v>
          </cell>
          <cell r="S829" t="str">
            <v>&gt;180</v>
          </cell>
        </row>
        <row r="830">
          <cell r="J830">
            <v>348133168</v>
          </cell>
          <cell r="N830">
            <v>1328</v>
          </cell>
          <cell r="S830" t="str">
            <v>&gt;180</v>
          </cell>
        </row>
        <row r="831">
          <cell r="J831">
            <v>360634694</v>
          </cell>
          <cell r="S831" t="str">
            <v>Standard</v>
          </cell>
        </row>
        <row r="832">
          <cell r="J832">
            <v>25170817</v>
          </cell>
          <cell r="N832">
            <v>1694</v>
          </cell>
          <cell r="S832" t="str">
            <v>&gt;180</v>
          </cell>
        </row>
        <row r="833">
          <cell r="J833">
            <v>31216879</v>
          </cell>
          <cell r="N833">
            <v>1753</v>
          </cell>
          <cell r="S833" t="str">
            <v>&gt;180</v>
          </cell>
        </row>
        <row r="834">
          <cell r="J834">
            <v>358597988</v>
          </cell>
          <cell r="S834" t="str">
            <v>Standard</v>
          </cell>
        </row>
        <row r="835">
          <cell r="J835">
            <v>31217860</v>
          </cell>
          <cell r="N835">
            <v>1753</v>
          </cell>
          <cell r="S835" t="str">
            <v>&gt;180</v>
          </cell>
        </row>
        <row r="836">
          <cell r="J836">
            <v>351336451</v>
          </cell>
          <cell r="N836">
            <v>450</v>
          </cell>
          <cell r="S836" t="str">
            <v>&gt;180</v>
          </cell>
        </row>
        <row r="837">
          <cell r="J837">
            <v>349526629</v>
          </cell>
          <cell r="N837">
            <v>664</v>
          </cell>
          <cell r="S837" t="str">
            <v>&gt;180</v>
          </cell>
        </row>
        <row r="838">
          <cell r="J838">
            <v>352221208</v>
          </cell>
          <cell r="N838">
            <v>755</v>
          </cell>
          <cell r="S838" t="str">
            <v>&gt;180</v>
          </cell>
        </row>
        <row r="839">
          <cell r="J839">
            <v>354680319</v>
          </cell>
          <cell r="N839">
            <v>327</v>
          </cell>
          <cell r="S839" t="str">
            <v>&gt;180</v>
          </cell>
        </row>
        <row r="840">
          <cell r="J840">
            <v>353679073</v>
          </cell>
          <cell r="N840">
            <v>812</v>
          </cell>
          <cell r="S840" t="str">
            <v>&gt;180</v>
          </cell>
        </row>
        <row r="841">
          <cell r="J841">
            <v>357279987</v>
          </cell>
          <cell r="N841">
            <v>665</v>
          </cell>
          <cell r="S841" t="str">
            <v>&gt;180</v>
          </cell>
        </row>
        <row r="842">
          <cell r="J842">
            <v>25370688</v>
          </cell>
          <cell r="N842">
            <v>1759</v>
          </cell>
          <cell r="S842" t="str">
            <v>&gt;180</v>
          </cell>
        </row>
        <row r="843">
          <cell r="J843">
            <v>359699510</v>
          </cell>
          <cell r="S843" t="str">
            <v>Standard</v>
          </cell>
        </row>
        <row r="844">
          <cell r="J844">
            <v>24477283</v>
          </cell>
          <cell r="N844">
            <v>1758</v>
          </cell>
          <cell r="S844" t="str">
            <v>&gt;180</v>
          </cell>
        </row>
        <row r="845">
          <cell r="J845">
            <v>349618776</v>
          </cell>
          <cell r="N845">
            <v>570</v>
          </cell>
          <cell r="S845" t="str">
            <v>&gt;180</v>
          </cell>
        </row>
        <row r="846">
          <cell r="J846">
            <v>352880947</v>
          </cell>
          <cell r="N846">
            <v>664</v>
          </cell>
          <cell r="S846" t="str">
            <v>&gt;180</v>
          </cell>
        </row>
        <row r="847">
          <cell r="J847">
            <v>356772779</v>
          </cell>
          <cell r="N847">
            <v>629</v>
          </cell>
          <cell r="S847" t="str">
            <v>&gt;180</v>
          </cell>
        </row>
        <row r="848">
          <cell r="J848">
            <v>354764149</v>
          </cell>
          <cell r="N848">
            <v>756</v>
          </cell>
          <cell r="S848" t="str">
            <v>&gt;180</v>
          </cell>
        </row>
        <row r="849">
          <cell r="J849">
            <v>349836183</v>
          </cell>
          <cell r="N849">
            <v>601</v>
          </cell>
          <cell r="S849" t="str">
            <v>&gt;180</v>
          </cell>
        </row>
        <row r="850">
          <cell r="J850">
            <v>354933912</v>
          </cell>
          <cell r="N850">
            <v>601</v>
          </cell>
          <cell r="S850" t="str">
            <v>&gt;180</v>
          </cell>
        </row>
        <row r="851">
          <cell r="J851">
            <v>23537887</v>
          </cell>
          <cell r="N851">
            <v>1722</v>
          </cell>
          <cell r="S851" t="str">
            <v>&gt;180</v>
          </cell>
        </row>
        <row r="852">
          <cell r="J852">
            <v>359840161</v>
          </cell>
          <cell r="S852" t="str">
            <v>Standard</v>
          </cell>
        </row>
        <row r="853">
          <cell r="J853">
            <v>360269116</v>
          </cell>
          <cell r="S853" t="str">
            <v>Standard</v>
          </cell>
        </row>
        <row r="854">
          <cell r="J854">
            <v>360069379</v>
          </cell>
          <cell r="S854" t="str">
            <v>Standard</v>
          </cell>
        </row>
        <row r="855">
          <cell r="J855">
            <v>360076894</v>
          </cell>
          <cell r="S855" t="str">
            <v>Standard</v>
          </cell>
        </row>
        <row r="856">
          <cell r="J856">
            <v>360362137</v>
          </cell>
          <cell r="S856" t="str">
            <v>Standard</v>
          </cell>
        </row>
        <row r="857">
          <cell r="J857">
            <v>25752573</v>
          </cell>
          <cell r="N857">
            <v>1758</v>
          </cell>
          <cell r="S857" t="str">
            <v>&gt;180</v>
          </cell>
        </row>
        <row r="858">
          <cell r="J858">
            <v>353447157</v>
          </cell>
          <cell r="N858">
            <v>845</v>
          </cell>
          <cell r="S858" t="str">
            <v>&gt;180</v>
          </cell>
        </row>
        <row r="859">
          <cell r="J859">
            <v>352696701</v>
          </cell>
          <cell r="N859">
            <v>356</v>
          </cell>
          <cell r="S859" t="str">
            <v>&gt;180</v>
          </cell>
        </row>
        <row r="860">
          <cell r="J860">
            <v>358612006</v>
          </cell>
          <cell r="N860">
            <v>52</v>
          </cell>
          <cell r="S860" t="str">
            <v>31-60</v>
          </cell>
        </row>
        <row r="861">
          <cell r="J861">
            <v>353437819</v>
          </cell>
          <cell r="N861">
            <v>937</v>
          </cell>
          <cell r="S861" t="str">
            <v>&gt;180</v>
          </cell>
        </row>
        <row r="862">
          <cell r="J862">
            <v>24352762</v>
          </cell>
          <cell r="N862">
            <v>1424</v>
          </cell>
          <cell r="S862" t="str">
            <v>&gt;180</v>
          </cell>
        </row>
        <row r="863">
          <cell r="J863">
            <v>355932210</v>
          </cell>
          <cell r="N863">
            <v>784</v>
          </cell>
          <cell r="S863" t="str">
            <v>&gt;180</v>
          </cell>
        </row>
        <row r="864">
          <cell r="J864">
            <v>352554532</v>
          </cell>
          <cell r="N864">
            <v>482</v>
          </cell>
          <cell r="S864" t="str">
            <v>&gt;180</v>
          </cell>
        </row>
        <row r="865">
          <cell r="J865">
            <v>25788477</v>
          </cell>
          <cell r="N865">
            <v>2030</v>
          </cell>
          <cell r="S865" t="str">
            <v>&gt;180</v>
          </cell>
        </row>
        <row r="866">
          <cell r="J866">
            <v>25788780</v>
          </cell>
          <cell r="N866">
            <v>1785</v>
          </cell>
          <cell r="S866" t="str">
            <v>&gt;180</v>
          </cell>
        </row>
        <row r="867">
          <cell r="J867">
            <v>25786218</v>
          </cell>
          <cell r="N867">
            <v>2028</v>
          </cell>
          <cell r="S867" t="str">
            <v>&gt;180</v>
          </cell>
        </row>
        <row r="868">
          <cell r="J868">
            <v>25786025</v>
          </cell>
          <cell r="N868">
            <v>2028</v>
          </cell>
          <cell r="S868" t="str">
            <v>&gt;180</v>
          </cell>
        </row>
        <row r="869">
          <cell r="J869">
            <v>24463700</v>
          </cell>
          <cell r="N869">
            <v>1759</v>
          </cell>
          <cell r="S869" t="str">
            <v>&gt;180</v>
          </cell>
        </row>
        <row r="870">
          <cell r="J870">
            <v>358527772</v>
          </cell>
          <cell r="N870">
            <v>173</v>
          </cell>
          <cell r="S870" t="str">
            <v>151-180</v>
          </cell>
        </row>
        <row r="871">
          <cell r="J871">
            <v>358992036</v>
          </cell>
          <cell r="S871" t="str">
            <v>Standard</v>
          </cell>
        </row>
        <row r="872">
          <cell r="J872">
            <v>354764150</v>
          </cell>
          <cell r="N872">
            <v>782</v>
          </cell>
          <cell r="S872" t="str">
            <v>&gt;180</v>
          </cell>
        </row>
        <row r="873">
          <cell r="J873">
            <v>359161357</v>
          </cell>
          <cell r="S873" t="str">
            <v>Standard</v>
          </cell>
        </row>
        <row r="874">
          <cell r="J874">
            <v>24548070</v>
          </cell>
          <cell r="N874">
            <v>1629</v>
          </cell>
          <cell r="S874" t="str">
            <v>&gt;180</v>
          </cell>
        </row>
        <row r="875">
          <cell r="J875">
            <v>353942121</v>
          </cell>
          <cell r="N875">
            <v>512</v>
          </cell>
          <cell r="S875" t="str">
            <v>&gt;180</v>
          </cell>
        </row>
        <row r="876">
          <cell r="J876">
            <v>25753318</v>
          </cell>
          <cell r="N876">
            <v>1572</v>
          </cell>
          <cell r="S876" t="str">
            <v>&gt;180</v>
          </cell>
        </row>
        <row r="877">
          <cell r="J877">
            <v>352424008</v>
          </cell>
          <cell r="N877">
            <v>391</v>
          </cell>
          <cell r="S877" t="str">
            <v>&gt;180</v>
          </cell>
        </row>
        <row r="878">
          <cell r="J878">
            <v>24561825</v>
          </cell>
          <cell r="N878">
            <v>1752</v>
          </cell>
          <cell r="S878" t="str">
            <v>&gt;180</v>
          </cell>
        </row>
        <row r="879">
          <cell r="J879">
            <v>25753317</v>
          </cell>
          <cell r="N879">
            <v>1389</v>
          </cell>
          <cell r="S879" t="str">
            <v>&gt;180</v>
          </cell>
        </row>
        <row r="880">
          <cell r="J880">
            <v>25821814</v>
          </cell>
          <cell r="N880">
            <v>1759</v>
          </cell>
          <cell r="S880" t="str">
            <v>&gt;180</v>
          </cell>
        </row>
        <row r="881">
          <cell r="J881">
            <v>358527769</v>
          </cell>
          <cell r="N881">
            <v>172</v>
          </cell>
          <cell r="S881" t="str">
            <v>151-180</v>
          </cell>
        </row>
        <row r="882">
          <cell r="J882">
            <v>25753295</v>
          </cell>
          <cell r="N882">
            <v>1486</v>
          </cell>
          <cell r="S882" t="str">
            <v>&gt;180</v>
          </cell>
        </row>
        <row r="883">
          <cell r="J883">
            <v>25654816</v>
          </cell>
          <cell r="N883">
            <v>1664</v>
          </cell>
          <cell r="S883" t="str">
            <v>&gt;180</v>
          </cell>
        </row>
        <row r="884">
          <cell r="J884">
            <v>358527775</v>
          </cell>
          <cell r="N884">
            <v>204</v>
          </cell>
          <cell r="S884" t="str">
            <v>&gt;180</v>
          </cell>
        </row>
        <row r="885">
          <cell r="J885">
            <v>354003485</v>
          </cell>
          <cell r="N885">
            <v>481</v>
          </cell>
          <cell r="S885" t="str">
            <v>&gt;180</v>
          </cell>
        </row>
        <row r="886">
          <cell r="J886">
            <v>357596688</v>
          </cell>
          <cell r="S886" t="str">
            <v>Standard</v>
          </cell>
        </row>
        <row r="887">
          <cell r="J887">
            <v>354680022</v>
          </cell>
          <cell r="N887">
            <v>818</v>
          </cell>
          <cell r="S887" t="str">
            <v>&gt;180</v>
          </cell>
        </row>
        <row r="888">
          <cell r="J888">
            <v>27594375</v>
          </cell>
          <cell r="N888">
            <v>1758</v>
          </cell>
          <cell r="S888" t="str">
            <v>&gt;180</v>
          </cell>
        </row>
        <row r="889">
          <cell r="J889">
            <v>357807282</v>
          </cell>
          <cell r="N889">
            <v>417</v>
          </cell>
          <cell r="S889" t="str">
            <v>&gt;180</v>
          </cell>
        </row>
        <row r="890">
          <cell r="J890">
            <v>353437842</v>
          </cell>
          <cell r="N890">
            <v>846</v>
          </cell>
          <cell r="S890" t="str">
            <v>&gt;180</v>
          </cell>
        </row>
        <row r="891">
          <cell r="J891">
            <v>355096999</v>
          </cell>
          <cell r="N891">
            <v>452</v>
          </cell>
          <cell r="S891" t="str">
            <v>&gt;180</v>
          </cell>
        </row>
        <row r="892">
          <cell r="J892">
            <v>28666837</v>
          </cell>
          <cell r="N892">
            <v>1636</v>
          </cell>
          <cell r="S892" t="str">
            <v>&gt;180</v>
          </cell>
        </row>
        <row r="893">
          <cell r="J893">
            <v>25821825</v>
          </cell>
          <cell r="N893">
            <v>1760</v>
          </cell>
          <cell r="S893" t="str">
            <v>&gt;180</v>
          </cell>
        </row>
        <row r="894">
          <cell r="J894">
            <v>28206163</v>
          </cell>
          <cell r="N894">
            <v>1545</v>
          </cell>
          <cell r="S894" t="str">
            <v>&gt;180</v>
          </cell>
        </row>
        <row r="895">
          <cell r="J895">
            <v>360069103</v>
          </cell>
          <cell r="S895" t="str">
            <v>Standard</v>
          </cell>
        </row>
        <row r="896">
          <cell r="J896">
            <v>29375237</v>
          </cell>
          <cell r="N896">
            <v>1691</v>
          </cell>
          <cell r="S896" t="str">
            <v>&gt;180</v>
          </cell>
        </row>
        <row r="897">
          <cell r="J897">
            <v>25752669</v>
          </cell>
          <cell r="N897">
            <v>1662</v>
          </cell>
          <cell r="S897" t="str">
            <v>&gt;180</v>
          </cell>
        </row>
        <row r="898">
          <cell r="J898">
            <v>356869325</v>
          </cell>
          <cell r="N898">
            <v>571</v>
          </cell>
          <cell r="S898" t="str">
            <v>&gt;180</v>
          </cell>
        </row>
        <row r="899">
          <cell r="J899">
            <v>29126893</v>
          </cell>
          <cell r="N899">
            <v>1662</v>
          </cell>
          <cell r="S899" t="str">
            <v>&gt;180</v>
          </cell>
        </row>
        <row r="900">
          <cell r="J900">
            <v>27668939</v>
          </cell>
          <cell r="N900">
            <v>1481</v>
          </cell>
          <cell r="S900" t="str">
            <v>&gt;180</v>
          </cell>
        </row>
        <row r="901">
          <cell r="J901">
            <v>354452416</v>
          </cell>
          <cell r="N901">
            <v>573</v>
          </cell>
          <cell r="S901" t="str">
            <v>&gt;180</v>
          </cell>
        </row>
        <row r="902">
          <cell r="J902">
            <v>360184543</v>
          </cell>
          <cell r="S902" t="str">
            <v>Standard</v>
          </cell>
        </row>
        <row r="903">
          <cell r="J903">
            <v>353447168</v>
          </cell>
          <cell r="N903">
            <v>806</v>
          </cell>
          <cell r="S903" t="str">
            <v>&gt;180</v>
          </cell>
        </row>
        <row r="904">
          <cell r="J904">
            <v>355156345</v>
          </cell>
          <cell r="N904">
            <v>630</v>
          </cell>
          <cell r="S904" t="str">
            <v>&gt;180</v>
          </cell>
        </row>
        <row r="905">
          <cell r="J905">
            <v>358683552</v>
          </cell>
          <cell r="S905" t="str">
            <v>Standard</v>
          </cell>
        </row>
        <row r="906">
          <cell r="J906">
            <v>29114865</v>
          </cell>
          <cell r="N906">
            <v>1515</v>
          </cell>
          <cell r="S906" t="str">
            <v>&gt;180</v>
          </cell>
        </row>
        <row r="907">
          <cell r="J907">
            <v>27549176</v>
          </cell>
          <cell r="N907">
            <v>1698</v>
          </cell>
          <cell r="S907" t="str">
            <v>&gt;180</v>
          </cell>
        </row>
        <row r="908">
          <cell r="J908">
            <v>347872992</v>
          </cell>
          <cell r="N908">
            <v>897</v>
          </cell>
          <cell r="S908" t="str">
            <v>&gt;180</v>
          </cell>
        </row>
        <row r="909">
          <cell r="J909">
            <v>28505040</v>
          </cell>
          <cell r="N909">
            <v>1757</v>
          </cell>
          <cell r="S909" t="str">
            <v>&gt;180</v>
          </cell>
        </row>
        <row r="910">
          <cell r="J910">
            <v>29114867</v>
          </cell>
          <cell r="N910">
            <v>1666</v>
          </cell>
          <cell r="S910" t="str">
            <v>&gt;180</v>
          </cell>
        </row>
        <row r="911">
          <cell r="J911">
            <v>354764164</v>
          </cell>
          <cell r="N911">
            <v>841</v>
          </cell>
          <cell r="S911" t="str">
            <v>&gt;180</v>
          </cell>
        </row>
        <row r="912">
          <cell r="J912">
            <v>29375214</v>
          </cell>
          <cell r="N912">
            <v>1514</v>
          </cell>
          <cell r="S912" t="str">
            <v>&gt;180</v>
          </cell>
        </row>
        <row r="913">
          <cell r="J913">
            <v>33941967</v>
          </cell>
          <cell r="N913">
            <v>1454</v>
          </cell>
          <cell r="S913" t="str">
            <v>&gt;180</v>
          </cell>
        </row>
        <row r="914">
          <cell r="J914">
            <v>348479301</v>
          </cell>
          <cell r="N914">
            <v>1332</v>
          </cell>
          <cell r="S914" t="str">
            <v>&gt;180</v>
          </cell>
        </row>
        <row r="915">
          <cell r="J915">
            <v>29008513</v>
          </cell>
          <cell r="N915">
            <v>1757</v>
          </cell>
          <cell r="S915" t="str">
            <v>&gt;180</v>
          </cell>
        </row>
        <row r="916">
          <cell r="J916">
            <v>33830180</v>
          </cell>
          <cell r="N916">
            <v>1515</v>
          </cell>
          <cell r="S916" t="str">
            <v>&gt;180</v>
          </cell>
        </row>
        <row r="917">
          <cell r="J917">
            <v>357280004</v>
          </cell>
          <cell r="N917">
            <v>630</v>
          </cell>
          <cell r="S917" t="str">
            <v>&gt;180</v>
          </cell>
        </row>
        <row r="918">
          <cell r="J918">
            <v>29008958</v>
          </cell>
          <cell r="N918">
            <v>1818</v>
          </cell>
          <cell r="S918" t="str">
            <v>&gt;180</v>
          </cell>
        </row>
        <row r="919">
          <cell r="J919">
            <v>28144391</v>
          </cell>
          <cell r="N919">
            <v>1450</v>
          </cell>
          <cell r="S919" t="str">
            <v>&gt;180</v>
          </cell>
        </row>
        <row r="920">
          <cell r="J920">
            <v>353679097</v>
          </cell>
          <cell r="N920">
            <v>721</v>
          </cell>
          <cell r="S920" t="str">
            <v>&gt;180</v>
          </cell>
        </row>
        <row r="921">
          <cell r="J921">
            <v>25779522</v>
          </cell>
          <cell r="N921">
            <v>1603</v>
          </cell>
          <cell r="S921" t="str">
            <v>&gt;180</v>
          </cell>
        </row>
        <row r="922">
          <cell r="J922">
            <v>28659149</v>
          </cell>
          <cell r="N922">
            <v>1577</v>
          </cell>
          <cell r="S922" t="str">
            <v>&gt;180</v>
          </cell>
        </row>
        <row r="923">
          <cell r="J923">
            <v>34065785</v>
          </cell>
          <cell r="N923">
            <v>1418</v>
          </cell>
          <cell r="S923" t="str">
            <v>&gt;180</v>
          </cell>
        </row>
        <row r="924">
          <cell r="J924">
            <v>34149699</v>
          </cell>
          <cell r="N924">
            <v>1727</v>
          </cell>
          <cell r="S924" t="str">
            <v>&gt;180</v>
          </cell>
        </row>
        <row r="925">
          <cell r="J925">
            <v>34149696</v>
          </cell>
          <cell r="N925">
            <v>1454</v>
          </cell>
          <cell r="S925" t="str">
            <v>&gt;180</v>
          </cell>
        </row>
        <row r="926">
          <cell r="J926">
            <v>348479302</v>
          </cell>
          <cell r="N926">
            <v>1393</v>
          </cell>
          <cell r="S926" t="str">
            <v>&gt;180</v>
          </cell>
        </row>
        <row r="927">
          <cell r="J927">
            <v>34171560</v>
          </cell>
          <cell r="N927">
            <v>1697</v>
          </cell>
          <cell r="S927" t="str">
            <v>&gt;180</v>
          </cell>
        </row>
        <row r="928">
          <cell r="J928">
            <v>29224347</v>
          </cell>
          <cell r="N928">
            <v>1691</v>
          </cell>
          <cell r="S928" t="str">
            <v>&gt;180</v>
          </cell>
        </row>
        <row r="929">
          <cell r="J929">
            <v>29328596</v>
          </cell>
          <cell r="N929">
            <v>1695</v>
          </cell>
          <cell r="S929" t="str">
            <v>&gt;180</v>
          </cell>
        </row>
        <row r="930">
          <cell r="J930">
            <v>28040899</v>
          </cell>
          <cell r="N930">
            <v>1729</v>
          </cell>
          <cell r="S930" t="str">
            <v>&gt;180</v>
          </cell>
        </row>
        <row r="931">
          <cell r="J931">
            <v>27920608</v>
          </cell>
          <cell r="N931">
            <v>1721</v>
          </cell>
          <cell r="S931" t="str">
            <v>&gt;180</v>
          </cell>
        </row>
        <row r="932">
          <cell r="J932">
            <v>28386087</v>
          </cell>
          <cell r="N932">
            <v>1631</v>
          </cell>
          <cell r="S932" t="str">
            <v>&gt;180</v>
          </cell>
        </row>
        <row r="933">
          <cell r="J933">
            <v>353447185</v>
          </cell>
          <cell r="N933">
            <v>600</v>
          </cell>
          <cell r="S933" t="str">
            <v>&gt;180</v>
          </cell>
        </row>
        <row r="934">
          <cell r="J934">
            <v>28386080</v>
          </cell>
          <cell r="N934">
            <v>1754</v>
          </cell>
          <cell r="S934" t="str">
            <v>&gt;180</v>
          </cell>
        </row>
        <row r="935">
          <cell r="J935">
            <v>359561229</v>
          </cell>
          <cell r="S935" t="str">
            <v>Standard</v>
          </cell>
        </row>
        <row r="936">
          <cell r="J936">
            <v>28386036</v>
          </cell>
          <cell r="N936">
            <v>1754</v>
          </cell>
          <cell r="S936" t="str">
            <v>&gt;180</v>
          </cell>
        </row>
        <row r="937">
          <cell r="J937">
            <v>353447199</v>
          </cell>
          <cell r="N937">
            <v>692</v>
          </cell>
          <cell r="S937" t="str">
            <v>&gt;180</v>
          </cell>
        </row>
        <row r="938">
          <cell r="J938">
            <v>29005236</v>
          </cell>
          <cell r="N938">
            <v>1661</v>
          </cell>
          <cell r="S938" t="str">
            <v>&gt;180</v>
          </cell>
        </row>
        <row r="939">
          <cell r="J939">
            <v>29278663</v>
          </cell>
          <cell r="N939">
            <v>1633</v>
          </cell>
          <cell r="S939" t="str">
            <v>&gt;180</v>
          </cell>
        </row>
        <row r="940">
          <cell r="J940">
            <v>348378518</v>
          </cell>
          <cell r="N940">
            <v>1395</v>
          </cell>
          <cell r="S940" t="str">
            <v>&gt;180</v>
          </cell>
        </row>
        <row r="941">
          <cell r="J941">
            <v>27569063</v>
          </cell>
          <cell r="N941">
            <v>1729</v>
          </cell>
          <cell r="S941" t="str">
            <v>&gt;180</v>
          </cell>
        </row>
        <row r="942">
          <cell r="J942">
            <v>357906666</v>
          </cell>
          <cell r="N942">
            <v>509</v>
          </cell>
          <cell r="S942" t="str">
            <v>&gt;180</v>
          </cell>
        </row>
        <row r="943">
          <cell r="J943">
            <v>29115463</v>
          </cell>
          <cell r="N943">
            <v>1693</v>
          </cell>
          <cell r="S943" t="str">
            <v>&gt;180</v>
          </cell>
        </row>
        <row r="944">
          <cell r="J944">
            <v>29023017</v>
          </cell>
          <cell r="N944">
            <v>1691</v>
          </cell>
          <cell r="S944" t="str">
            <v>&gt;180</v>
          </cell>
        </row>
        <row r="945">
          <cell r="J945">
            <v>29105449</v>
          </cell>
          <cell r="N945">
            <v>1754</v>
          </cell>
          <cell r="S945" t="str">
            <v>&gt;180</v>
          </cell>
        </row>
        <row r="946">
          <cell r="J946">
            <v>27597728</v>
          </cell>
          <cell r="N946">
            <v>1572</v>
          </cell>
          <cell r="S946" t="str">
            <v>&gt;180</v>
          </cell>
        </row>
        <row r="947">
          <cell r="J947">
            <v>29075967</v>
          </cell>
          <cell r="N947">
            <v>1753</v>
          </cell>
          <cell r="S947" t="str">
            <v>&gt;180</v>
          </cell>
        </row>
        <row r="948">
          <cell r="J948">
            <v>354848614</v>
          </cell>
          <cell r="N948">
            <v>482</v>
          </cell>
          <cell r="S948" t="str">
            <v>&gt;180</v>
          </cell>
        </row>
        <row r="949">
          <cell r="J949">
            <v>27982113</v>
          </cell>
          <cell r="N949">
            <v>1756</v>
          </cell>
          <cell r="S949" t="str">
            <v>&gt;180</v>
          </cell>
        </row>
        <row r="950">
          <cell r="J950">
            <v>358527821</v>
          </cell>
          <cell r="N950">
            <v>117</v>
          </cell>
          <cell r="S950" t="str">
            <v>91-120</v>
          </cell>
        </row>
        <row r="951">
          <cell r="J951">
            <v>29008656</v>
          </cell>
          <cell r="N951">
            <v>1757</v>
          </cell>
          <cell r="S951" t="str">
            <v>&gt;180</v>
          </cell>
        </row>
        <row r="952">
          <cell r="J952">
            <v>34325415</v>
          </cell>
          <cell r="N952">
            <v>1546</v>
          </cell>
          <cell r="S952" t="str">
            <v>&gt;180</v>
          </cell>
        </row>
        <row r="953">
          <cell r="J953">
            <v>28857178</v>
          </cell>
          <cell r="N953">
            <v>1723</v>
          </cell>
          <cell r="S953" t="str">
            <v>&gt;180</v>
          </cell>
        </row>
        <row r="954">
          <cell r="J954">
            <v>28842867</v>
          </cell>
          <cell r="N954">
            <v>1723</v>
          </cell>
          <cell r="S954" t="str">
            <v>&gt;180</v>
          </cell>
        </row>
        <row r="955">
          <cell r="J955">
            <v>28849035</v>
          </cell>
          <cell r="N955">
            <v>1754</v>
          </cell>
          <cell r="S955" t="str">
            <v>&gt;180</v>
          </cell>
        </row>
        <row r="956">
          <cell r="J956">
            <v>34346388</v>
          </cell>
          <cell r="N956">
            <v>1485</v>
          </cell>
          <cell r="S956" t="str">
            <v>&gt;180</v>
          </cell>
        </row>
        <row r="957">
          <cell r="J957">
            <v>360119547</v>
          </cell>
          <cell r="S957" t="str">
            <v>Standard</v>
          </cell>
        </row>
        <row r="958">
          <cell r="J958">
            <v>28424584</v>
          </cell>
          <cell r="N958">
            <v>1482</v>
          </cell>
          <cell r="S958" t="str">
            <v>&gt;180</v>
          </cell>
        </row>
        <row r="959">
          <cell r="J959">
            <v>28828424</v>
          </cell>
          <cell r="N959">
            <v>1754</v>
          </cell>
          <cell r="S959" t="str">
            <v>&gt;180</v>
          </cell>
        </row>
        <row r="960">
          <cell r="J960">
            <v>27597729</v>
          </cell>
          <cell r="N960">
            <v>1542</v>
          </cell>
          <cell r="S960" t="str">
            <v>&gt;180</v>
          </cell>
        </row>
        <row r="961">
          <cell r="J961">
            <v>29267217</v>
          </cell>
          <cell r="N961">
            <v>1418</v>
          </cell>
          <cell r="S961" t="str">
            <v>&gt;180</v>
          </cell>
        </row>
        <row r="962">
          <cell r="J962">
            <v>28639810</v>
          </cell>
          <cell r="N962">
            <v>1816</v>
          </cell>
          <cell r="S962" t="str">
            <v>&gt;180</v>
          </cell>
        </row>
        <row r="963">
          <cell r="J963">
            <v>349618240</v>
          </cell>
          <cell r="N963">
            <v>624</v>
          </cell>
          <cell r="S963" t="str">
            <v>&gt;180</v>
          </cell>
        </row>
        <row r="964">
          <cell r="J964">
            <v>356015654</v>
          </cell>
          <cell r="N964">
            <v>596</v>
          </cell>
          <cell r="S964" t="str">
            <v>&gt;180</v>
          </cell>
        </row>
        <row r="965">
          <cell r="J965">
            <v>28768990</v>
          </cell>
          <cell r="N965">
            <v>1388</v>
          </cell>
          <cell r="S965" t="str">
            <v>&gt;180</v>
          </cell>
        </row>
        <row r="966">
          <cell r="J966">
            <v>353610726</v>
          </cell>
          <cell r="N966">
            <v>533</v>
          </cell>
          <cell r="S966" t="str">
            <v>&gt;180</v>
          </cell>
        </row>
        <row r="967">
          <cell r="J967">
            <v>29074622</v>
          </cell>
          <cell r="N967">
            <v>1753</v>
          </cell>
          <cell r="S967" t="str">
            <v>&gt;180</v>
          </cell>
        </row>
        <row r="968">
          <cell r="J968">
            <v>360654843</v>
          </cell>
          <cell r="S968" t="str">
            <v>Standard</v>
          </cell>
        </row>
        <row r="969">
          <cell r="J969">
            <v>349442249</v>
          </cell>
          <cell r="N969">
            <v>720</v>
          </cell>
          <cell r="S969" t="str">
            <v>&gt;180</v>
          </cell>
        </row>
        <row r="970">
          <cell r="J970">
            <v>29064217</v>
          </cell>
          <cell r="N970">
            <v>1572</v>
          </cell>
          <cell r="S970" t="str">
            <v>&gt;180</v>
          </cell>
        </row>
        <row r="971">
          <cell r="J971">
            <v>359218506</v>
          </cell>
          <cell r="S971" t="str">
            <v>Standard</v>
          </cell>
        </row>
        <row r="972">
          <cell r="J972">
            <v>359878323</v>
          </cell>
          <cell r="S972" t="str">
            <v>Standard</v>
          </cell>
        </row>
        <row r="973">
          <cell r="J973">
            <v>28378229</v>
          </cell>
          <cell r="N973">
            <v>1757</v>
          </cell>
          <cell r="S973" t="str">
            <v>&gt;180</v>
          </cell>
        </row>
        <row r="974">
          <cell r="J974">
            <v>27680557</v>
          </cell>
          <cell r="N974">
            <v>1604</v>
          </cell>
          <cell r="S974" t="str">
            <v>&gt;180</v>
          </cell>
        </row>
        <row r="975">
          <cell r="J975">
            <v>354188486</v>
          </cell>
          <cell r="N975">
            <v>845</v>
          </cell>
          <cell r="S975" t="str">
            <v>&gt;180</v>
          </cell>
        </row>
        <row r="976">
          <cell r="J976">
            <v>360567169</v>
          </cell>
          <cell r="S976" t="str">
            <v>Standard</v>
          </cell>
        </row>
        <row r="977">
          <cell r="J977">
            <v>28079540</v>
          </cell>
          <cell r="N977">
            <v>1242</v>
          </cell>
          <cell r="S977" t="str">
            <v>&gt;180</v>
          </cell>
        </row>
        <row r="978">
          <cell r="J978">
            <v>29315067</v>
          </cell>
          <cell r="N978">
            <v>1725</v>
          </cell>
          <cell r="S978" t="str">
            <v>&gt;180</v>
          </cell>
        </row>
        <row r="979">
          <cell r="J979">
            <v>28328474</v>
          </cell>
          <cell r="N979">
            <v>1668</v>
          </cell>
          <cell r="S979" t="str">
            <v>&gt;180</v>
          </cell>
        </row>
        <row r="980">
          <cell r="J980">
            <v>25824259</v>
          </cell>
          <cell r="N980">
            <v>1511</v>
          </cell>
          <cell r="S980" t="str">
            <v>&gt;180</v>
          </cell>
        </row>
        <row r="981">
          <cell r="J981">
            <v>29079966</v>
          </cell>
          <cell r="N981">
            <v>1482</v>
          </cell>
          <cell r="S981" t="str">
            <v>&gt;180</v>
          </cell>
        </row>
        <row r="982">
          <cell r="J982">
            <v>28638595</v>
          </cell>
          <cell r="N982">
            <v>1726</v>
          </cell>
          <cell r="S982" t="str">
            <v>&gt;180</v>
          </cell>
        </row>
        <row r="983">
          <cell r="J983">
            <v>27566704</v>
          </cell>
          <cell r="N983">
            <v>1120</v>
          </cell>
          <cell r="S983" t="str">
            <v>&gt;180</v>
          </cell>
        </row>
        <row r="984">
          <cell r="J984">
            <v>27807643</v>
          </cell>
          <cell r="N984">
            <v>1757</v>
          </cell>
          <cell r="S984" t="str">
            <v>&gt;180</v>
          </cell>
        </row>
        <row r="985">
          <cell r="J985">
            <v>360510400</v>
          </cell>
          <cell r="S985" t="str">
            <v>Standard</v>
          </cell>
        </row>
        <row r="986">
          <cell r="J986">
            <v>28693497</v>
          </cell>
          <cell r="N986">
            <v>1664</v>
          </cell>
          <cell r="S986" t="str">
            <v>&gt;180</v>
          </cell>
        </row>
        <row r="987">
          <cell r="J987">
            <v>28999782</v>
          </cell>
          <cell r="N987">
            <v>1058</v>
          </cell>
          <cell r="S987" t="str">
            <v>&gt;180</v>
          </cell>
        </row>
        <row r="988">
          <cell r="J988">
            <v>28662742</v>
          </cell>
          <cell r="N988">
            <v>1726</v>
          </cell>
          <cell r="S988" t="str">
            <v>&gt;180</v>
          </cell>
        </row>
        <row r="989">
          <cell r="J989">
            <v>360482524</v>
          </cell>
          <cell r="S989" t="str">
            <v>Standard</v>
          </cell>
        </row>
        <row r="990">
          <cell r="J990">
            <v>360332607</v>
          </cell>
          <cell r="S990" t="str">
            <v>Standard</v>
          </cell>
        </row>
        <row r="991">
          <cell r="J991">
            <v>28946315</v>
          </cell>
          <cell r="N991">
            <v>1693</v>
          </cell>
          <cell r="S991" t="str">
            <v>&gt;180</v>
          </cell>
        </row>
        <row r="992">
          <cell r="J992">
            <v>28426516</v>
          </cell>
          <cell r="N992">
            <v>1636</v>
          </cell>
          <cell r="S992" t="str">
            <v>&gt;180</v>
          </cell>
        </row>
        <row r="993">
          <cell r="J993">
            <v>358772274</v>
          </cell>
          <cell r="S993" t="str">
            <v>Standard</v>
          </cell>
        </row>
        <row r="994">
          <cell r="J994">
            <v>359111297</v>
          </cell>
          <cell r="S994" t="str">
            <v>Standard</v>
          </cell>
        </row>
        <row r="995">
          <cell r="J995">
            <v>360096356</v>
          </cell>
          <cell r="S995" t="str">
            <v>Standard</v>
          </cell>
        </row>
        <row r="996">
          <cell r="J996">
            <v>28693022</v>
          </cell>
          <cell r="N996">
            <v>1574</v>
          </cell>
          <cell r="S996" t="str">
            <v>&gt;180</v>
          </cell>
        </row>
        <row r="997">
          <cell r="J997">
            <v>27552781</v>
          </cell>
          <cell r="N997">
            <v>1329</v>
          </cell>
          <cell r="S997" t="str">
            <v>&gt;180</v>
          </cell>
        </row>
        <row r="998">
          <cell r="J998">
            <v>357279973</v>
          </cell>
          <cell r="N998">
            <v>726</v>
          </cell>
          <cell r="S998" t="str">
            <v>&gt;180</v>
          </cell>
        </row>
        <row r="999">
          <cell r="J999">
            <v>355317665</v>
          </cell>
          <cell r="N999">
            <v>419</v>
          </cell>
          <cell r="S999" t="str">
            <v>&gt;180</v>
          </cell>
        </row>
        <row r="1000">
          <cell r="J1000">
            <v>27547306</v>
          </cell>
          <cell r="N1000">
            <v>1754</v>
          </cell>
          <cell r="S1000" t="str">
            <v>&gt;180</v>
          </cell>
        </row>
        <row r="1001">
          <cell r="J1001">
            <v>347850622</v>
          </cell>
          <cell r="N1001">
            <v>1121</v>
          </cell>
          <cell r="S1001" t="str">
            <v>&gt;180</v>
          </cell>
        </row>
        <row r="1002">
          <cell r="J1002">
            <v>28518114</v>
          </cell>
          <cell r="N1002">
            <v>1544</v>
          </cell>
          <cell r="S1002" t="str">
            <v>&gt;180</v>
          </cell>
        </row>
        <row r="1003">
          <cell r="J1003">
            <v>359678291</v>
          </cell>
          <cell r="S1003" t="str">
            <v>Standard</v>
          </cell>
        </row>
        <row r="1004">
          <cell r="J1004">
            <v>360715896</v>
          </cell>
          <cell r="S1004" t="str">
            <v>Standard</v>
          </cell>
        </row>
        <row r="1005">
          <cell r="J1005">
            <v>360142612</v>
          </cell>
          <cell r="S1005" t="str">
            <v>Standard</v>
          </cell>
        </row>
        <row r="1006">
          <cell r="J1006">
            <v>29055194</v>
          </cell>
          <cell r="N1006">
            <v>1725</v>
          </cell>
          <cell r="S1006" t="str">
            <v>&gt;180</v>
          </cell>
        </row>
        <row r="1007">
          <cell r="J1007">
            <v>27617937</v>
          </cell>
          <cell r="N1007">
            <v>1760</v>
          </cell>
          <cell r="S1007" t="str">
            <v>&gt;180</v>
          </cell>
        </row>
        <row r="1008">
          <cell r="J1008">
            <v>27563432</v>
          </cell>
          <cell r="N1008">
            <v>1937</v>
          </cell>
          <cell r="S1008" t="str">
            <v>&gt;180</v>
          </cell>
        </row>
        <row r="1009">
          <cell r="J1009">
            <v>29272631</v>
          </cell>
          <cell r="N1009">
            <v>1695</v>
          </cell>
          <cell r="S1009" t="str">
            <v>&gt;180</v>
          </cell>
        </row>
        <row r="1010">
          <cell r="J1010">
            <v>353437807</v>
          </cell>
          <cell r="N1010">
            <v>845</v>
          </cell>
          <cell r="S1010" t="str">
            <v>&gt;180</v>
          </cell>
        </row>
        <row r="1011">
          <cell r="J1011">
            <v>28024944</v>
          </cell>
          <cell r="N1011">
            <v>1481</v>
          </cell>
          <cell r="S1011" t="str">
            <v>&gt;180</v>
          </cell>
        </row>
        <row r="1012">
          <cell r="J1012">
            <v>359144688</v>
          </cell>
          <cell r="S1012" t="str">
            <v>Standard</v>
          </cell>
        </row>
        <row r="1013">
          <cell r="J1013">
            <v>360452795</v>
          </cell>
          <cell r="S1013" t="str">
            <v>Standard</v>
          </cell>
        </row>
        <row r="1014">
          <cell r="J1014">
            <v>353553810</v>
          </cell>
          <cell r="N1014">
            <v>511</v>
          </cell>
          <cell r="S1014" t="str">
            <v>&gt;180</v>
          </cell>
        </row>
        <row r="1015">
          <cell r="J1015">
            <v>28626103</v>
          </cell>
          <cell r="N1015">
            <v>1757</v>
          </cell>
          <cell r="S1015" t="str">
            <v>&gt;180</v>
          </cell>
        </row>
        <row r="1016">
          <cell r="J1016">
            <v>29091610</v>
          </cell>
          <cell r="N1016">
            <v>1755</v>
          </cell>
          <cell r="S1016" t="str">
            <v>&gt;180</v>
          </cell>
        </row>
        <row r="1017">
          <cell r="J1017">
            <v>357529121</v>
          </cell>
          <cell r="S1017" t="str">
            <v>Standard</v>
          </cell>
        </row>
        <row r="1018">
          <cell r="J1018">
            <v>355406153</v>
          </cell>
          <cell r="N1018">
            <v>572</v>
          </cell>
          <cell r="S1018" t="str">
            <v>&gt;180</v>
          </cell>
        </row>
        <row r="1019">
          <cell r="J1019">
            <v>353679083</v>
          </cell>
          <cell r="N1019">
            <v>845</v>
          </cell>
          <cell r="S1019" t="str">
            <v>&gt;180</v>
          </cell>
        </row>
        <row r="1020">
          <cell r="J1020">
            <v>27911479</v>
          </cell>
          <cell r="N1020">
            <v>1510</v>
          </cell>
          <cell r="S1020" t="str">
            <v>&gt;180</v>
          </cell>
        </row>
        <row r="1021">
          <cell r="J1021">
            <v>28435894</v>
          </cell>
          <cell r="N1021">
            <v>1695</v>
          </cell>
          <cell r="S1021" t="str">
            <v>&gt;180</v>
          </cell>
        </row>
        <row r="1022">
          <cell r="J1022">
            <v>356869310</v>
          </cell>
          <cell r="N1022">
            <v>691</v>
          </cell>
          <cell r="S1022" t="str">
            <v>&gt;180</v>
          </cell>
        </row>
        <row r="1023">
          <cell r="J1023">
            <v>28419541</v>
          </cell>
          <cell r="N1023">
            <v>1757</v>
          </cell>
          <cell r="S1023" t="str">
            <v>&gt;180</v>
          </cell>
        </row>
        <row r="1024">
          <cell r="J1024">
            <v>29484985</v>
          </cell>
          <cell r="N1024">
            <v>1726</v>
          </cell>
          <cell r="S1024" t="str">
            <v>&gt;180</v>
          </cell>
        </row>
        <row r="1025">
          <cell r="J1025">
            <v>27610217</v>
          </cell>
          <cell r="N1025">
            <v>1604</v>
          </cell>
          <cell r="S1025" t="str">
            <v>&gt;180</v>
          </cell>
        </row>
        <row r="1026">
          <cell r="J1026">
            <v>28323522</v>
          </cell>
          <cell r="N1026">
            <v>1691</v>
          </cell>
          <cell r="S1026" t="str">
            <v>&gt;180</v>
          </cell>
        </row>
        <row r="1027">
          <cell r="J1027">
            <v>358614926</v>
          </cell>
          <cell r="S1027" t="str">
            <v>Standard</v>
          </cell>
        </row>
        <row r="1028">
          <cell r="J1028">
            <v>351281805</v>
          </cell>
          <cell r="N1028">
            <v>663</v>
          </cell>
          <cell r="S1028" t="str">
            <v>&gt;180</v>
          </cell>
        </row>
        <row r="1029">
          <cell r="J1029">
            <v>359115516</v>
          </cell>
          <cell r="S1029" t="str">
            <v>Standard</v>
          </cell>
        </row>
        <row r="1030">
          <cell r="J1030">
            <v>353437809</v>
          </cell>
          <cell r="N1030">
            <v>470</v>
          </cell>
          <cell r="S1030" t="str">
            <v>&gt;180</v>
          </cell>
        </row>
        <row r="1031">
          <cell r="J1031">
            <v>28435895</v>
          </cell>
          <cell r="N1031">
            <v>1574</v>
          </cell>
          <cell r="S1031" t="str">
            <v>&gt;180</v>
          </cell>
        </row>
        <row r="1032">
          <cell r="J1032">
            <v>360277399</v>
          </cell>
          <cell r="S1032" t="str">
            <v>Standard</v>
          </cell>
        </row>
        <row r="1033">
          <cell r="J1033">
            <v>354981504</v>
          </cell>
          <cell r="N1033">
            <v>782</v>
          </cell>
          <cell r="S1033" t="str">
            <v>&gt;180</v>
          </cell>
        </row>
        <row r="1034">
          <cell r="J1034">
            <v>353447202</v>
          </cell>
          <cell r="N1034">
            <v>840</v>
          </cell>
          <cell r="S1034" t="str">
            <v>&gt;180</v>
          </cell>
        </row>
        <row r="1035">
          <cell r="J1035">
            <v>359973327</v>
          </cell>
          <cell r="S1035" t="str">
            <v>Standard</v>
          </cell>
        </row>
        <row r="1036">
          <cell r="J1036">
            <v>349452064</v>
          </cell>
          <cell r="N1036">
            <v>846</v>
          </cell>
          <cell r="S1036" t="str">
            <v>&gt;180</v>
          </cell>
        </row>
        <row r="1037">
          <cell r="J1037">
            <v>27663897</v>
          </cell>
          <cell r="N1037">
            <v>1485</v>
          </cell>
          <cell r="S1037" t="str">
            <v>&gt;180</v>
          </cell>
        </row>
        <row r="1038">
          <cell r="J1038">
            <v>348473648</v>
          </cell>
          <cell r="N1038">
            <v>1270</v>
          </cell>
          <cell r="S1038" t="str">
            <v>&gt;180</v>
          </cell>
        </row>
        <row r="1039">
          <cell r="J1039">
            <v>355830139</v>
          </cell>
          <cell r="N1039">
            <v>623</v>
          </cell>
          <cell r="S1039" t="str">
            <v>&gt;180</v>
          </cell>
        </row>
        <row r="1040">
          <cell r="J1040">
            <v>28931250</v>
          </cell>
          <cell r="N1040">
            <v>1483</v>
          </cell>
          <cell r="S1040" t="str">
            <v>&gt;180</v>
          </cell>
        </row>
        <row r="1041">
          <cell r="J1041">
            <v>28324068</v>
          </cell>
          <cell r="N1041">
            <v>1757</v>
          </cell>
          <cell r="S1041" t="str">
            <v>&gt;180</v>
          </cell>
        </row>
        <row r="1042">
          <cell r="J1042">
            <v>27546014</v>
          </cell>
          <cell r="N1042">
            <v>1631</v>
          </cell>
          <cell r="S1042" t="str">
            <v>&gt;180</v>
          </cell>
        </row>
        <row r="1043">
          <cell r="J1043">
            <v>353578911</v>
          </cell>
          <cell r="N1043">
            <v>715</v>
          </cell>
          <cell r="S1043" t="str">
            <v>&gt;180</v>
          </cell>
        </row>
        <row r="1044">
          <cell r="J1044">
            <v>358169999</v>
          </cell>
          <cell r="S1044" t="str">
            <v>Standard</v>
          </cell>
        </row>
        <row r="1045">
          <cell r="J1045">
            <v>358746830</v>
          </cell>
          <cell r="N1045">
            <v>83</v>
          </cell>
          <cell r="S1045" t="str">
            <v>61-90</v>
          </cell>
        </row>
        <row r="1046">
          <cell r="J1046">
            <v>27910919</v>
          </cell>
          <cell r="N1046">
            <v>1452</v>
          </cell>
          <cell r="S1046" t="str">
            <v>&gt;180</v>
          </cell>
        </row>
        <row r="1047">
          <cell r="J1047">
            <v>28788198</v>
          </cell>
          <cell r="N1047">
            <v>1571</v>
          </cell>
          <cell r="S1047" t="str">
            <v>&gt;180</v>
          </cell>
        </row>
        <row r="1048">
          <cell r="J1048">
            <v>28788749</v>
          </cell>
          <cell r="N1048">
            <v>1483</v>
          </cell>
          <cell r="S1048" t="str">
            <v>&gt;180</v>
          </cell>
        </row>
        <row r="1049">
          <cell r="J1049">
            <v>353437823</v>
          </cell>
          <cell r="N1049">
            <v>841</v>
          </cell>
          <cell r="S1049" t="str">
            <v>&gt;180</v>
          </cell>
        </row>
        <row r="1050">
          <cell r="J1050">
            <v>28795199</v>
          </cell>
          <cell r="N1050">
            <v>1757</v>
          </cell>
          <cell r="S1050" t="str">
            <v>&gt;180</v>
          </cell>
        </row>
        <row r="1051">
          <cell r="J1051">
            <v>28183740</v>
          </cell>
          <cell r="N1051">
            <v>1484</v>
          </cell>
          <cell r="S1051" t="str">
            <v>&gt;180</v>
          </cell>
        </row>
        <row r="1052">
          <cell r="J1052">
            <v>357245270</v>
          </cell>
          <cell r="S1052" t="str">
            <v>Standard</v>
          </cell>
        </row>
        <row r="1053">
          <cell r="J1053">
            <v>28005763</v>
          </cell>
          <cell r="N1053">
            <v>1694</v>
          </cell>
          <cell r="S1053" t="str">
            <v>&gt;180</v>
          </cell>
        </row>
        <row r="1054">
          <cell r="J1054">
            <v>358184502</v>
          </cell>
          <cell r="S1054" t="str">
            <v>Standard</v>
          </cell>
        </row>
        <row r="1055">
          <cell r="J1055">
            <v>354764152</v>
          </cell>
          <cell r="N1055">
            <v>806</v>
          </cell>
          <cell r="S1055" t="str">
            <v>&gt;180</v>
          </cell>
        </row>
        <row r="1056">
          <cell r="J1056">
            <v>28981458</v>
          </cell>
          <cell r="N1056">
            <v>1418</v>
          </cell>
          <cell r="S1056" t="str">
            <v>&gt;180</v>
          </cell>
        </row>
        <row r="1057">
          <cell r="J1057">
            <v>359916967</v>
          </cell>
          <cell r="S1057" t="str">
            <v>Standard</v>
          </cell>
        </row>
        <row r="1058">
          <cell r="J1058">
            <v>359167609</v>
          </cell>
          <cell r="S1058" t="str">
            <v>Standard</v>
          </cell>
        </row>
        <row r="1059">
          <cell r="J1059">
            <v>28777578</v>
          </cell>
          <cell r="N1059">
            <v>1604</v>
          </cell>
          <cell r="S1059" t="str">
            <v>&gt;180</v>
          </cell>
        </row>
        <row r="1060">
          <cell r="J1060">
            <v>353447187</v>
          </cell>
          <cell r="N1060">
            <v>715</v>
          </cell>
          <cell r="S1060" t="str">
            <v>&gt;180</v>
          </cell>
        </row>
        <row r="1061">
          <cell r="J1061">
            <v>27590612</v>
          </cell>
          <cell r="N1061">
            <v>1699</v>
          </cell>
          <cell r="S1061" t="str">
            <v>&gt;180</v>
          </cell>
        </row>
        <row r="1062">
          <cell r="J1062">
            <v>356787598</v>
          </cell>
          <cell r="N1062">
            <v>692</v>
          </cell>
          <cell r="S1062" t="str">
            <v>&gt;180</v>
          </cell>
        </row>
        <row r="1063">
          <cell r="J1063">
            <v>27781934</v>
          </cell>
          <cell r="N1063">
            <v>1759</v>
          </cell>
          <cell r="S1063" t="str">
            <v>&gt;180</v>
          </cell>
        </row>
        <row r="1064">
          <cell r="J1064">
            <v>27786811</v>
          </cell>
          <cell r="N1064">
            <v>1546</v>
          </cell>
          <cell r="S1064" t="str">
            <v>&gt;180</v>
          </cell>
        </row>
        <row r="1065">
          <cell r="J1065">
            <v>31220221</v>
          </cell>
          <cell r="N1065">
            <v>1697</v>
          </cell>
          <cell r="S1065" t="str">
            <v>&gt;180</v>
          </cell>
        </row>
        <row r="1066">
          <cell r="J1066">
            <v>28178579</v>
          </cell>
          <cell r="N1066">
            <v>1329</v>
          </cell>
          <cell r="S1066" t="str">
            <v>&gt;180</v>
          </cell>
        </row>
        <row r="1067">
          <cell r="J1067">
            <v>28388787</v>
          </cell>
          <cell r="N1067">
            <v>1754</v>
          </cell>
          <cell r="S1067" t="str">
            <v>&gt;180</v>
          </cell>
        </row>
        <row r="1068">
          <cell r="J1068">
            <v>349633833</v>
          </cell>
          <cell r="N1068">
            <v>783</v>
          </cell>
          <cell r="S1068" t="str">
            <v>&gt;180</v>
          </cell>
        </row>
        <row r="1069">
          <cell r="J1069">
            <v>355920490</v>
          </cell>
          <cell r="N1069">
            <v>629</v>
          </cell>
          <cell r="S1069" t="str">
            <v>&gt;180</v>
          </cell>
        </row>
        <row r="1070">
          <cell r="J1070">
            <v>28675294</v>
          </cell>
          <cell r="N1070">
            <v>1721</v>
          </cell>
          <cell r="S1070" t="str">
            <v>&gt;180</v>
          </cell>
        </row>
        <row r="1071">
          <cell r="J1071">
            <v>27822112</v>
          </cell>
          <cell r="N1071">
            <v>1636</v>
          </cell>
          <cell r="S1071" t="str">
            <v>&gt;180</v>
          </cell>
        </row>
        <row r="1072">
          <cell r="J1072">
            <v>28192337</v>
          </cell>
          <cell r="N1072">
            <v>1757</v>
          </cell>
          <cell r="S1072" t="str">
            <v>&gt;180</v>
          </cell>
        </row>
        <row r="1073">
          <cell r="J1073">
            <v>27916413</v>
          </cell>
          <cell r="N1073">
            <v>1724</v>
          </cell>
          <cell r="S1073" t="str">
            <v>&gt;180</v>
          </cell>
        </row>
        <row r="1074">
          <cell r="J1074">
            <v>355702665</v>
          </cell>
          <cell r="S1074" t="str">
            <v>Standard</v>
          </cell>
        </row>
        <row r="1075">
          <cell r="J1075">
            <v>29090552</v>
          </cell>
          <cell r="N1075">
            <v>1759</v>
          </cell>
          <cell r="S1075" t="str">
            <v>&gt;180</v>
          </cell>
        </row>
        <row r="1076">
          <cell r="J1076">
            <v>359956803</v>
          </cell>
          <cell r="S1076" t="str">
            <v>Standard</v>
          </cell>
        </row>
        <row r="1077">
          <cell r="J1077">
            <v>29040974</v>
          </cell>
          <cell r="N1077">
            <v>1723</v>
          </cell>
          <cell r="S1077" t="str">
            <v>&gt;180</v>
          </cell>
        </row>
        <row r="1078">
          <cell r="J1078">
            <v>29005610</v>
          </cell>
          <cell r="N1078">
            <v>1753</v>
          </cell>
          <cell r="S1078" t="str">
            <v>&gt;180</v>
          </cell>
        </row>
        <row r="1079">
          <cell r="J1079">
            <v>354706094</v>
          </cell>
          <cell r="N1079">
            <v>449</v>
          </cell>
          <cell r="S1079" t="str">
            <v>&gt;180</v>
          </cell>
        </row>
        <row r="1080">
          <cell r="J1080">
            <v>359609348</v>
          </cell>
          <cell r="S1080" t="str">
            <v>Standard</v>
          </cell>
        </row>
        <row r="1081">
          <cell r="J1081">
            <v>29427000</v>
          </cell>
          <cell r="N1081">
            <v>1697</v>
          </cell>
          <cell r="S1081" t="str">
            <v>&gt;180</v>
          </cell>
        </row>
        <row r="1082">
          <cell r="J1082">
            <v>29108799</v>
          </cell>
          <cell r="N1082">
            <v>1724</v>
          </cell>
          <cell r="S1082" t="str">
            <v>&gt;180</v>
          </cell>
        </row>
        <row r="1083">
          <cell r="J1083">
            <v>28780318</v>
          </cell>
          <cell r="N1083">
            <v>1758</v>
          </cell>
          <cell r="S1083" t="str">
            <v>&gt;180</v>
          </cell>
        </row>
        <row r="1084">
          <cell r="J1084">
            <v>27984619</v>
          </cell>
          <cell r="N1084">
            <v>1632</v>
          </cell>
          <cell r="S1084" t="str">
            <v>&gt;180</v>
          </cell>
        </row>
        <row r="1085">
          <cell r="J1085">
            <v>28737849</v>
          </cell>
          <cell r="N1085">
            <v>1757</v>
          </cell>
          <cell r="S1085" t="str">
            <v>&gt;180</v>
          </cell>
        </row>
        <row r="1086">
          <cell r="J1086">
            <v>350909782</v>
          </cell>
          <cell r="N1086">
            <v>783</v>
          </cell>
          <cell r="S1086" t="str">
            <v>&gt;180</v>
          </cell>
        </row>
        <row r="1087">
          <cell r="J1087">
            <v>356869314</v>
          </cell>
          <cell r="N1087">
            <v>665</v>
          </cell>
          <cell r="S1087" t="str">
            <v>&gt;180</v>
          </cell>
        </row>
        <row r="1088">
          <cell r="J1088">
            <v>354188488</v>
          </cell>
          <cell r="N1088">
            <v>847</v>
          </cell>
          <cell r="S1088" t="str">
            <v>&gt;180</v>
          </cell>
        </row>
        <row r="1089">
          <cell r="J1089">
            <v>28198712</v>
          </cell>
          <cell r="N1089">
            <v>1728</v>
          </cell>
          <cell r="S1089" t="str">
            <v>&gt;180</v>
          </cell>
        </row>
        <row r="1090">
          <cell r="J1090">
            <v>28630887</v>
          </cell>
          <cell r="N1090">
            <v>1816</v>
          </cell>
          <cell r="S1090" t="str">
            <v>&gt;180</v>
          </cell>
        </row>
        <row r="1091">
          <cell r="J1091">
            <v>354188489</v>
          </cell>
          <cell r="N1091">
            <v>847</v>
          </cell>
          <cell r="S1091" t="str">
            <v>&gt;180</v>
          </cell>
        </row>
        <row r="1092">
          <cell r="J1092">
            <v>27687548</v>
          </cell>
          <cell r="N1092">
            <v>1813</v>
          </cell>
          <cell r="S1092" t="str">
            <v>&gt;180</v>
          </cell>
        </row>
        <row r="1093">
          <cell r="J1093">
            <v>28349747</v>
          </cell>
          <cell r="N1093">
            <v>1360</v>
          </cell>
          <cell r="S1093" t="str">
            <v>&gt;180</v>
          </cell>
        </row>
        <row r="1094">
          <cell r="J1094">
            <v>348133193</v>
          </cell>
          <cell r="N1094">
            <v>1120</v>
          </cell>
          <cell r="S1094" t="str">
            <v>&gt;180</v>
          </cell>
        </row>
        <row r="1095">
          <cell r="J1095">
            <v>28354087</v>
          </cell>
          <cell r="N1095">
            <v>1577</v>
          </cell>
          <cell r="S1095" t="str">
            <v>&gt;180</v>
          </cell>
        </row>
        <row r="1096">
          <cell r="J1096">
            <v>354188490</v>
          </cell>
          <cell r="N1096">
            <v>847</v>
          </cell>
          <cell r="S1096" t="str">
            <v>&gt;180</v>
          </cell>
        </row>
        <row r="1097">
          <cell r="J1097">
            <v>353405359</v>
          </cell>
          <cell r="N1097">
            <v>265</v>
          </cell>
          <cell r="S1097" t="str">
            <v>&gt;180</v>
          </cell>
        </row>
        <row r="1098">
          <cell r="J1098">
            <v>353447186</v>
          </cell>
          <cell r="N1098">
            <v>845</v>
          </cell>
          <cell r="S1098" t="str">
            <v>&gt;180</v>
          </cell>
        </row>
        <row r="1099">
          <cell r="J1099">
            <v>29014716</v>
          </cell>
          <cell r="N1099">
            <v>1455</v>
          </cell>
          <cell r="S1099" t="str">
            <v>&gt;180</v>
          </cell>
        </row>
        <row r="1100">
          <cell r="J1100">
            <v>348133217</v>
          </cell>
          <cell r="N1100">
            <v>1333</v>
          </cell>
          <cell r="S1100" t="str">
            <v>&gt;180</v>
          </cell>
        </row>
        <row r="1101">
          <cell r="J1101">
            <v>29120473</v>
          </cell>
          <cell r="N1101">
            <v>1299</v>
          </cell>
          <cell r="S1101" t="str">
            <v>&gt;180</v>
          </cell>
        </row>
        <row r="1102">
          <cell r="J1102">
            <v>348473662</v>
          </cell>
          <cell r="N1102">
            <v>1209</v>
          </cell>
          <cell r="S1102" t="str">
            <v>&gt;180</v>
          </cell>
        </row>
        <row r="1103">
          <cell r="J1103">
            <v>357279959</v>
          </cell>
          <cell r="N1103">
            <v>720</v>
          </cell>
          <cell r="S1103" t="str">
            <v>&gt;180</v>
          </cell>
        </row>
        <row r="1104">
          <cell r="J1104">
            <v>360398303</v>
          </cell>
          <cell r="S1104" t="str">
            <v>Standard</v>
          </cell>
        </row>
        <row r="1105">
          <cell r="J1105">
            <v>347893168</v>
          </cell>
          <cell r="N1105">
            <v>1331</v>
          </cell>
          <cell r="S1105" t="str">
            <v>&gt;180</v>
          </cell>
        </row>
        <row r="1106">
          <cell r="J1106">
            <v>28266807</v>
          </cell>
          <cell r="N1106">
            <v>1667</v>
          </cell>
          <cell r="S1106" t="str">
            <v>&gt;180</v>
          </cell>
        </row>
        <row r="1107">
          <cell r="J1107">
            <v>353447201</v>
          </cell>
          <cell r="N1107">
            <v>533</v>
          </cell>
          <cell r="S1107" t="str">
            <v>&gt;180</v>
          </cell>
        </row>
        <row r="1108">
          <cell r="J1108">
            <v>353437845</v>
          </cell>
          <cell r="N1108">
            <v>755</v>
          </cell>
          <cell r="S1108" t="str">
            <v>&gt;180</v>
          </cell>
        </row>
        <row r="1109">
          <cell r="J1109">
            <v>28330269</v>
          </cell>
          <cell r="N1109">
            <v>1547</v>
          </cell>
          <cell r="S1109" t="str">
            <v>&gt;180</v>
          </cell>
        </row>
        <row r="1110">
          <cell r="J1110">
            <v>28278787</v>
          </cell>
          <cell r="N1110">
            <v>1728</v>
          </cell>
          <cell r="S1110" t="str">
            <v>&gt;180</v>
          </cell>
        </row>
        <row r="1111">
          <cell r="J1111">
            <v>28392737</v>
          </cell>
          <cell r="N1111">
            <v>1696</v>
          </cell>
          <cell r="S1111" t="str">
            <v>&gt;180</v>
          </cell>
        </row>
        <row r="1112">
          <cell r="J1112">
            <v>28775473</v>
          </cell>
          <cell r="N1112">
            <v>1726</v>
          </cell>
          <cell r="S1112" t="str">
            <v>&gt;180</v>
          </cell>
        </row>
        <row r="1113">
          <cell r="J1113">
            <v>28176359</v>
          </cell>
          <cell r="N1113">
            <v>1753</v>
          </cell>
          <cell r="S1113" t="str">
            <v>&gt;180</v>
          </cell>
        </row>
        <row r="1114">
          <cell r="J1114">
            <v>350448203</v>
          </cell>
          <cell r="N1114">
            <v>1120</v>
          </cell>
          <cell r="S1114" t="str">
            <v>&gt;180</v>
          </cell>
        </row>
        <row r="1115">
          <cell r="J1115">
            <v>357714370</v>
          </cell>
          <cell r="N1115">
            <v>572</v>
          </cell>
          <cell r="S1115" t="str">
            <v>&gt;180</v>
          </cell>
        </row>
        <row r="1116">
          <cell r="J1116">
            <v>28267434</v>
          </cell>
          <cell r="N1116">
            <v>1608</v>
          </cell>
          <cell r="S1116" t="str">
            <v>&gt;180</v>
          </cell>
        </row>
        <row r="1117">
          <cell r="J1117">
            <v>357579779</v>
          </cell>
          <cell r="N1117">
            <v>414</v>
          </cell>
          <cell r="S1117" t="str">
            <v>&gt;180</v>
          </cell>
        </row>
        <row r="1118">
          <cell r="J1118">
            <v>28457160</v>
          </cell>
          <cell r="N1118">
            <v>1759</v>
          </cell>
          <cell r="S1118" t="str">
            <v>&gt;180</v>
          </cell>
        </row>
        <row r="1119">
          <cell r="J1119">
            <v>357567042</v>
          </cell>
          <cell r="N1119">
            <v>27</v>
          </cell>
          <cell r="S1119" t="str">
            <v>1-30 Days</v>
          </cell>
        </row>
        <row r="1120">
          <cell r="J1120">
            <v>355442369</v>
          </cell>
          <cell r="N1120">
            <v>505</v>
          </cell>
          <cell r="S1120" t="str">
            <v>&gt;180</v>
          </cell>
        </row>
        <row r="1121">
          <cell r="J1121">
            <v>29451122</v>
          </cell>
          <cell r="N1121">
            <v>1663</v>
          </cell>
          <cell r="S1121" t="str">
            <v>&gt;180</v>
          </cell>
        </row>
        <row r="1122">
          <cell r="J1122">
            <v>347862387</v>
          </cell>
          <cell r="N1122">
            <v>1302</v>
          </cell>
          <cell r="S1122" t="str">
            <v>&gt;180</v>
          </cell>
        </row>
        <row r="1123">
          <cell r="J1123">
            <v>28011724</v>
          </cell>
          <cell r="N1123">
            <v>1759</v>
          </cell>
          <cell r="S1123" t="str">
            <v>&gt;180</v>
          </cell>
        </row>
        <row r="1124">
          <cell r="J1124">
            <v>27786207</v>
          </cell>
          <cell r="N1124">
            <v>1723</v>
          </cell>
          <cell r="S1124" t="str">
            <v>&gt;180</v>
          </cell>
        </row>
        <row r="1125">
          <cell r="J1125">
            <v>28737848</v>
          </cell>
          <cell r="N1125">
            <v>1757</v>
          </cell>
          <cell r="S1125" t="str">
            <v>&gt;180</v>
          </cell>
        </row>
        <row r="1126">
          <cell r="J1126">
            <v>347917249</v>
          </cell>
          <cell r="N1126">
            <v>846</v>
          </cell>
          <cell r="S1126" t="str">
            <v>&gt;180</v>
          </cell>
        </row>
        <row r="1127">
          <cell r="J1127">
            <v>28344911</v>
          </cell>
          <cell r="N1127">
            <v>1606</v>
          </cell>
          <cell r="S1127" t="str">
            <v>&gt;180</v>
          </cell>
        </row>
        <row r="1128">
          <cell r="J1128">
            <v>355194656</v>
          </cell>
          <cell r="N1128">
            <v>413</v>
          </cell>
          <cell r="S1128" t="str">
            <v>&gt;180</v>
          </cell>
        </row>
        <row r="1129">
          <cell r="J1129">
            <v>350594211</v>
          </cell>
          <cell r="N1129">
            <v>532</v>
          </cell>
          <cell r="S1129" t="str">
            <v>&gt;180</v>
          </cell>
        </row>
        <row r="1130">
          <cell r="J1130">
            <v>27782744</v>
          </cell>
          <cell r="N1130">
            <v>1571</v>
          </cell>
          <cell r="S1130" t="str">
            <v>&gt;180</v>
          </cell>
        </row>
        <row r="1131">
          <cell r="J1131">
            <v>28475187</v>
          </cell>
          <cell r="N1131">
            <v>1723</v>
          </cell>
          <cell r="S1131" t="str">
            <v>&gt;180</v>
          </cell>
        </row>
        <row r="1132">
          <cell r="J1132">
            <v>28488539</v>
          </cell>
          <cell r="N1132">
            <v>1759</v>
          </cell>
          <cell r="S1132" t="str">
            <v>&gt;180</v>
          </cell>
        </row>
        <row r="1133">
          <cell r="J1133">
            <v>358598870</v>
          </cell>
          <cell r="N1133">
            <v>453</v>
          </cell>
          <cell r="S1133" t="str">
            <v>&gt;180</v>
          </cell>
        </row>
        <row r="1134">
          <cell r="J1134">
            <v>28150560</v>
          </cell>
          <cell r="N1134">
            <v>1755</v>
          </cell>
          <cell r="S1134" t="str">
            <v>&gt;180</v>
          </cell>
        </row>
        <row r="1135">
          <cell r="J1135">
            <v>29120524</v>
          </cell>
          <cell r="N1135">
            <v>1329</v>
          </cell>
          <cell r="S1135" t="str">
            <v>&gt;180</v>
          </cell>
        </row>
        <row r="1136">
          <cell r="J1136">
            <v>28317022</v>
          </cell>
          <cell r="N1136">
            <v>1300</v>
          </cell>
          <cell r="S1136" t="str">
            <v>&gt;180</v>
          </cell>
        </row>
        <row r="1137">
          <cell r="J1137">
            <v>29614104</v>
          </cell>
          <cell r="N1137">
            <v>1725</v>
          </cell>
          <cell r="S1137" t="str">
            <v>&gt;180</v>
          </cell>
        </row>
        <row r="1138">
          <cell r="J1138">
            <v>28630897</v>
          </cell>
          <cell r="N1138">
            <v>1694</v>
          </cell>
          <cell r="S1138" t="str">
            <v>&gt;180</v>
          </cell>
        </row>
        <row r="1139">
          <cell r="J1139">
            <v>353679076</v>
          </cell>
          <cell r="N1139">
            <v>846</v>
          </cell>
          <cell r="S1139" t="str">
            <v>&gt;180</v>
          </cell>
        </row>
        <row r="1140">
          <cell r="J1140">
            <v>360185989</v>
          </cell>
          <cell r="S1140" t="str">
            <v>Standard</v>
          </cell>
        </row>
        <row r="1141">
          <cell r="J1141">
            <v>29126889</v>
          </cell>
          <cell r="N1141">
            <v>1754</v>
          </cell>
          <cell r="S1141" t="str">
            <v>&gt;180</v>
          </cell>
        </row>
        <row r="1142">
          <cell r="J1142">
            <v>358740426</v>
          </cell>
          <cell r="S1142" t="str">
            <v>Standard</v>
          </cell>
        </row>
        <row r="1143">
          <cell r="J1143">
            <v>28028110</v>
          </cell>
          <cell r="N1143">
            <v>1697</v>
          </cell>
          <cell r="S1143" t="str">
            <v>&gt;180</v>
          </cell>
        </row>
        <row r="1144">
          <cell r="J1144">
            <v>28353852</v>
          </cell>
          <cell r="N1144">
            <v>1455</v>
          </cell>
          <cell r="S1144" t="str">
            <v>&gt;180</v>
          </cell>
        </row>
        <row r="1145">
          <cell r="J1145">
            <v>28348511</v>
          </cell>
          <cell r="N1145">
            <v>1119</v>
          </cell>
          <cell r="S1145" t="str">
            <v>&gt;180</v>
          </cell>
        </row>
        <row r="1146">
          <cell r="J1146">
            <v>360008272</v>
          </cell>
          <cell r="S1146" t="str">
            <v>Standard</v>
          </cell>
        </row>
        <row r="1147">
          <cell r="J1147">
            <v>28627871</v>
          </cell>
          <cell r="N1147">
            <v>1298</v>
          </cell>
          <cell r="S1147" t="str">
            <v>&gt;180</v>
          </cell>
        </row>
        <row r="1148">
          <cell r="J1148">
            <v>355232469</v>
          </cell>
          <cell r="N1148">
            <v>235</v>
          </cell>
          <cell r="S1148" t="str">
            <v>&gt;180</v>
          </cell>
        </row>
        <row r="1149">
          <cell r="J1149">
            <v>358773358</v>
          </cell>
          <cell r="N1149">
            <v>25</v>
          </cell>
          <cell r="S1149" t="str">
            <v>1-30 Days</v>
          </cell>
        </row>
        <row r="1150">
          <cell r="J1150">
            <v>28689571</v>
          </cell>
          <cell r="N1150">
            <v>1784</v>
          </cell>
          <cell r="S1150" t="str">
            <v>&gt;180</v>
          </cell>
        </row>
        <row r="1151">
          <cell r="J1151">
            <v>28623849</v>
          </cell>
          <cell r="N1151">
            <v>1543</v>
          </cell>
          <cell r="S1151" t="str">
            <v>&gt;180</v>
          </cell>
        </row>
        <row r="1152">
          <cell r="J1152">
            <v>350345833</v>
          </cell>
          <cell r="N1152">
            <v>538</v>
          </cell>
          <cell r="S1152" t="str">
            <v>&gt;180</v>
          </cell>
        </row>
        <row r="1153">
          <cell r="J1153">
            <v>28199371</v>
          </cell>
          <cell r="N1153">
            <v>1455</v>
          </cell>
          <cell r="S1153" t="str">
            <v>&gt;180</v>
          </cell>
        </row>
        <row r="1154">
          <cell r="J1154">
            <v>360332436</v>
          </cell>
          <cell r="S1154" t="str">
            <v>Standard</v>
          </cell>
        </row>
        <row r="1155">
          <cell r="J1155">
            <v>28350075</v>
          </cell>
          <cell r="N1155">
            <v>1517</v>
          </cell>
          <cell r="S1155" t="str">
            <v>&gt;180</v>
          </cell>
        </row>
        <row r="1156">
          <cell r="J1156">
            <v>359695331</v>
          </cell>
          <cell r="S1156" t="str">
            <v>Standard</v>
          </cell>
        </row>
        <row r="1157">
          <cell r="J1157">
            <v>355753530</v>
          </cell>
          <cell r="N1157">
            <v>508</v>
          </cell>
          <cell r="S1157" t="str">
            <v>&gt;180</v>
          </cell>
        </row>
        <row r="1158">
          <cell r="J1158">
            <v>360033886</v>
          </cell>
          <cell r="S1158" t="str">
            <v>Standard</v>
          </cell>
        </row>
        <row r="1159">
          <cell r="J1159">
            <v>28609723</v>
          </cell>
          <cell r="N1159">
            <v>1753</v>
          </cell>
          <cell r="S1159" t="str">
            <v>&gt;180</v>
          </cell>
        </row>
        <row r="1160">
          <cell r="J1160">
            <v>359981320</v>
          </cell>
          <cell r="S1160" t="str">
            <v>Standard</v>
          </cell>
        </row>
        <row r="1161">
          <cell r="J1161">
            <v>360767343</v>
          </cell>
          <cell r="S1161" t="str">
            <v>Standard</v>
          </cell>
        </row>
        <row r="1162">
          <cell r="J1162">
            <v>352607419</v>
          </cell>
          <cell r="N1162">
            <v>419</v>
          </cell>
          <cell r="S1162" t="str">
            <v>&gt;180</v>
          </cell>
        </row>
        <row r="1163">
          <cell r="J1163">
            <v>29114864</v>
          </cell>
          <cell r="N1163">
            <v>1757</v>
          </cell>
          <cell r="S1163" t="str">
            <v>&gt;180</v>
          </cell>
        </row>
        <row r="1164">
          <cell r="J1164">
            <v>27813057</v>
          </cell>
          <cell r="N1164">
            <v>1757</v>
          </cell>
          <cell r="S1164" t="str">
            <v>&gt;180</v>
          </cell>
        </row>
        <row r="1165">
          <cell r="J1165">
            <v>28445781</v>
          </cell>
          <cell r="N1165">
            <v>1512</v>
          </cell>
          <cell r="S1165" t="str">
            <v>&gt;180</v>
          </cell>
        </row>
        <row r="1166">
          <cell r="J1166">
            <v>354764138</v>
          </cell>
          <cell r="N1166">
            <v>476</v>
          </cell>
          <cell r="S1166" t="str">
            <v>&gt;180</v>
          </cell>
        </row>
        <row r="1167">
          <cell r="J1167">
            <v>352607496</v>
          </cell>
          <cell r="N1167">
            <v>778</v>
          </cell>
          <cell r="S1167" t="str">
            <v>&gt;180</v>
          </cell>
        </row>
        <row r="1168">
          <cell r="J1168">
            <v>355787740</v>
          </cell>
          <cell r="N1168">
            <v>105</v>
          </cell>
          <cell r="S1168" t="str">
            <v>91-120</v>
          </cell>
        </row>
        <row r="1169">
          <cell r="J1169">
            <v>28538982</v>
          </cell>
          <cell r="N1169">
            <v>1660</v>
          </cell>
          <cell r="S1169" t="str">
            <v>&gt;180</v>
          </cell>
        </row>
        <row r="1170">
          <cell r="J1170">
            <v>353728130</v>
          </cell>
          <cell r="N1170">
            <v>470</v>
          </cell>
          <cell r="S1170" t="str">
            <v>&gt;180</v>
          </cell>
        </row>
        <row r="1171">
          <cell r="J1171">
            <v>350248737</v>
          </cell>
          <cell r="N1171">
            <v>631</v>
          </cell>
          <cell r="S1171" t="str">
            <v>&gt;180</v>
          </cell>
        </row>
        <row r="1172">
          <cell r="J1172">
            <v>355505105</v>
          </cell>
          <cell r="N1172">
            <v>756</v>
          </cell>
          <cell r="S1172" t="str">
            <v>&gt;180</v>
          </cell>
        </row>
        <row r="1173">
          <cell r="J1173">
            <v>358848788</v>
          </cell>
          <cell r="N1173">
            <v>481</v>
          </cell>
          <cell r="S1173" t="str">
            <v>&gt;180</v>
          </cell>
        </row>
        <row r="1174">
          <cell r="J1174">
            <v>353447155</v>
          </cell>
          <cell r="N1174">
            <v>847</v>
          </cell>
          <cell r="S1174" t="str">
            <v>&gt;180</v>
          </cell>
        </row>
        <row r="1175">
          <cell r="J1175">
            <v>360261701</v>
          </cell>
          <cell r="S1175" t="str">
            <v>Standard</v>
          </cell>
        </row>
        <row r="1176">
          <cell r="J1176">
            <v>353437813</v>
          </cell>
          <cell r="N1176">
            <v>386</v>
          </cell>
          <cell r="S1176" t="str">
            <v>&gt;180</v>
          </cell>
        </row>
        <row r="1177">
          <cell r="J1177">
            <v>29517366</v>
          </cell>
          <cell r="N1177">
            <v>1513</v>
          </cell>
          <cell r="S1177" t="str">
            <v>&gt;180</v>
          </cell>
        </row>
        <row r="1178">
          <cell r="J1178">
            <v>353437814</v>
          </cell>
          <cell r="N1178">
            <v>847</v>
          </cell>
          <cell r="S1178" t="str">
            <v>&gt;180</v>
          </cell>
        </row>
        <row r="1179">
          <cell r="J1179">
            <v>355214666</v>
          </cell>
          <cell r="N1179">
            <v>288</v>
          </cell>
          <cell r="S1179" t="str">
            <v>&gt;180</v>
          </cell>
        </row>
        <row r="1180">
          <cell r="J1180">
            <v>356869280</v>
          </cell>
          <cell r="N1180">
            <v>756</v>
          </cell>
          <cell r="S1180" t="str">
            <v>&gt;180</v>
          </cell>
        </row>
        <row r="1181">
          <cell r="J1181">
            <v>353447176</v>
          </cell>
          <cell r="N1181">
            <v>812</v>
          </cell>
          <cell r="S1181" t="str">
            <v>&gt;180</v>
          </cell>
        </row>
        <row r="1182">
          <cell r="J1182">
            <v>29146686</v>
          </cell>
          <cell r="N1182">
            <v>1697</v>
          </cell>
          <cell r="S1182" t="str">
            <v>&gt;180</v>
          </cell>
        </row>
        <row r="1183">
          <cell r="J1183">
            <v>347917364</v>
          </cell>
          <cell r="N1183">
            <v>1149</v>
          </cell>
          <cell r="S1183" t="str">
            <v>&gt;180</v>
          </cell>
        </row>
        <row r="1184">
          <cell r="J1184">
            <v>353447180</v>
          </cell>
          <cell r="N1184">
            <v>847</v>
          </cell>
          <cell r="S1184" t="str">
            <v>&gt;180</v>
          </cell>
        </row>
        <row r="1185">
          <cell r="J1185">
            <v>29517363</v>
          </cell>
          <cell r="N1185">
            <v>1391</v>
          </cell>
          <cell r="S1185" t="str">
            <v>&gt;180</v>
          </cell>
        </row>
        <row r="1186">
          <cell r="J1186">
            <v>29517367</v>
          </cell>
          <cell r="N1186">
            <v>1544</v>
          </cell>
          <cell r="S1186" t="str">
            <v>&gt;180</v>
          </cell>
        </row>
        <row r="1187">
          <cell r="J1187">
            <v>28346134</v>
          </cell>
          <cell r="N1187">
            <v>1759</v>
          </cell>
          <cell r="S1187" t="str">
            <v>&gt;180</v>
          </cell>
        </row>
        <row r="1188">
          <cell r="J1188">
            <v>349814735</v>
          </cell>
          <cell r="N1188">
            <v>598</v>
          </cell>
          <cell r="S1188" t="str">
            <v>&gt;180</v>
          </cell>
        </row>
        <row r="1189">
          <cell r="J1189">
            <v>357066703</v>
          </cell>
          <cell r="N1189">
            <v>505</v>
          </cell>
          <cell r="S1189" t="str">
            <v>&gt;180</v>
          </cell>
        </row>
        <row r="1190">
          <cell r="J1190">
            <v>352335627</v>
          </cell>
          <cell r="N1190">
            <v>720</v>
          </cell>
          <cell r="S1190" t="str">
            <v>&gt;180</v>
          </cell>
        </row>
        <row r="1191">
          <cell r="J1191">
            <v>355664812</v>
          </cell>
          <cell r="N1191">
            <v>663</v>
          </cell>
          <cell r="S1191" t="str">
            <v>&gt;180</v>
          </cell>
        </row>
        <row r="1192">
          <cell r="J1192">
            <v>29170213</v>
          </cell>
          <cell r="N1192">
            <v>1664</v>
          </cell>
          <cell r="S1192" t="str">
            <v>&gt;180</v>
          </cell>
        </row>
        <row r="1193">
          <cell r="J1193">
            <v>355770244</v>
          </cell>
          <cell r="N1193">
            <v>174</v>
          </cell>
          <cell r="S1193" t="str">
            <v>151-180</v>
          </cell>
        </row>
        <row r="1194">
          <cell r="J1194">
            <v>28187915</v>
          </cell>
          <cell r="N1194">
            <v>1630</v>
          </cell>
          <cell r="S1194" t="str">
            <v>&gt;180</v>
          </cell>
        </row>
        <row r="1195">
          <cell r="J1195">
            <v>28626653</v>
          </cell>
          <cell r="N1195">
            <v>1663</v>
          </cell>
          <cell r="S1195" t="str">
            <v>&gt;180</v>
          </cell>
        </row>
        <row r="1196">
          <cell r="J1196">
            <v>29191539</v>
          </cell>
          <cell r="N1196">
            <v>1483</v>
          </cell>
          <cell r="S1196" t="str">
            <v>&gt;180</v>
          </cell>
        </row>
        <row r="1197">
          <cell r="J1197">
            <v>29713097</v>
          </cell>
          <cell r="N1197">
            <v>1634</v>
          </cell>
          <cell r="S1197" t="str">
            <v>&gt;180</v>
          </cell>
        </row>
        <row r="1198">
          <cell r="J1198">
            <v>347889505</v>
          </cell>
          <cell r="N1198">
            <v>1297</v>
          </cell>
          <cell r="S1198" t="str">
            <v>&gt;180</v>
          </cell>
        </row>
        <row r="1199">
          <cell r="J1199">
            <v>350597049</v>
          </cell>
          <cell r="N1199">
            <v>506</v>
          </cell>
          <cell r="S1199" t="str">
            <v>&gt;180</v>
          </cell>
        </row>
        <row r="1200">
          <cell r="J1200">
            <v>28130341</v>
          </cell>
          <cell r="N1200">
            <v>1728</v>
          </cell>
          <cell r="S1200" t="str">
            <v>&gt;180</v>
          </cell>
        </row>
        <row r="1201">
          <cell r="J1201">
            <v>356278982</v>
          </cell>
          <cell r="S1201" t="str">
            <v>Standard</v>
          </cell>
        </row>
        <row r="1202">
          <cell r="J1202">
            <v>27548094</v>
          </cell>
          <cell r="N1202">
            <v>1753</v>
          </cell>
          <cell r="S1202" t="str">
            <v>&gt;180</v>
          </cell>
        </row>
        <row r="1203">
          <cell r="J1203">
            <v>353313150</v>
          </cell>
          <cell r="N1203">
            <v>750</v>
          </cell>
          <cell r="S1203" t="str">
            <v>&gt;180</v>
          </cell>
        </row>
        <row r="1204">
          <cell r="J1204">
            <v>29738682</v>
          </cell>
          <cell r="N1204">
            <v>1696</v>
          </cell>
          <cell r="S1204" t="str">
            <v>&gt;180</v>
          </cell>
        </row>
        <row r="1205">
          <cell r="J1205">
            <v>356869338</v>
          </cell>
          <cell r="N1205">
            <v>508</v>
          </cell>
          <cell r="S1205" t="str">
            <v>&gt;180</v>
          </cell>
        </row>
        <row r="1206">
          <cell r="J1206">
            <v>29736768</v>
          </cell>
          <cell r="N1206">
            <v>1393</v>
          </cell>
          <cell r="S1206" t="str">
            <v>&gt;180</v>
          </cell>
        </row>
        <row r="1207">
          <cell r="J1207">
            <v>354686820</v>
          </cell>
          <cell r="N1207">
            <v>385</v>
          </cell>
          <cell r="S1207" t="str">
            <v>&gt;180</v>
          </cell>
        </row>
        <row r="1208">
          <cell r="J1208">
            <v>358715926</v>
          </cell>
          <cell r="N1208">
            <v>88</v>
          </cell>
          <cell r="S1208" t="str">
            <v>61-90</v>
          </cell>
        </row>
        <row r="1209">
          <cell r="J1209">
            <v>29739623</v>
          </cell>
          <cell r="N1209">
            <v>1694</v>
          </cell>
          <cell r="S1209" t="str">
            <v>&gt;180</v>
          </cell>
        </row>
        <row r="1210">
          <cell r="J1210">
            <v>354364577</v>
          </cell>
          <cell r="N1210">
            <v>778</v>
          </cell>
          <cell r="S1210" t="str">
            <v>&gt;180</v>
          </cell>
        </row>
        <row r="1211">
          <cell r="J1211">
            <v>29005533</v>
          </cell>
          <cell r="N1211">
            <v>1722</v>
          </cell>
          <cell r="S1211" t="str">
            <v>&gt;180</v>
          </cell>
        </row>
        <row r="1212">
          <cell r="J1212">
            <v>355055778</v>
          </cell>
          <cell r="N1212">
            <v>715</v>
          </cell>
          <cell r="S1212" t="str">
            <v>&gt;180</v>
          </cell>
        </row>
        <row r="1213">
          <cell r="J1213">
            <v>353611721</v>
          </cell>
          <cell r="N1213">
            <v>714</v>
          </cell>
          <cell r="S1213" t="str">
            <v>&gt;180</v>
          </cell>
        </row>
        <row r="1214">
          <cell r="J1214">
            <v>356727396</v>
          </cell>
          <cell r="N1214">
            <v>658</v>
          </cell>
          <cell r="S1214" t="str">
            <v>&gt;180</v>
          </cell>
        </row>
        <row r="1215">
          <cell r="J1215">
            <v>29772185</v>
          </cell>
          <cell r="N1215">
            <v>1266</v>
          </cell>
          <cell r="S1215" t="str">
            <v>&gt;180</v>
          </cell>
        </row>
        <row r="1216">
          <cell r="J1216">
            <v>29438188</v>
          </cell>
          <cell r="N1216">
            <v>1881</v>
          </cell>
          <cell r="S1216" t="str">
            <v>&gt;180</v>
          </cell>
        </row>
        <row r="1217">
          <cell r="J1217">
            <v>355370112</v>
          </cell>
          <cell r="N1217">
            <v>624</v>
          </cell>
          <cell r="S1217" t="str">
            <v>&gt;180</v>
          </cell>
        </row>
        <row r="1218">
          <cell r="J1218">
            <v>356213367</v>
          </cell>
          <cell r="N1218">
            <v>453</v>
          </cell>
          <cell r="S1218" t="str">
            <v>&gt;180</v>
          </cell>
        </row>
        <row r="1219">
          <cell r="J1219">
            <v>29146687</v>
          </cell>
          <cell r="N1219">
            <v>1758</v>
          </cell>
          <cell r="S1219" t="str">
            <v>&gt;180</v>
          </cell>
        </row>
        <row r="1220">
          <cell r="J1220">
            <v>353857722</v>
          </cell>
          <cell r="N1220">
            <v>509</v>
          </cell>
          <cell r="S1220" t="str">
            <v>&gt;180</v>
          </cell>
        </row>
        <row r="1221">
          <cell r="J1221">
            <v>29791457</v>
          </cell>
          <cell r="N1221">
            <v>1755</v>
          </cell>
          <cell r="S1221" t="str">
            <v>&gt;180</v>
          </cell>
        </row>
        <row r="1222">
          <cell r="J1222">
            <v>28018342</v>
          </cell>
          <cell r="N1222">
            <v>1753</v>
          </cell>
          <cell r="S1222" t="str">
            <v>&gt;180</v>
          </cell>
        </row>
        <row r="1223">
          <cell r="J1223">
            <v>29087620</v>
          </cell>
          <cell r="N1223">
            <v>1722</v>
          </cell>
          <cell r="S1223" t="str">
            <v>&gt;180</v>
          </cell>
        </row>
        <row r="1224">
          <cell r="J1224">
            <v>28244861</v>
          </cell>
          <cell r="N1224">
            <v>1695</v>
          </cell>
          <cell r="S1224" t="str">
            <v>&gt;180</v>
          </cell>
        </row>
        <row r="1225">
          <cell r="J1225">
            <v>28334504</v>
          </cell>
          <cell r="N1225">
            <v>1480</v>
          </cell>
          <cell r="S1225" t="str">
            <v>&gt;180</v>
          </cell>
        </row>
        <row r="1226">
          <cell r="J1226">
            <v>28134155</v>
          </cell>
          <cell r="N1226">
            <v>1664</v>
          </cell>
          <cell r="S1226" t="str">
            <v>&gt;180</v>
          </cell>
        </row>
        <row r="1227">
          <cell r="J1227">
            <v>30565452</v>
          </cell>
          <cell r="N1227">
            <v>1753</v>
          </cell>
          <cell r="S1227" t="str">
            <v>&gt;180</v>
          </cell>
        </row>
        <row r="1228">
          <cell r="J1228">
            <v>356869309</v>
          </cell>
          <cell r="N1228">
            <v>726</v>
          </cell>
          <cell r="S1228" t="str">
            <v>&gt;180</v>
          </cell>
        </row>
        <row r="1229">
          <cell r="J1229">
            <v>351203359</v>
          </cell>
          <cell r="N1229">
            <v>757</v>
          </cell>
          <cell r="S1229" t="str">
            <v>&gt;180</v>
          </cell>
        </row>
        <row r="1230">
          <cell r="J1230">
            <v>355442656</v>
          </cell>
          <cell r="N1230">
            <v>785</v>
          </cell>
          <cell r="S1230" t="str">
            <v>&gt;180</v>
          </cell>
        </row>
        <row r="1231">
          <cell r="J1231">
            <v>350597442</v>
          </cell>
          <cell r="N1231">
            <v>506</v>
          </cell>
          <cell r="S1231" t="str">
            <v>&gt;180</v>
          </cell>
        </row>
        <row r="1232">
          <cell r="J1232">
            <v>29954339</v>
          </cell>
          <cell r="N1232">
            <v>1754</v>
          </cell>
          <cell r="S1232" t="str">
            <v>&gt;180</v>
          </cell>
        </row>
        <row r="1233">
          <cell r="J1233">
            <v>347889506</v>
          </cell>
          <cell r="N1233">
            <v>1419</v>
          </cell>
          <cell r="S1233" t="str">
            <v>&gt;180</v>
          </cell>
        </row>
        <row r="1234">
          <cell r="J1234">
            <v>28737867</v>
          </cell>
          <cell r="N1234">
            <v>1726</v>
          </cell>
          <cell r="S1234" t="str">
            <v>&gt;180</v>
          </cell>
        </row>
        <row r="1235">
          <cell r="J1235">
            <v>30558454</v>
          </cell>
          <cell r="N1235">
            <v>1238</v>
          </cell>
          <cell r="S1235" t="str">
            <v>&gt;180</v>
          </cell>
        </row>
        <row r="1236">
          <cell r="J1236">
            <v>350661118</v>
          </cell>
          <cell r="N1236">
            <v>510</v>
          </cell>
          <cell r="S1236" t="str">
            <v>&gt;180</v>
          </cell>
        </row>
        <row r="1237">
          <cell r="J1237">
            <v>357279966</v>
          </cell>
          <cell r="N1237">
            <v>631</v>
          </cell>
          <cell r="S1237" t="str">
            <v>&gt;180</v>
          </cell>
        </row>
        <row r="1238">
          <cell r="J1238">
            <v>358765744</v>
          </cell>
          <cell r="S1238" t="str">
            <v>Standard</v>
          </cell>
        </row>
        <row r="1239">
          <cell r="J1239">
            <v>354764161</v>
          </cell>
          <cell r="N1239">
            <v>778</v>
          </cell>
          <cell r="S1239" t="str">
            <v>&gt;180</v>
          </cell>
        </row>
        <row r="1240">
          <cell r="J1240">
            <v>353437803</v>
          </cell>
          <cell r="N1240">
            <v>841</v>
          </cell>
          <cell r="S1240" t="str">
            <v>&gt;180</v>
          </cell>
        </row>
        <row r="1241">
          <cell r="J1241">
            <v>30568637</v>
          </cell>
          <cell r="N1241">
            <v>1362</v>
          </cell>
          <cell r="S1241" t="str">
            <v>&gt;180</v>
          </cell>
        </row>
        <row r="1242">
          <cell r="J1242">
            <v>347828524</v>
          </cell>
          <cell r="N1242">
            <v>1269</v>
          </cell>
          <cell r="S1242" t="str">
            <v>&gt;180</v>
          </cell>
        </row>
        <row r="1243">
          <cell r="J1243">
            <v>29876898</v>
          </cell>
          <cell r="N1243">
            <v>1726</v>
          </cell>
          <cell r="S1243" t="str">
            <v>&gt;180</v>
          </cell>
        </row>
        <row r="1244">
          <cell r="J1244">
            <v>30359805</v>
          </cell>
          <cell r="N1244">
            <v>1483</v>
          </cell>
          <cell r="S1244" t="str">
            <v>&gt;180</v>
          </cell>
        </row>
        <row r="1245">
          <cell r="J1245">
            <v>360054993</v>
          </cell>
          <cell r="S1245" t="str">
            <v>Standard</v>
          </cell>
        </row>
        <row r="1246">
          <cell r="J1246">
            <v>360445610</v>
          </cell>
          <cell r="S1246" t="str">
            <v>Standard</v>
          </cell>
        </row>
        <row r="1247">
          <cell r="J1247">
            <v>28125970</v>
          </cell>
          <cell r="N1247">
            <v>1697</v>
          </cell>
          <cell r="S1247" t="str">
            <v>&gt;180</v>
          </cell>
        </row>
        <row r="1248">
          <cell r="J1248">
            <v>30930190</v>
          </cell>
          <cell r="N1248">
            <v>1693</v>
          </cell>
          <cell r="S1248" t="str">
            <v>&gt;180</v>
          </cell>
        </row>
        <row r="1249">
          <cell r="J1249">
            <v>349638525</v>
          </cell>
          <cell r="N1249">
            <v>602</v>
          </cell>
          <cell r="S1249" t="str">
            <v>&gt;180</v>
          </cell>
        </row>
        <row r="1250">
          <cell r="J1250">
            <v>29745318</v>
          </cell>
          <cell r="N1250">
            <v>1515</v>
          </cell>
          <cell r="S1250" t="str">
            <v>&gt;180</v>
          </cell>
        </row>
        <row r="1251">
          <cell r="J1251">
            <v>31030318</v>
          </cell>
          <cell r="N1251">
            <v>1757</v>
          </cell>
          <cell r="S1251" t="str">
            <v>&gt;180</v>
          </cell>
        </row>
        <row r="1252">
          <cell r="J1252">
            <v>359852003</v>
          </cell>
          <cell r="S1252" t="str">
            <v>Standard</v>
          </cell>
        </row>
        <row r="1253">
          <cell r="J1253">
            <v>360661367</v>
          </cell>
          <cell r="S1253" t="str">
            <v>Standard</v>
          </cell>
        </row>
        <row r="1254">
          <cell r="J1254">
            <v>27609432</v>
          </cell>
          <cell r="N1254">
            <v>1727</v>
          </cell>
          <cell r="S1254" t="str">
            <v>&gt;180</v>
          </cell>
        </row>
        <row r="1255">
          <cell r="J1255">
            <v>357466555</v>
          </cell>
          <cell r="N1255">
            <v>442</v>
          </cell>
          <cell r="S1255" t="str">
            <v>&gt;180</v>
          </cell>
        </row>
        <row r="1256">
          <cell r="J1256">
            <v>30935926</v>
          </cell>
          <cell r="N1256">
            <v>1754</v>
          </cell>
          <cell r="S1256" t="str">
            <v>&gt;180</v>
          </cell>
        </row>
        <row r="1257">
          <cell r="J1257">
            <v>359255820</v>
          </cell>
          <cell r="S1257" t="str">
            <v>Standard</v>
          </cell>
        </row>
        <row r="1258">
          <cell r="J1258">
            <v>30055344</v>
          </cell>
          <cell r="N1258">
            <v>1486</v>
          </cell>
          <cell r="S1258" t="str">
            <v>&gt;180</v>
          </cell>
        </row>
        <row r="1259">
          <cell r="J1259">
            <v>359771540</v>
          </cell>
          <cell r="S1259" t="str">
            <v>Standard</v>
          </cell>
        </row>
        <row r="1260">
          <cell r="J1260">
            <v>360819695</v>
          </cell>
          <cell r="S1260" t="str">
            <v>Standard</v>
          </cell>
        </row>
        <row r="1261">
          <cell r="J1261">
            <v>360127631</v>
          </cell>
          <cell r="S1261" t="str">
            <v>Standard</v>
          </cell>
        </row>
        <row r="1262">
          <cell r="J1262">
            <v>29743875</v>
          </cell>
          <cell r="N1262">
            <v>1754</v>
          </cell>
          <cell r="S1262" t="str">
            <v>&gt;180</v>
          </cell>
        </row>
        <row r="1263">
          <cell r="J1263">
            <v>28171886</v>
          </cell>
          <cell r="N1263">
            <v>1757</v>
          </cell>
          <cell r="S1263" t="str">
            <v>&gt;180</v>
          </cell>
        </row>
        <row r="1264">
          <cell r="J1264">
            <v>358848795</v>
          </cell>
          <cell r="N1264">
            <v>263</v>
          </cell>
          <cell r="S1264" t="str">
            <v>&gt;180</v>
          </cell>
        </row>
        <row r="1265">
          <cell r="J1265">
            <v>347909900</v>
          </cell>
          <cell r="N1265">
            <v>896</v>
          </cell>
          <cell r="S1265" t="str">
            <v>&gt;180</v>
          </cell>
        </row>
        <row r="1266">
          <cell r="J1266">
            <v>354764140</v>
          </cell>
          <cell r="N1266">
            <v>847</v>
          </cell>
          <cell r="S1266" t="str">
            <v>&gt;180</v>
          </cell>
        </row>
        <row r="1267">
          <cell r="J1267">
            <v>357546169</v>
          </cell>
          <cell r="N1267">
            <v>48</v>
          </cell>
          <cell r="S1267" t="str">
            <v>31-60</v>
          </cell>
        </row>
        <row r="1268">
          <cell r="J1268">
            <v>28386099</v>
          </cell>
          <cell r="N1268">
            <v>1784</v>
          </cell>
          <cell r="S1268" t="str">
            <v>&gt;180</v>
          </cell>
        </row>
        <row r="1269">
          <cell r="J1269">
            <v>28125958</v>
          </cell>
          <cell r="N1269">
            <v>1662</v>
          </cell>
          <cell r="S1269" t="str">
            <v>&gt;180</v>
          </cell>
        </row>
        <row r="1270">
          <cell r="J1270">
            <v>30207604</v>
          </cell>
          <cell r="N1270">
            <v>1451</v>
          </cell>
          <cell r="S1270" t="str">
            <v>&gt;180</v>
          </cell>
        </row>
        <row r="1271">
          <cell r="J1271">
            <v>348133162</v>
          </cell>
          <cell r="N1271">
            <v>1090</v>
          </cell>
          <cell r="S1271" t="str">
            <v>&gt;180</v>
          </cell>
        </row>
        <row r="1272">
          <cell r="J1272">
            <v>349990782</v>
          </cell>
          <cell r="N1272">
            <v>1118</v>
          </cell>
          <cell r="S1272" t="str">
            <v>&gt;180</v>
          </cell>
        </row>
        <row r="1273">
          <cell r="J1273">
            <v>31056557</v>
          </cell>
          <cell r="N1273">
            <v>1757</v>
          </cell>
          <cell r="S1273" t="str">
            <v>&gt;180</v>
          </cell>
        </row>
        <row r="1274">
          <cell r="J1274">
            <v>359965312</v>
          </cell>
          <cell r="S1274" t="str">
            <v>Standard</v>
          </cell>
        </row>
        <row r="1275">
          <cell r="J1275">
            <v>360539866</v>
          </cell>
          <cell r="S1275" t="str">
            <v>Standard</v>
          </cell>
        </row>
        <row r="1276">
          <cell r="J1276">
            <v>360616187</v>
          </cell>
          <cell r="S1276" t="str">
            <v>Standard</v>
          </cell>
        </row>
        <row r="1277">
          <cell r="J1277">
            <v>353697508</v>
          </cell>
          <cell r="N1277">
            <v>630</v>
          </cell>
          <cell r="S1277" t="str">
            <v>&gt;180</v>
          </cell>
        </row>
        <row r="1278">
          <cell r="J1278">
            <v>31049415</v>
          </cell>
          <cell r="N1278">
            <v>1693</v>
          </cell>
          <cell r="S1278" t="str">
            <v>&gt;180</v>
          </cell>
        </row>
        <row r="1279">
          <cell r="J1279">
            <v>357578838</v>
          </cell>
          <cell r="S1279" t="str">
            <v>Standard</v>
          </cell>
        </row>
        <row r="1280">
          <cell r="J1280">
            <v>30983590</v>
          </cell>
          <cell r="N1280">
            <v>1757</v>
          </cell>
          <cell r="S1280" t="str">
            <v>&gt;180</v>
          </cell>
        </row>
        <row r="1281">
          <cell r="J1281">
            <v>357171779</v>
          </cell>
          <cell r="N1281">
            <v>452</v>
          </cell>
          <cell r="S1281" t="str">
            <v>&gt;180</v>
          </cell>
        </row>
        <row r="1282">
          <cell r="J1282">
            <v>360279252</v>
          </cell>
          <cell r="S1282" t="str">
            <v>Standard</v>
          </cell>
        </row>
        <row r="1283">
          <cell r="J1283">
            <v>353679099</v>
          </cell>
          <cell r="N1283">
            <v>749</v>
          </cell>
          <cell r="S1283" t="str">
            <v>&gt;180</v>
          </cell>
        </row>
        <row r="1284">
          <cell r="J1284">
            <v>359215746</v>
          </cell>
          <cell r="S1284" t="str">
            <v>Standard</v>
          </cell>
        </row>
        <row r="1285">
          <cell r="J1285">
            <v>360364875</v>
          </cell>
          <cell r="S1285" t="str">
            <v>Standard</v>
          </cell>
        </row>
        <row r="1286">
          <cell r="J1286">
            <v>29990671</v>
          </cell>
          <cell r="N1286">
            <v>1757</v>
          </cell>
          <cell r="S1286" t="str">
            <v>&gt;180</v>
          </cell>
        </row>
        <row r="1287">
          <cell r="J1287">
            <v>353476938</v>
          </cell>
          <cell r="N1287">
            <v>847</v>
          </cell>
          <cell r="S1287" t="str">
            <v>&gt;180</v>
          </cell>
        </row>
        <row r="1288">
          <cell r="J1288">
            <v>31033504</v>
          </cell>
          <cell r="N1288">
            <v>1300</v>
          </cell>
          <cell r="S1288" t="str">
            <v>&gt;180</v>
          </cell>
        </row>
        <row r="1289">
          <cell r="J1289">
            <v>359997812</v>
          </cell>
          <cell r="S1289" t="str">
            <v>Standard</v>
          </cell>
        </row>
        <row r="1290">
          <cell r="J1290">
            <v>347815533</v>
          </cell>
          <cell r="N1290">
            <v>1423</v>
          </cell>
          <cell r="S1290" t="str">
            <v>&gt;180</v>
          </cell>
        </row>
        <row r="1291">
          <cell r="J1291">
            <v>31084988</v>
          </cell>
          <cell r="N1291">
            <v>1757</v>
          </cell>
          <cell r="S1291" t="str">
            <v>&gt;180</v>
          </cell>
        </row>
        <row r="1292">
          <cell r="J1292">
            <v>34634337</v>
          </cell>
          <cell r="N1292">
            <v>1663</v>
          </cell>
          <cell r="S1292" t="str">
            <v>&gt;180</v>
          </cell>
        </row>
        <row r="1293">
          <cell r="J1293">
            <v>353437804</v>
          </cell>
          <cell r="N1293">
            <v>845</v>
          </cell>
          <cell r="S1293" t="str">
            <v>&gt;180</v>
          </cell>
        </row>
        <row r="1294">
          <cell r="J1294">
            <v>30435193</v>
          </cell>
          <cell r="N1294">
            <v>1454</v>
          </cell>
          <cell r="S1294" t="str">
            <v>&gt;180</v>
          </cell>
        </row>
        <row r="1295">
          <cell r="J1295">
            <v>30325224</v>
          </cell>
          <cell r="N1295">
            <v>1845</v>
          </cell>
          <cell r="S1295" t="str">
            <v>&gt;180</v>
          </cell>
        </row>
        <row r="1296">
          <cell r="J1296">
            <v>354268450</v>
          </cell>
          <cell r="N1296">
            <v>750</v>
          </cell>
          <cell r="S1296" t="str">
            <v>&gt;180</v>
          </cell>
        </row>
        <row r="1297">
          <cell r="J1297">
            <v>31051249</v>
          </cell>
          <cell r="N1297">
            <v>1631</v>
          </cell>
          <cell r="S1297" t="str">
            <v>&gt;180</v>
          </cell>
        </row>
        <row r="1298">
          <cell r="J1298">
            <v>357590937</v>
          </cell>
          <cell r="N1298">
            <v>18</v>
          </cell>
          <cell r="S1298" t="str">
            <v>1-30 Days</v>
          </cell>
        </row>
        <row r="1299">
          <cell r="J1299">
            <v>350986685</v>
          </cell>
          <cell r="N1299">
            <v>805</v>
          </cell>
          <cell r="S1299" t="str">
            <v>&gt;180</v>
          </cell>
        </row>
        <row r="1300">
          <cell r="J1300">
            <v>355756467</v>
          </cell>
          <cell r="N1300">
            <v>480</v>
          </cell>
          <cell r="S1300" t="str">
            <v>&gt;180</v>
          </cell>
        </row>
        <row r="1301">
          <cell r="J1301">
            <v>28137036</v>
          </cell>
          <cell r="N1301">
            <v>1454</v>
          </cell>
          <cell r="S1301" t="str">
            <v>&gt;180</v>
          </cell>
        </row>
        <row r="1302">
          <cell r="J1302">
            <v>347894934</v>
          </cell>
          <cell r="N1302">
            <v>1423</v>
          </cell>
          <cell r="S1302" t="str">
            <v>&gt;180</v>
          </cell>
        </row>
        <row r="1303">
          <cell r="J1303">
            <v>355614601</v>
          </cell>
          <cell r="N1303">
            <v>361</v>
          </cell>
          <cell r="S1303" t="str">
            <v>&gt;180</v>
          </cell>
        </row>
        <row r="1304">
          <cell r="J1304">
            <v>355086712</v>
          </cell>
          <cell r="N1304">
            <v>755</v>
          </cell>
          <cell r="S1304" t="str">
            <v>&gt;180</v>
          </cell>
        </row>
        <row r="1305">
          <cell r="J1305">
            <v>358527774</v>
          </cell>
          <cell r="N1305">
            <v>264</v>
          </cell>
          <cell r="S1305" t="str">
            <v>&gt;180</v>
          </cell>
        </row>
        <row r="1306">
          <cell r="J1306">
            <v>28129047</v>
          </cell>
          <cell r="N1306">
            <v>1389</v>
          </cell>
          <cell r="S1306" t="str">
            <v>&gt;180</v>
          </cell>
        </row>
        <row r="1307">
          <cell r="J1307">
            <v>29745112</v>
          </cell>
          <cell r="N1307">
            <v>1608</v>
          </cell>
          <cell r="S1307" t="str">
            <v>&gt;180</v>
          </cell>
        </row>
        <row r="1308">
          <cell r="J1308">
            <v>29879745</v>
          </cell>
          <cell r="N1308">
            <v>1361</v>
          </cell>
          <cell r="S1308" t="str">
            <v>&gt;180</v>
          </cell>
        </row>
        <row r="1309">
          <cell r="J1309">
            <v>28024945</v>
          </cell>
          <cell r="N1309">
            <v>1723</v>
          </cell>
          <cell r="S1309" t="str">
            <v>&gt;180</v>
          </cell>
        </row>
        <row r="1310">
          <cell r="J1310">
            <v>360042365</v>
          </cell>
          <cell r="S1310" t="str">
            <v>Standard</v>
          </cell>
        </row>
        <row r="1311">
          <cell r="J1311">
            <v>357591602</v>
          </cell>
          <cell r="S1311" t="str">
            <v>Standard</v>
          </cell>
        </row>
        <row r="1312">
          <cell r="J1312">
            <v>357279978</v>
          </cell>
          <cell r="N1312">
            <v>329</v>
          </cell>
          <cell r="S1312" t="str">
            <v>&gt;180</v>
          </cell>
        </row>
        <row r="1313">
          <cell r="J1313">
            <v>31238599</v>
          </cell>
          <cell r="N1313">
            <v>1819</v>
          </cell>
          <cell r="S1313" t="str">
            <v>&gt;180</v>
          </cell>
        </row>
        <row r="1314">
          <cell r="J1314">
            <v>31237825</v>
          </cell>
          <cell r="N1314">
            <v>1697</v>
          </cell>
          <cell r="S1314" t="str">
            <v>&gt;180</v>
          </cell>
        </row>
        <row r="1315">
          <cell r="J1315">
            <v>31258323</v>
          </cell>
          <cell r="N1315">
            <v>1697</v>
          </cell>
          <cell r="S1315" t="str">
            <v>&gt;180</v>
          </cell>
        </row>
        <row r="1316">
          <cell r="J1316">
            <v>28973846</v>
          </cell>
          <cell r="N1316">
            <v>1755</v>
          </cell>
          <cell r="S1316" t="str">
            <v>&gt;180</v>
          </cell>
        </row>
        <row r="1317">
          <cell r="J1317">
            <v>31274002</v>
          </cell>
          <cell r="N1317">
            <v>1874</v>
          </cell>
          <cell r="S1317" t="str">
            <v>&gt;180</v>
          </cell>
        </row>
        <row r="1318">
          <cell r="J1318">
            <v>358608237</v>
          </cell>
          <cell r="S1318" t="str">
            <v>Standard</v>
          </cell>
        </row>
        <row r="1319">
          <cell r="J1319">
            <v>350105678</v>
          </cell>
          <cell r="N1319">
            <v>715</v>
          </cell>
          <cell r="S1319" t="str">
            <v>&gt;180</v>
          </cell>
        </row>
        <row r="1320">
          <cell r="J1320">
            <v>355730446</v>
          </cell>
          <cell r="N1320">
            <v>505</v>
          </cell>
          <cell r="S1320" t="str">
            <v>&gt;180</v>
          </cell>
        </row>
        <row r="1321">
          <cell r="J1321">
            <v>359928249</v>
          </cell>
          <cell r="S1321" t="str">
            <v>Standard</v>
          </cell>
        </row>
        <row r="1322">
          <cell r="J1322">
            <v>354201529</v>
          </cell>
          <cell r="N1322">
            <v>509</v>
          </cell>
          <cell r="S1322" t="str">
            <v>&gt;180</v>
          </cell>
        </row>
        <row r="1323">
          <cell r="J1323">
            <v>358527796</v>
          </cell>
          <cell r="N1323">
            <v>355</v>
          </cell>
          <cell r="S1323" t="str">
            <v>&gt;180</v>
          </cell>
        </row>
        <row r="1324">
          <cell r="J1324">
            <v>356432519</v>
          </cell>
          <cell r="N1324">
            <v>721</v>
          </cell>
          <cell r="S1324" t="str">
            <v>&gt;180</v>
          </cell>
        </row>
        <row r="1325">
          <cell r="J1325">
            <v>359659422</v>
          </cell>
          <cell r="S1325" t="str">
            <v>Standard</v>
          </cell>
        </row>
        <row r="1326">
          <cell r="J1326">
            <v>357279971</v>
          </cell>
          <cell r="N1326">
            <v>533</v>
          </cell>
          <cell r="S1326" t="str">
            <v>&gt;180</v>
          </cell>
        </row>
        <row r="1327">
          <cell r="J1327">
            <v>350739685</v>
          </cell>
          <cell r="N1327">
            <v>721</v>
          </cell>
          <cell r="S1327" t="str">
            <v>&gt;180</v>
          </cell>
        </row>
        <row r="1328">
          <cell r="J1328">
            <v>355096221</v>
          </cell>
          <cell r="N1328">
            <v>756</v>
          </cell>
          <cell r="S1328" t="str">
            <v>&gt;180</v>
          </cell>
        </row>
        <row r="1329">
          <cell r="J1329">
            <v>353071871</v>
          </cell>
          <cell r="N1329">
            <v>537</v>
          </cell>
          <cell r="S1329" t="str">
            <v>&gt;180</v>
          </cell>
        </row>
        <row r="1330">
          <cell r="J1330">
            <v>358239713</v>
          </cell>
          <cell r="N1330">
            <v>572</v>
          </cell>
          <cell r="S1330" t="str">
            <v>&gt;180</v>
          </cell>
        </row>
        <row r="1331">
          <cell r="J1331">
            <v>359934471</v>
          </cell>
          <cell r="S1331" t="str">
            <v>Standard</v>
          </cell>
        </row>
        <row r="1332">
          <cell r="J1332">
            <v>358382526</v>
          </cell>
          <cell r="S1332" t="str">
            <v>Standard</v>
          </cell>
        </row>
        <row r="1333">
          <cell r="J1333">
            <v>33199930</v>
          </cell>
          <cell r="N1333">
            <v>1092</v>
          </cell>
          <cell r="S1333" t="str">
            <v>&gt;180</v>
          </cell>
        </row>
        <row r="1334">
          <cell r="J1334">
            <v>353781350</v>
          </cell>
          <cell r="N1334">
            <v>355</v>
          </cell>
          <cell r="S1334" t="str">
            <v>&gt;180</v>
          </cell>
        </row>
        <row r="1335">
          <cell r="J1335">
            <v>357927276</v>
          </cell>
          <cell r="S1335" t="str">
            <v>Standard</v>
          </cell>
        </row>
        <row r="1336">
          <cell r="J1336">
            <v>32861087</v>
          </cell>
          <cell r="N1336">
            <v>1358</v>
          </cell>
          <cell r="S1336" t="str">
            <v>&gt;180</v>
          </cell>
        </row>
        <row r="1337">
          <cell r="J1337">
            <v>352664621</v>
          </cell>
          <cell r="N1337">
            <v>754</v>
          </cell>
          <cell r="S1337" t="str">
            <v>&gt;180</v>
          </cell>
        </row>
        <row r="1338">
          <cell r="J1338">
            <v>356146476</v>
          </cell>
          <cell r="N1338">
            <v>754</v>
          </cell>
          <cell r="S1338" t="str">
            <v>&gt;180</v>
          </cell>
        </row>
        <row r="1339">
          <cell r="J1339">
            <v>358751985</v>
          </cell>
          <cell r="S1339" t="str">
            <v>Standard</v>
          </cell>
        </row>
        <row r="1340">
          <cell r="J1340">
            <v>33209936</v>
          </cell>
          <cell r="N1340">
            <v>1266</v>
          </cell>
          <cell r="S1340" t="str">
            <v>&gt;180</v>
          </cell>
        </row>
        <row r="1341">
          <cell r="J1341">
            <v>33209374</v>
          </cell>
          <cell r="N1341">
            <v>813</v>
          </cell>
          <cell r="S1341" t="str">
            <v>&gt;180</v>
          </cell>
        </row>
        <row r="1342">
          <cell r="J1342">
            <v>33206599</v>
          </cell>
          <cell r="N1342">
            <v>1356</v>
          </cell>
          <cell r="S1342" t="str">
            <v>&gt;180</v>
          </cell>
        </row>
        <row r="1343">
          <cell r="J1343">
            <v>358083488</v>
          </cell>
          <cell r="S1343" t="str">
            <v>Standard</v>
          </cell>
        </row>
        <row r="1344">
          <cell r="J1344">
            <v>353679091</v>
          </cell>
          <cell r="N1344">
            <v>846</v>
          </cell>
          <cell r="S1344" t="str">
            <v>&gt;180</v>
          </cell>
        </row>
        <row r="1345">
          <cell r="J1345">
            <v>33306281</v>
          </cell>
          <cell r="N1345">
            <v>1362</v>
          </cell>
          <cell r="S1345" t="str">
            <v>&gt;180</v>
          </cell>
        </row>
        <row r="1346">
          <cell r="J1346">
            <v>353508248</v>
          </cell>
          <cell r="N1346">
            <v>845</v>
          </cell>
          <cell r="S1346" t="str">
            <v>&gt;180</v>
          </cell>
        </row>
        <row r="1347">
          <cell r="J1347">
            <v>357600888</v>
          </cell>
          <cell r="N1347">
            <v>664</v>
          </cell>
          <cell r="S1347" t="str">
            <v>&gt;180</v>
          </cell>
        </row>
        <row r="1348">
          <cell r="J1348">
            <v>359851851</v>
          </cell>
          <cell r="S1348" t="str">
            <v>Standard</v>
          </cell>
        </row>
        <row r="1349">
          <cell r="J1349">
            <v>33219627</v>
          </cell>
          <cell r="N1349">
            <v>1451</v>
          </cell>
          <cell r="S1349" t="str">
            <v>&gt;180</v>
          </cell>
        </row>
        <row r="1350">
          <cell r="J1350">
            <v>352395693</v>
          </cell>
          <cell r="N1350">
            <v>390</v>
          </cell>
          <cell r="S1350" t="str">
            <v>&gt;180</v>
          </cell>
        </row>
        <row r="1351">
          <cell r="J1351">
            <v>352103614</v>
          </cell>
          <cell r="N1351">
            <v>386</v>
          </cell>
          <cell r="S1351" t="str">
            <v>&gt;180</v>
          </cell>
        </row>
        <row r="1352">
          <cell r="J1352">
            <v>356211260</v>
          </cell>
          <cell r="N1352">
            <v>386</v>
          </cell>
          <cell r="S1352" t="str">
            <v>&gt;180</v>
          </cell>
        </row>
        <row r="1353">
          <cell r="J1353">
            <v>356270756</v>
          </cell>
          <cell r="S1353" t="str">
            <v>Standard</v>
          </cell>
        </row>
        <row r="1354">
          <cell r="J1354">
            <v>33306552</v>
          </cell>
          <cell r="N1354">
            <v>1423</v>
          </cell>
          <cell r="S1354" t="str">
            <v>&gt;180</v>
          </cell>
        </row>
        <row r="1355">
          <cell r="J1355">
            <v>359899701</v>
          </cell>
          <cell r="S1355" t="str">
            <v>Standard</v>
          </cell>
        </row>
        <row r="1356">
          <cell r="J1356">
            <v>353509989</v>
          </cell>
          <cell r="N1356">
            <v>420</v>
          </cell>
          <cell r="S1356" t="str">
            <v>&gt;180</v>
          </cell>
        </row>
        <row r="1357">
          <cell r="J1357">
            <v>33313824</v>
          </cell>
          <cell r="N1357">
            <v>1662</v>
          </cell>
          <cell r="S1357" t="str">
            <v>&gt;180</v>
          </cell>
        </row>
        <row r="1358">
          <cell r="J1358">
            <v>350948428</v>
          </cell>
          <cell r="N1358">
            <v>785</v>
          </cell>
          <cell r="S1358" t="str">
            <v>&gt;180</v>
          </cell>
        </row>
        <row r="1359">
          <cell r="J1359">
            <v>353859655</v>
          </cell>
          <cell r="N1359">
            <v>785</v>
          </cell>
          <cell r="S1359" t="str">
            <v>&gt;180</v>
          </cell>
        </row>
        <row r="1360">
          <cell r="J1360">
            <v>33301630</v>
          </cell>
          <cell r="N1360">
            <v>1300</v>
          </cell>
          <cell r="S1360" t="str">
            <v>&gt;180</v>
          </cell>
        </row>
        <row r="1361">
          <cell r="J1361">
            <v>357552506</v>
          </cell>
          <cell r="S1361" t="str">
            <v>Standard</v>
          </cell>
        </row>
        <row r="1362">
          <cell r="J1362">
            <v>360799462</v>
          </cell>
          <cell r="S1362" t="str">
            <v>Standard</v>
          </cell>
        </row>
        <row r="1363">
          <cell r="J1363">
            <v>359993017</v>
          </cell>
          <cell r="S1363" t="str">
            <v>Standard</v>
          </cell>
        </row>
        <row r="1364">
          <cell r="J1364">
            <v>351073700</v>
          </cell>
          <cell r="N1364">
            <v>749</v>
          </cell>
          <cell r="S1364" t="str">
            <v>&gt;180</v>
          </cell>
        </row>
        <row r="1365">
          <cell r="J1365">
            <v>353679112</v>
          </cell>
          <cell r="N1365">
            <v>785</v>
          </cell>
          <cell r="S1365" t="str">
            <v>&gt;180</v>
          </cell>
        </row>
        <row r="1366">
          <cell r="J1366">
            <v>357667357</v>
          </cell>
          <cell r="N1366">
            <v>481</v>
          </cell>
          <cell r="S1366" t="str">
            <v>&gt;180</v>
          </cell>
        </row>
        <row r="1367">
          <cell r="J1367">
            <v>357588285</v>
          </cell>
          <cell r="N1367">
            <v>481</v>
          </cell>
          <cell r="S1367" t="str">
            <v>&gt;180</v>
          </cell>
        </row>
        <row r="1368">
          <cell r="J1368">
            <v>355589278</v>
          </cell>
          <cell r="N1368">
            <v>631</v>
          </cell>
          <cell r="S1368" t="str">
            <v>&gt;180</v>
          </cell>
        </row>
        <row r="1369">
          <cell r="J1369">
            <v>359925193</v>
          </cell>
          <cell r="S1369" t="str">
            <v>Standard</v>
          </cell>
        </row>
        <row r="1370">
          <cell r="J1370">
            <v>360560173</v>
          </cell>
          <cell r="S1370" t="str">
            <v>Standard</v>
          </cell>
        </row>
        <row r="1371">
          <cell r="J1371">
            <v>353575845</v>
          </cell>
          <cell r="N1371">
            <v>601</v>
          </cell>
          <cell r="S1371" t="str">
            <v>&gt;180</v>
          </cell>
        </row>
        <row r="1372">
          <cell r="J1372">
            <v>358745087</v>
          </cell>
          <cell r="S1372" t="str">
            <v>Standard</v>
          </cell>
        </row>
        <row r="1373">
          <cell r="J1373">
            <v>358848826</v>
          </cell>
          <cell r="N1373">
            <v>355</v>
          </cell>
          <cell r="S1373" t="str">
            <v>&gt;180</v>
          </cell>
        </row>
        <row r="1374">
          <cell r="J1374">
            <v>359794634</v>
          </cell>
          <cell r="S1374" t="str">
            <v>Standard</v>
          </cell>
        </row>
        <row r="1375">
          <cell r="J1375">
            <v>350640014</v>
          </cell>
          <cell r="N1375">
            <v>691</v>
          </cell>
          <cell r="S1375" t="str">
            <v>&gt;180</v>
          </cell>
        </row>
        <row r="1376">
          <cell r="J1376">
            <v>360033853</v>
          </cell>
          <cell r="S1376" t="str">
            <v>Standard</v>
          </cell>
        </row>
        <row r="1377">
          <cell r="J1377">
            <v>353447160</v>
          </cell>
          <cell r="N1377">
            <v>841</v>
          </cell>
          <cell r="S1377" t="str">
            <v>&gt;180</v>
          </cell>
        </row>
        <row r="1378">
          <cell r="J1378">
            <v>358765351</v>
          </cell>
          <cell r="S1378" t="str">
            <v>Standard</v>
          </cell>
        </row>
        <row r="1379">
          <cell r="J1379">
            <v>354032209</v>
          </cell>
          <cell r="N1379">
            <v>442</v>
          </cell>
          <cell r="S1379" t="str">
            <v>&gt;180</v>
          </cell>
        </row>
        <row r="1380">
          <cell r="J1380">
            <v>354764162</v>
          </cell>
          <cell r="N1380">
            <v>840</v>
          </cell>
          <cell r="S1380" t="str">
            <v>&gt;180</v>
          </cell>
        </row>
        <row r="1381">
          <cell r="J1381">
            <v>356869270</v>
          </cell>
          <cell r="N1381">
            <v>754</v>
          </cell>
          <cell r="S1381" t="str">
            <v>&gt;180</v>
          </cell>
        </row>
        <row r="1382">
          <cell r="J1382">
            <v>354981711</v>
          </cell>
          <cell r="N1382">
            <v>785</v>
          </cell>
          <cell r="S1382" t="str">
            <v>&gt;180</v>
          </cell>
        </row>
        <row r="1383">
          <cell r="J1383">
            <v>354176369</v>
          </cell>
          <cell r="N1383">
            <v>417</v>
          </cell>
          <cell r="S1383" t="str">
            <v>&gt;180</v>
          </cell>
        </row>
        <row r="1384">
          <cell r="J1384">
            <v>358643553</v>
          </cell>
          <cell r="N1384">
            <v>389</v>
          </cell>
          <cell r="S1384" t="str">
            <v>&gt;180</v>
          </cell>
        </row>
        <row r="1385">
          <cell r="J1385">
            <v>351744178</v>
          </cell>
          <cell r="N1385">
            <v>384</v>
          </cell>
          <cell r="S1385" t="str">
            <v>&gt;180</v>
          </cell>
        </row>
        <row r="1386">
          <cell r="J1386">
            <v>354976167</v>
          </cell>
          <cell r="N1386">
            <v>358</v>
          </cell>
          <cell r="S1386" t="str">
            <v>&gt;180</v>
          </cell>
        </row>
        <row r="1387">
          <cell r="J1387">
            <v>350546937</v>
          </cell>
          <cell r="N1387">
            <v>506</v>
          </cell>
          <cell r="S1387" t="str">
            <v>&gt;180</v>
          </cell>
        </row>
        <row r="1388">
          <cell r="J1388">
            <v>358079320</v>
          </cell>
          <cell r="N1388">
            <v>19</v>
          </cell>
          <cell r="S1388" t="str">
            <v>1-30 Days</v>
          </cell>
        </row>
        <row r="1389">
          <cell r="J1389">
            <v>33763500</v>
          </cell>
          <cell r="N1389">
            <v>1242</v>
          </cell>
          <cell r="S1389" t="str">
            <v>&gt;180</v>
          </cell>
        </row>
        <row r="1390">
          <cell r="J1390">
            <v>33779867</v>
          </cell>
          <cell r="N1390">
            <v>1213</v>
          </cell>
          <cell r="S1390" t="str">
            <v>&gt;180</v>
          </cell>
        </row>
        <row r="1391">
          <cell r="J1391">
            <v>348133009</v>
          </cell>
          <cell r="N1391">
            <v>1183</v>
          </cell>
          <cell r="S1391" t="str">
            <v>&gt;180</v>
          </cell>
        </row>
        <row r="1392">
          <cell r="J1392">
            <v>350021441</v>
          </cell>
          <cell r="N1392">
            <v>1213</v>
          </cell>
          <cell r="S1392" t="str">
            <v>&gt;180</v>
          </cell>
        </row>
        <row r="1393">
          <cell r="J1393">
            <v>353447172</v>
          </cell>
          <cell r="N1393">
            <v>847</v>
          </cell>
          <cell r="S1393" t="str">
            <v>&gt;180</v>
          </cell>
        </row>
        <row r="1394">
          <cell r="J1394">
            <v>353376570</v>
          </cell>
          <cell r="N1394">
            <v>848</v>
          </cell>
          <cell r="S1394" t="str">
            <v>&gt;180</v>
          </cell>
        </row>
        <row r="1395">
          <cell r="J1395">
            <v>33788725</v>
          </cell>
          <cell r="N1395">
            <v>1633</v>
          </cell>
          <cell r="S1395" t="str">
            <v>&gt;180</v>
          </cell>
        </row>
        <row r="1396">
          <cell r="J1396">
            <v>354764147</v>
          </cell>
          <cell r="N1396">
            <v>812</v>
          </cell>
          <cell r="S1396" t="str">
            <v>&gt;180</v>
          </cell>
        </row>
        <row r="1397">
          <cell r="J1397">
            <v>353447192</v>
          </cell>
          <cell r="N1397">
            <v>847</v>
          </cell>
          <cell r="S1397" t="str">
            <v>&gt;180</v>
          </cell>
        </row>
        <row r="1398">
          <cell r="J1398">
            <v>359963280</v>
          </cell>
          <cell r="S1398" t="str">
            <v>Standard</v>
          </cell>
        </row>
        <row r="1399">
          <cell r="J1399">
            <v>353447173</v>
          </cell>
          <cell r="N1399">
            <v>784</v>
          </cell>
          <cell r="S1399" t="str">
            <v>&gt;180</v>
          </cell>
        </row>
        <row r="1400">
          <cell r="J1400">
            <v>354764153</v>
          </cell>
          <cell r="N1400">
            <v>812</v>
          </cell>
          <cell r="S1400" t="str">
            <v>&gt;180</v>
          </cell>
        </row>
        <row r="1401">
          <cell r="J1401">
            <v>33219755</v>
          </cell>
          <cell r="N1401">
            <v>1208</v>
          </cell>
          <cell r="S1401" t="str">
            <v>&gt;180</v>
          </cell>
        </row>
        <row r="1402">
          <cell r="J1402">
            <v>357532125</v>
          </cell>
          <cell r="S1402" t="str">
            <v>Standard</v>
          </cell>
        </row>
        <row r="1403">
          <cell r="J1403">
            <v>33666036</v>
          </cell>
          <cell r="S1403" t="str">
            <v>Standard</v>
          </cell>
        </row>
        <row r="1404">
          <cell r="J1404">
            <v>33806947</v>
          </cell>
          <cell r="N1404">
            <v>904</v>
          </cell>
          <cell r="S1404" t="str">
            <v>&gt;180</v>
          </cell>
        </row>
        <row r="1405">
          <cell r="J1405">
            <v>33798955</v>
          </cell>
          <cell r="N1405">
            <v>1667</v>
          </cell>
          <cell r="S1405" t="str">
            <v>&gt;180</v>
          </cell>
        </row>
        <row r="1406">
          <cell r="J1406">
            <v>353447167</v>
          </cell>
          <cell r="N1406">
            <v>848</v>
          </cell>
          <cell r="S1406" t="str">
            <v>&gt;180</v>
          </cell>
        </row>
        <row r="1407">
          <cell r="J1407">
            <v>349452053</v>
          </cell>
          <cell r="N1407">
            <v>1266</v>
          </cell>
          <cell r="S1407" t="str">
            <v>&gt;180</v>
          </cell>
        </row>
        <row r="1408">
          <cell r="J1408">
            <v>353447191</v>
          </cell>
          <cell r="N1408">
            <v>757</v>
          </cell>
          <cell r="S1408" t="str">
            <v>&gt;180</v>
          </cell>
        </row>
        <row r="1409">
          <cell r="J1409">
            <v>355780298</v>
          </cell>
          <cell r="S1409" t="str">
            <v>Standard</v>
          </cell>
        </row>
        <row r="1410">
          <cell r="J1410">
            <v>351898127</v>
          </cell>
          <cell r="N1410">
            <v>715</v>
          </cell>
          <cell r="S1410" t="str">
            <v>&gt;180</v>
          </cell>
        </row>
        <row r="1411">
          <cell r="J1411">
            <v>355767577</v>
          </cell>
          <cell r="N1411">
            <v>624</v>
          </cell>
          <cell r="S1411" t="str">
            <v>&gt;180</v>
          </cell>
        </row>
        <row r="1412">
          <cell r="J1412">
            <v>359973621</v>
          </cell>
          <cell r="S1412" t="str">
            <v>Standard</v>
          </cell>
        </row>
        <row r="1413">
          <cell r="J1413">
            <v>356057933</v>
          </cell>
          <cell r="N1413">
            <v>476</v>
          </cell>
          <cell r="S1413" t="str">
            <v>&gt;180</v>
          </cell>
        </row>
        <row r="1414">
          <cell r="J1414">
            <v>357520968</v>
          </cell>
          <cell r="N1414">
            <v>508</v>
          </cell>
          <cell r="S1414" t="str">
            <v>&gt;180</v>
          </cell>
        </row>
        <row r="1415">
          <cell r="J1415">
            <v>353447153</v>
          </cell>
          <cell r="N1415">
            <v>784</v>
          </cell>
          <cell r="S1415" t="str">
            <v>&gt;180</v>
          </cell>
        </row>
        <row r="1416">
          <cell r="J1416">
            <v>34037740</v>
          </cell>
          <cell r="N1416">
            <v>840</v>
          </cell>
          <cell r="S1416" t="str">
            <v>&gt;180</v>
          </cell>
        </row>
        <row r="1417">
          <cell r="J1417">
            <v>33798976</v>
          </cell>
          <cell r="N1417">
            <v>1330</v>
          </cell>
          <cell r="S1417" t="str">
            <v>&gt;180</v>
          </cell>
        </row>
        <row r="1418">
          <cell r="J1418">
            <v>351926924</v>
          </cell>
          <cell r="N1418">
            <v>447</v>
          </cell>
          <cell r="S1418" t="str">
            <v>&gt;180</v>
          </cell>
        </row>
        <row r="1419">
          <cell r="J1419">
            <v>355089505</v>
          </cell>
          <cell r="N1419">
            <v>419</v>
          </cell>
          <cell r="S1419" t="str">
            <v>&gt;180</v>
          </cell>
        </row>
        <row r="1420">
          <cell r="J1420">
            <v>355167229</v>
          </cell>
          <cell r="N1420">
            <v>231</v>
          </cell>
          <cell r="S1420" t="str">
            <v>&gt;180</v>
          </cell>
        </row>
        <row r="1421">
          <cell r="J1421">
            <v>355061886</v>
          </cell>
          <cell r="N1421">
            <v>720</v>
          </cell>
          <cell r="S1421" t="str">
            <v>&gt;180</v>
          </cell>
        </row>
        <row r="1422">
          <cell r="J1422">
            <v>354764155</v>
          </cell>
          <cell r="N1422">
            <v>778</v>
          </cell>
          <cell r="S1422" t="str">
            <v>&gt;180</v>
          </cell>
        </row>
        <row r="1423">
          <cell r="J1423">
            <v>34065620</v>
          </cell>
          <cell r="N1423">
            <v>1631</v>
          </cell>
          <cell r="S1423" t="str">
            <v>&gt;180</v>
          </cell>
        </row>
        <row r="1424">
          <cell r="J1424">
            <v>351598113</v>
          </cell>
          <cell r="N1424">
            <v>659</v>
          </cell>
          <cell r="S1424" t="str">
            <v>&gt;180</v>
          </cell>
        </row>
        <row r="1425">
          <cell r="J1425">
            <v>354967449</v>
          </cell>
          <cell r="N1425">
            <v>659</v>
          </cell>
          <cell r="S1425" t="str">
            <v>&gt;180</v>
          </cell>
        </row>
        <row r="1426">
          <cell r="J1426">
            <v>359247179</v>
          </cell>
          <cell r="S1426" t="str">
            <v>Standard</v>
          </cell>
        </row>
        <row r="1427">
          <cell r="J1427">
            <v>34053599</v>
          </cell>
          <cell r="N1427">
            <v>1299</v>
          </cell>
          <cell r="S1427" t="str">
            <v>&gt;180</v>
          </cell>
        </row>
        <row r="1428">
          <cell r="J1428">
            <v>34061763</v>
          </cell>
          <cell r="N1428">
            <v>1481</v>
          </cell>
          <cell r="S1428" t="str">
            <v>&gt;180</v>
          </cell>
        </row>
        <row r="1429">
          <cell r="J1429">
            <v>34032457</v>
          </cell>
          <cell r="N1429">
            <v>869</v>
          </cell>
          <cell r="S1429" t="str">
            <v>&gt;180</v>
          </cell>
        </row>
        <row r="1430">
          <cell r="J1430">
            <v>353679101</v>
          </cell>
          <cell r="N1430">
            <v>805</v>
          </cell>
          <cell r="S1430" t="str">
            <v>&gt;180</v>
          </cell>
        </row>
        <row r="1431">
          <cell r="J1431">
            <v>350536464</v>
          </cell>
          <cell r="N1431">
            <v>603</v>
          </cell>
          <cell r="S1431" t="str">
            <v>&gt;180</v>
          </cell>
        </row>
        <row r="1432">
          <cell r="J1432">
            <v>352823868</v>
          </cell>
          <cell r="N1432">
            <v>449</v>
          </cell>
          <cell r="S1432" t="str">
            <v>&gt;180</v>
          </cell>
        </row>
        <row r="1433">
          <cell r="J1433">
            <v>349442251</v>
          </cell>
          <cell r="N1433">
            <v>1207</v>
          </cell>
          <cell r="S1433" t="str">
            <v>&gt;180</v>
          </cell>
        </row>
        <row r="1434">
          <cell r="J1434">
            <v>353447204</v>
          </cell>
          <cell r="N1434">
            <v>785</v>
          </cell>
          <cell r="S1434" t="str">
            <v>&gt;180</v>
          </cell>
        </row>
        <row r="1435">
          <cell r="J1435">
            <v>356869266</v>
          </cell>
          <cell r="N1435">
            <v>691</v>
          </cell>
          <cell r="S1435" t="str">
            <v>&gt;180</v>
          </cell>
        </row>
        <row r="1436">
          <cell r="J1436">
            <v>353447183</v>
          </cell>
          <cell r="N1436">
            <v>904</v>
          </cell>
          <cell r="S1436" t="str">
            <v>&gt;180</v>
          </cell>
        </row>
        <row r="1437">
          <cell r="J1437">
            <v>34081374</v>
          </cell>
          <cell r="N1437">
            <v>1331</v>
          </cell>
          <cell r="S1437" t="str">
            <v>&gt;180</v>
          </cell>
        </row>
        <row r="1438">
          <cell r="J1438">
            <v>34065641</v>
          </cell>
          <cell r="N1438">
            <v>1603</v>
          </cell>
          <cell r="S1438" t="str">
            <v>&gt;180</v>
          </cell>
        </row>
        <row r="1439">
          <cell r="J1439">
            <v>354856607</v>
          </cell>
          <cell r="N1439">
            <v>470</v>
          </cell>
          <cell r="S1439" t="str">
            <v>&gt;180</v>
          </cell>
        </row>
        <row r="1440">
          <cell r="J1440">
            <v>34081299</v>
          </cell>
          <cell r="N1440">
            <v>1634</v>
          </cell>
          <cell r="S1440" t="str">
            <v>&gt;180</v>
          </cell>
        </row>
        <row r="1441">
          <cell r="J1441">
            <v>33807828</v>
          </cell>
          <cell r="N1441">
            <v>1454</v>
          </cell>
          <cell r="S1441" t="str">
            <v>&gt;180</v>
          </cell>
        </row>
        <row r="1442">
          <cell r="J1442">
            <v>355370110</v>
          </cell>
          <cell r="N1442">
            <v>448</v>
          </cell>
          <cell r="S1442" t="str">
            <v>&gt;180</v>
          </cell>
        </row>
        <row r="1443">
          <cell r="J1443">
            <v>34081492</v>
          </cell>
          <cell r="N1443">
            <v>1575</v>
          </cell>
          <cell r="S1443" t="str">
            <v>&gt;180</v>
          </cell>
        </row>
        <row r="1444">
          <cell r="J1444">
            <v>360610330</v>
          </cell>
          <cell r="S1444" t="str">
            <v>Standard</v>
          </cell>
        </row>
        <row r="1445">
          <cell r="J1445">
            <v>359929215</v>
          </cell>
          <cell r="S1445" t="str">
            <v>Standard</v>
          </cell>
        </row>
        <row r="1446">
          <cell r="J1446">
            <v>360378652</v>
          </cell>
          <cell r="S1446" t="str">
            <v>Standard</v>
          </cell>
        </row>
        <row r="1447">
          <cell r="J1447">
            <v>351486158</v>
          </cell>
          <cell r="N1447">
            <v>813</v>
          </cell>
          <cell r="S1447" t="str">
            <v>&gt;180</v>
          </cell>
        </row>
        <row r="1448">
          <cell r="J1448">
            <v>353447195</v>
          </cell>
          <cell r="N1448">
            <v>726</v>
          </cell>
          <cell r="S1448" t="str">
            <v>&gt;180</v>
          </cell>
        </row>
        <row r="1449">
          <cell r="J1449">
            <v>354680465</v>
          </cell>
          <cell r="N1449">
            <v>784</v>
          </cell>
          <cell r="S1449" t="str">
            <v>&gt;180</v>
          </cell>
        </row>
        <row r="1450">
          <cell r="J1450">
            <v>353447190</v>
          </cell>
          <cell r="N1450">
            <v>847</v>
          </cell>
          <cell r="S1450" t="str">
            <v>&gt;180</v>
          </cell>
        </row>
        <row r="1451">
          <cell r="J1451">
            <v>359952156</v>
          </cell>
          <cell r="S1451" t="str">
            <v>Standard</v>
          </cell>
        </row>
        <row r="1452">
          <cell r="J1452">
            <v>34068244</v>
          </cell>
          <cell r="N1452">
            <v>1057</v>
          </cell>
          <cell r="S1452" t="str">
            <v>&gt;180</v>
          </cell>
        </row>
        <row r="1453">
          <cell r="J1453">
            <v>359762889</v>
          </cell>
          <cell r="S1453" t="str">
            <v>Standard</v>
          </cell>
        </row>
        <row r="1454">
          <cell r="J1454">
            <v>353805403</v>
          </cell>
          <cell r="N1454">
            <v>509</v>
          </cell>
          <cell r="S1454" t="str">
            <v>&gt;180</v>
          </cell>
        </row>
        <row r="1455">
          <cell r="J1455">
            <v>34153268</v>
          </cell>
          <cell r="N1455">
            <v>1662</v>
          </cell>
          <cell r="S1455" t="str">
            <v>&gt;180</v>
          </cell>
        </row>
        <row r="1456">
          <cell r="J1456">
            <v>349619463</v>
          </cell>
          <cell r="N1456">
            <v>623</v>
          </cell>
          <cell r="S1456" t="str">
            <v>&gt;180</v>
          </cell>
        </row>
        <row r="1457">
          <cell r="J1457">
            <v>353447178</v>
          </cell>
          <cell r="N1457">
            <v>876</v>
          </cell>
          <cell r="S1457" t="str">
            <v>&gt;180</v>
          </cell>
        </row>
        <row r="1458">
          <cell r="J1458">
            <v>354342629</v>
          </cell>
          <cell r="N1458">
            <v>785</v>
          </cell>
          <cell r="S1458" t="str">
            <v>&gt;180</v>
          </cell>
        </row>
        <row r="1459">
          <cell r="J1459">
            <v>352825075</v>
          </cell>
          <cell r="N1459">
            <v>477</v>
          </cell>
          <cell r="S1459" t="str">
            <v>&gt;180</v>
          </cell>
        </row>
        <row r="1460">
          <cell r="J1460">
            <v>353447164</v>
          </cell>
          <cell r="N1460">
            <v>694</v>
          </cell>
          <cell r="S1460" t="str">
            <v>&gt;180</v>
          </cell>
        </row>
        <row r="1461">
          <cell r="J1461">
            <v>356572386</v>
          </cell>
          <cell r="N1461">
            <v>750</v>
          </cell>
          <cell r="S1461" t="str">
            <v>&gt;180</v>
          </cell>
        </row>
        <row r="1462">
          <cell r="J1462">
            <v>357579060</v>
          </cell>
          <cell r="N1462">
            <v>418</v>
          </cell>
          <cell r="S1462" t="str">
            <v>&gt;180</v>
          </cell>
        </row>
        <row r="1463">
          <cell r="J1463">
            <v>356869291</v>
          </cell>
          <cell r="N1463">
            <v>726</v>
          </cell>
          <cell r="S1463" t="str">
            <v>&gt;180</v>
          </cell>
        </row>
        <row r="1464">
          <cell r="J1464">
            <v>355562192</v>
          </cell>
          <cell r="N1464">
            <v>778</v>
          </cell>
          <cell r="S1464" t="str">
            <v>&gt;180</v>
          </cell>
        </row>
        <row r="1465">
          <cell r="J1465">
            <v>358751288</v>
          </cell>
          <cell r="S1465" t="str">
            <v>Standard</v>
          </cell>
        </row>
        <row r="1466">
          <cell r="J1466">
            <v>355753402</v>
          </cell>
          <cell r="N1466">
            <v>470</v>
          </cell>
          <cell r="S1466" t="str">
            <v>&gt;180</v>
          </cell>
        </row>
        <row r="1467">
          <cell r="J1467">
            <v>360706297</v>
          </cell>
          <cell r="S1467" t="str">
            <v>Standard</v>
          </cell>
        </row>
        <row r="1468">
          <cell r="J1468">
            <v>32740479</v>
          </cell>
          <cell r="N1468">
            <v>1484</v>
          </cell>
          <cell r="S1468" t="str">
            <v>&gt;180</v>
          </cell>
        </row>
        <row r="1469">
          <cell r="J1469">
            <v>354047982</v>
          </cell>
          <cell r="N1469">
            <v>453</v>
          </cell>
          <cell r="S1469" t="str">
            <v>&gt;180</v>
          </cell>
        </row>
        <row r="1470">
          <cell r="J1470">
            <v>34213633</v>
          </cell>
          <cell r="N1470">
            <v>1453</v>
          </cell>
          <cell r="S1470" t="str">
            <v>&gt;180</v>
          </cell>
        </row>
        <row r="1471">
          <cell r="J1471">
            <v>34090754</v>
          </cell>
          <cell r="N1471">
            <v>1608</v>
          </cell>
          <cell r="S1471" t="str">
            <v>&gt;180</v>
          </cell>
        </row>
        <row r="1472">
          <cell r="J1472">
            <v>359824659</v>
          </cell>
          <cell r="S1472" t="str">
            <v>Standard</v>
          </cell>
        </row>
        <row r="1473">
          <cell r="J1473">
            <v>358527816</v>
          </cell>
          <cell r="N1473">
            <v>441</v>
          </cell>
          <cell r="S1473" t="str">
            <v>&gt;180</v>
          </cell>
        </row>
        <row r="1474">
          <cell r="J1474">
            <v>351865925</v>
          </cell>
          <cell r="N1474">
            <v>384</v>
          </cell>
          <cell r="S1474" t="str">
            <v>&gt;180</v>
          </cell>
        </row>
        <row r="1475">
          <cell r="J1475">
            <v>353679081</v>
          </cell>
          <cell r="N1475">
            <v>840</v>
          </cell>
          <cell r="S1475" t="str">
            <v>&gt;180</v>
          </cell>
        </row>
        <row r="1476">
          <cell r="J1476">
            <v>33828432</v>
          </cell>
          <cell r="N1476">
            <v>1086</v>
          </cell>
          <cell r="S1476" t="str">
            <v>&gt;180</v>
          </cell>
        </row>
        <row r="1477">
          <cell r="J1477">
            <v>352556265</v>
          </cell>
          <cell r="N1477">
            <v>693</v>
          </cell>
          <cell r="S1477" t="str">
            <v>&gt;180</v>
          </cell>
        </row>
        <row r="1478">
          <cell r="J1478">
            <v>34118190</v>
          </cell>
          <cell r="N1478">
            <v>1388</v>
          </cell>
          <cell r="S1478" t="str">
            <v>&gt;180</v>
          </cell>
        </row>
        <row r="1479">
          <cell r="J1479">
            <v>349527708</v>
          </cell>
          <cell r="N1479">
            <v>623</v>
          </cell>
          <cell r="S1479" t="str">
            <v>&gt;180</v>
          </cell>
        </row>
        <row r="1480">
          <cell r="J1480">
            <v>355780331</v>
          </cell>
          <cell r="N1480">
            <v>749</v>
          </cell>
          <cell r="S1480" t="str">
            <v>&gt;180</v>
          </cell>
        </row>
        <row r="1481">
          <cell r="J1481">
            <v>351475706</v>
          </cell>
          <cell r="N1481">
            <v>756</v>
          </cell>
          <cell r="S1481" t="str">
            <v>&gt;180</v>
          </cell>
        </row>
        <row r="1482">
          <cell r="J1482">
            <v>360828582</v>
          </cell>
          <cell r="S1482" t="str">
            <v>Standard</v>
          </cell>
        </row>
        <row r="1483">
          <cell r="J1483">
            <v>360020259</v>
          </cell>
          <cell r="S1483" t="str">
            <v>Standard</v>
          </cell>
        </row>
        <row r="1484">
          <cell r="J1484">
            <v>34090903</v>
          </cell>
          <cell r="N1484">
            <v>1455</v>
          </cell>
          <cell r="S1484" t="str">
            <v>&gt;180</v>
          </cell>
        </row>
        <row r="1485">
          <cell r="J1485">
            <v>353437820</v>
          </cell>
          <cell r="N1485">
            <v>720</v>
          </cell>
          <cell r="S1485" t="str">
            <v>&gt;180</v>
          </cell>
        </row>
        <row r="1486">
          <cell r="J1486">
            <v>355178401</v>
          </cell>
          <cell r="N1486">
            <v>508</v>
          </cell>
          <cell r="S1486" t="str">
            <v>&gt;180</v>
          </cell>
        </row>
        <row r="1487">
          <cell r="J1487">
            <v>359716862</v>
          </cell>
          <cell r="S1487" t="str">
            <v>Standard</v>
          </cell>
        </row>
        <row r="1488">
          <cell r="J1488">
            <v>32741405</v>
          </cell>
          <cell r="N1488">
            <v>1240</v>
          </cell>
          <cell r="S1488" t="str">
            <v>&gt;180</v>
          </cell>
        </row>
        <row r="1489">
          <cell r="J1489">
            <v>353679100</v>
          </cell>
          <cell r="N1489">
            <v>508</v>
          </cell>
          <cell r="S1489" t="str">
            <v>&gt;180</v>
          </cell>
        </row>
        <row r="1490">
          <cell r="J1490">
            <v>353679110</v>
          </cell>
          <cell r="N1490">
            <v>757</v>
          </cell>
          <cell r="S1490" t="str">
            <v>&gt;180</v>
          </cell>
        </row>
        <row r="1491">
          <cell r="J1491">
            <v>34103621</v>
          </cell>
          <cell r="N1491">
            <v>1392</v>
          </cell>
          <cell r="S1491" t="str">
            <v>&gt;180</v>
          </cell>
        </row>
        <row r="1492">
          <cell r="J1492">
            <v>34327601</v>
          </cell>
          <cell r="N1492">
            <v>1484</v>
          </cell>
          <cell r="S1492" t="str">
            <v>&gt;180</v>
          </cell>
        </row>
        <row r="1493">
          <cell r="J1493">
            <v>34427992</v>
          </cell>
          <cell r="N1493">
            <v>1453</v>
          </cell>
          <cell r="S1493" t="str">
            <v>&gt;180</v>
          </cell>
        </row>
        <row r="1494">
          <cell r="J1494">
            <v>34202075</v>
          </cell>
          <cell r="N1494">
            <v>1514</v>
          </cell>
          <cell r="S1494" t="str">
            <v>&gt;180</v>
          </cell>
        </row>
        <row r="1495">
          <cell r="J1495">
            <v>11759942</v>
          </cell>
          <cell r="N1495">
            <v>2496</v>
          </cell>
          <cell r="S1495" t="str">
            <v>&gt;180</v>
          </cell>
        </row>
        <row r="1496">
          <cell r="J1496">
            <v>17282848</v>
          </cell>
          <cell r="N1496">
            <v>1757</v>
          </cell>
          <cell r="S1496" t="str">
            <v>&gt;180</v>
          </cell>
        </row>
        <row r="1497">
          <cell r="J1497">
            <v>353728218</v>
          </cell>
          <cell r="N1497">
            <v>232</v>
          </cell>
          <cell r="S1497" t="str">
            <v>&gt;180</v>
          </cell>
        </row>
        <row r="1498">
          <cell r="J1498">
            <v>350789821</v>
          </cell>
          <cell r="N1498">
            <v>509</v>
          </cell>
          <cell r="S1498" t="str">
            <v>&gt;180</v>
          </cell>
        </row>
        <row r="1499">
          <cell r="J1499">
            <v>353846141</v>
          </cell>
          <cell r="N1499">
            <v>538</v>
          </cell>
          <cell r="S1499" t="str">
            <v>&gt;180</v>
          </cell>
        </row>
        <row r="1500">
          <cell r="J1500">
            <v>34414709</v>
          </cell>
          <cell r="N1500">
            <v>1482</v>
          </cell>
          <cell r="S1500" t="str">
            <v>&gt;180</v>
          </cell>
        </row>
        <row r="1501">
          <cell r="J1501">
            <v>358527765</v>
          </cell>
          <cell r="N1501">
            <v>260</v>
          </cell>
          <cell r="S1501" t="str">
            <v>&gt;180</v>
          </cell>
        </row>
        <row r="1502">
          <cell r="J1502">
            <v>349869442</v>
          </cell>
          <cell r="N1502">
            <v>690</v>
          </cell>
          <cell r="S1502" t="str">
            <v>&gt;180</v>
          </cell>
        </row>
        <row r="1503">
          <cell r="J1503">
            <v>355002350</v>
          </cell>
          <cell r="N1503">
            <v>690</v>
          </cell>
          <cell r="S1503" t="str">
            <v>&gt;180</v>
          </cell>
        </row>
        <row r="1504">
          <cell r="J1504">
            <v>349682447</v>
          </cell>
          <cell r="N1504">
            <v>1267</v>
          </cell>
          <cell r="S1504" t="str">
            <v>&gt;180</v>
          </cell>
        </row>
        <row r="1505">
          <cell r="J1505">
            <v>34396764</v>
          </cell>
          <cell r="N1505">
            <v>1298</v>
          </cell>
          <cell r="S1505" t="str">
            <v>&gt;180</v>
          </cell>
        </row>
        <row r="1506">
          <cell r="J1506">
            <v>34440571</v>
          </cell>
          <cell r="N1506">
            <v>1237</v>
          </cell>
          <cell r="S1506" t="str">
            <v>&gt;180</v>
          </cell>
        </row>
        <row r="1507">
          <cell r="J1507">
            <v>34504810</v>
          </cell>
          <cell r="N1507">
            <v>1267</v>
          </cell>
          <cell r="S1507" t="str">
            <v>&gt;180</v>
          </cell>
        </row>
        <row r="1508">
          <cell r="J1508">
            <v>349318744</v>
          </cell>
          <cell r="N1508">
            <v>757</v>
          </cell>
          <cell r="S1508" t="str">
            <v>&gt;180</v>
          </cell>
        </row>
        <row r="1509">
          <cell r="J1509">
            <v>352150598</v>
          </cell>
          <cell r="N1509">
            <v>477</v>
          </cell>
          <cell r="S1509" t="str">
            <v>&gt;180</v>
          </cell>
        </row>
        <row r="1510">
          <cell r="J1510">
            <v>351541211</v>
          </cell>
          <cell r="N1510">
            <v>722</v>
          </cell>
          <cell r="S1510" t="str">
            <v>&gt;180</v>
          </cell>
        </row>
        <row r="1511">
          <cell r="J1511">
            <v>356869302</v>
          </cell>
          <cell r="N1511">
            <v>659</v>
          </cell>
          <cell r="S1511" t="str">
            <v>&gt;180</v>
          </cell>
        </row>
        <row r="1512">
          <cell r="J1512">
            <v>34437602</v>
          </cell>
          <cell r="N1512">
            <v>1482</v>
          </cell>
          <cell r="S1512" t="str">
            <v>&gt;180</v>
          </cell>
        </row>
        <row r="1513">
          <cell r="J1513">
            <v>350338678</v>
          </cell>
          <cell r="N1513">
            <v>560</v>
          </cell>
          <cell r="S1513" t="str">
            <v>&gt;180</v>
          </cell>
        </row>
        <row r="1514">
          <cell r="J1514">
            <v>34413123</v>
          </cell>
          <cell r="N1514">
            <v>1090</v>
          </cell>
          <cell r="S1514" t="str">
            <v>&gt;180</v>
          </cell>
        </row>
        <row r="1515">
          <cell r="J1515">
            <v>358808465</v>
          </cell>
          <cell r="S1515" t="str">
            <v>Standard</v>
          </cell>
        </row>
        <row r="1516">
          <cell r="J1516">
            <v>354813146</v>
          </cell>
          <cell r="N1516">
            <v>481</v>
          </cell>
          <cell r="S1516" t="str">
            <v>&gt;180</v>
          </cell>
        </row>
        <row r="1517">
          <cell r="J1517">
            <v>354764151</v>
          </cell>
          <cell r="N1517">
            <v>720</v>
          </cell>
          <cell r="S1517" t="str">
            <v>&gt;180</v>
          </cell>
        </row>
        <row r="1518">
          <cell r="J1518">
            <v>350038278</v>
          </cell>
          <cell r="N1518">
            <v>1118</v>
          </cell>
          <cell r="S1518" t="str">
            <v>&gt;180</v>
          </cell>
        </row>
        <row r="1519">
          <cell r="J1519">
            <v>351254293</v>
          </cell>
          <cell r="N1519">
            <v>474</v>
          </cell>
          <cell r="S1519" t="str">
            <v>&gt;180</v>
          </cell>
        </row>
        <row r="1520">
          <cell r="J1520">
            <v>356026637</v>
          </cell>
          <cell r="N1520">
            <v>687</v>
          </cell>
          <cell r="S1520" t="str">
            <v>&gt;180</v>
          </cell>
        </row>
        <row r="1521">
          <cell r="J1521">
            <v>354764163</v>
          </cell>
          <cell r="N1521">
            <v>687</v>
          </cell>
          <cell r="S1521" t="str">
            <v>&gt;180</v>
          </cell>
        </row>
        <row r="1522">
          <cell r="J1522">
            <v>358968132</v>
          </cell>
          <cell r="S1522" t="str">
            <v>Standard</v>
          </cell>
        </row>
        <row r="1523">
          <cell r="J1523">
            <v>356869301</v>
          </cell>
          <cell r="N1523">
            <v>694</v>
          </cell>
          <cell r="S1523" t="str">
            <v>&gt;180</v>
          </cell>
        </row>
        <row r="1524">
          <cell r="J1524">
            <v>351291735</v>
          </cell>
          <cell r="N1524">
            <v>756</v>
          </cell>
          <cell r="S1524" t="str">
            <v>&gt;180</v>
          </cell>
        </row>
        <row r="1525">
          <cell r="J1525">
            <v>353522400</v>
          </cell>
          <cell r="N1525">
            <v>784</v>
          </cell>
          <cell r="S1525" t="str">
            <v>&gt;180</v>
          </cell>
        </row>
        <row r="1526">
          <cell r="J1526">
            <v>359814486</v>
          </cell>
          <cell r="S1526" t="str">
            <v>Standard</v>
          </cell>
        </row>
        <row r="1527">
          <cell r="J1527">
            <v>356869281</v>
          </cell>
          <cell r="N1527">
            <v>392</v>
          </cell>
          <cell r="S1527" t="str">
            <v>&gt;180</v>
          </cell>
        </row>
        <row r="1528">
          <cell r="J1528">
            <v>347423020</v>
          </cell>
          <cell r="N1528">
            <v>1266</v>
          </cell>
          <cell r="S1528" t="str">
            <v>&gt;180</v>
          </cell>
        </row>
        <row r="1529">
          <cell r="J1529">
            <v>355465656</v>
          </cell>
          <cell r="N1529">
            <v>414</v>
          </cell>
          <cell r="S1529" t="str">
            <v>&gt;180</v>
          </cell>
        </row>
        <row r="1530">
          <cell r="J1530">
            <v>360397948</v>
          </cell>
          <cell r="S1530" t="str">
            <v>Standard</v>
          </cell>
        </row>
        <row r="1531">
          <cell r="J1531">
            <v>359463909</v>
          </cell>
          <cell r="S1531" t="str">
            <v>Standard</v>
          </cell>
        </row>
        <row r="1532">
          <cell r="J1532">
            <v>360326795</v>
          </cell>
          <cell r="S1532" t="str">
            <v>Standard</v>
          </cell>
        </row>
        <row r="1533">
          <cell r="J1533">
            <v>347364802</v>
          </cell>
          <cell r="N1533">
            <v>965</v>
          </cell>
          <cell r="S1533" t="str">
            <v>&gt;180</v>
          </cell>
        </row>
        <row r="1534">
          <cell r="J1534">
            <v>358164668</v>
          </cell>
          <cell r="S1534" t="str">
            <v>Standard</v>
          </cell>
        </row>
        <row r="1535">
          <cell r="J1535">
            <v>358918857</v>
          </cell>
          <cell r="S1535" t="str">
            <v>Standard</v>
          </cell>
        </row>
        <row r="1536">
          <cell r="J1536">
            <v>358163038</v>
          </cell>
          <cell r="S1536" t="str">
            <v>Standard</v>
          </cell>
        </row>
        <row r="1537">
          <cell r="J1537">
            <v>351485571</v>
          </cell>
          <cell r="N1537">
            <v>755</v>
          </cell>
          <cell r="S1537" t="str">
            <v>&gt;180</v>
          </cell>
        </row>
        <row r="1538">
          <cell r="J1538">
            <v>355704096</v>
          </cell>
          <cell r="N1538">
            <v>755</v>
          </cell>
          <cell r="S1538" t="str">
            <v>&gt;180</v>
          </cell>
        </row>
        <row r="1539">
          <cell r="J1539">
            <v>360042312</v>
          </cell>
          <cell r="S1539" t="str">
            <v>Standard</v>
          </cell>
        </row>
        <row r="1540">
          <cell r="J1540">
            <v>358723208</v>
          </cell>
          <cell r="N1540">
            <v>355</v>
          </cell>
          <cell r="S1540" t="str">
            <v>&gt;180</v>
          </cell>
        </row>
        <row r="1541">
          <cell r="J1541">
            <v>347381340</v>
          </cell>
          <cell r="N1541">
            <v>1057</v>
          </cell>
          <cell r="S1541" t="str">
            <v>&gt;180</v>
          </cell>
        </row>
        <row r="1542">
          <cell r="J1542">
            <v>347381342</v>
          </cell>
          <cell r="N1542">
            <v>1454</v>
          </cell>
          <cell r="S1542" t="str">
            <v>&gt;180</v>
          </cell>
        </row>
        <row r="1543">
          <cell r="J1543">
            <v>356214227</v>
          </cell>
          <cell r="N1543">
            <v>561</v>
          </cell>
          <cell r="S1543" t="str">
            <v>&gt;180</v>
          </cell>
        </row>
        <row r="1544">
          <cell r="J1544">
            <v>357559895</v>
          </cell>
          <cell r="N1544">
            <v>686</v>
          </cell>
          <cell r="S1544" t="str">
            <v>&gt;180</v>
          </cell>
        </row>
        <row r="1545">
          <cell r="J1545">
            <v>353679085</v>
          </cell>
          <cell r="N1545">
            <v>845</v>
          </cell>
          <cell r="S1545" t="str">
            <v>&gt;180</v>
          </cell>
        </row>
        <row r="1546">
          <cell r="J1546">
            <v>358527782</v>
          </cell>
          <cell r="N1546">
            <v>601</v>
          </cell>
          <cell r="S1546" t="str">
            <v>&gt;180</v>
          </cell>
        </row>
        <row r="1547">
          <cell r="J1547">
            <v>354983589</v>
          </cell>
          <cell r="N1547">
            <v>259</v>
          </cell>
          <cell r="S1547" t="str">
            <v>&gt;180</v>
          </cell>
        </row>
        <row r="1548">
          <cell r="J1548">
            <v>356275209</v>
          </cell>
          <cell r="N1548">
            <v>755</v>
          </cell>
          <cell r="S1548" t="str">
            <v>&gt;180</v>
          </cell>
        </row>
        <row r="1549">
          <cell r="J1549">
            <v>360770471</v>
          </cell>
          <cell r="S1549" t="str">
            <v>Standard</v>
          </cell>
        </row>
        <row r="1550">
          <cell r="J1550">
            <v>360686979</v>
          </cell>
          <cell r="S1550" t="str">
            <v>Standard</v>
          </cell>
        </row>
        <row r="1551">
          <cell r="J1551">
            <v>353437815</v>
          </cell>
          <cell r="N1551">
            <v>358</v>
          </cell>
          <cell r="S1551" t="str">
            <v>&gt;180</v>
          </cell>
        </row>
        <row r="1552">
          <cell r="J1552">
            <v>359870770</v>
          </cell>
          <cell r="S1552" t="str">
            <v>Standard</v>
          </cell>
        </row>
        <row r="1553">
          <cell r="J1553">
            <v>353723641</v>
          </cell>
          <cell r="N1553">
            <v>239</v>
          </cell>
          <cell r="S1553" t="str">
            <v>&gt;180</v>
          </cell>
        </row>
        <row r="1554">
          <cell r="J1554">
            <v>354793586</v>
          </cell>
          <cell r="N1554">
            <v>663</v>
          </cell>
          <cell r="S1554" t="str">
            <v>&gt;180</v>
          </cell>
        </row>
        <row r="1555">
          <cell r="J1555">
            <v>360762709</v>
          </cell>
          <cell r="S1555" t="str">
            <v>Standard</v>
          </cell>
        </row>
        <row r="1556">
          <cell r="J1556">
            <v>360587176</v>
          </cell>
          <cell r="S1556" t="str">
            <v>Standard</v>
          </cell>
        </row>
        <row r="1557">
          <cell r="J1557">
            <v>360291703</v>
          </cell>
          <cell r="S1557" t="str">
            <v>Standard</v>
          </cell>
        </row>
        <row r="1558">
          <cell r="J1558">
            <v>359714686</v>
          </cell>
          <cell r="S1558" t="str">
            <v>Standard</v>
          </cell>
        </row>
        <row r="1559">
          <cell r="J1559">
            <v>360177886</v>
          </cell>
          <cell r="S1559" t="str">
            <v>Standard</v>
          </cell>
        </row>
        <row r="1560">
          <cell r="J1560">
            <v>360108669</v>
          </cell>
          <cell r="S1560" t="str">
            <v>Standard</v>
          </cell>
        </row>
        <row r="1561">
          <cell r="J1561">
            <v>355644712</v>
          </cell>
          <cell r="N1561">
            <v>392</v>
          </cell>
          <cell r="S1561" t="str">
            <v>&gt;180</v>
          </cell>
        </row>
        <row r="1562">
          <cell r="J1562">
            <v>353970603</v>
          </cell>
          <cell r="N1562">
            <v>238</v>
          </cell>
          <cell r="S1562" t="str">
            <v>&gt;180</v>
          </cell>
        </row>
        <row r="1563">
          <cell r="J1563">
            <v>359706040</v>
          </cell>
          <cell r="S1563" t="str">
            <v>Standard</v>
          </cell>
        </row>
        <row r="1564">
          <cell r="J1564">
            <v>360677950</v>
          </cell>
          <cell r="S1564" t="str">
            <v>Standard</v>
          </cell>
        </row>
        <row r="1565">
          <cell r="J1565">
            <v>360623106</v>
          </cell>
          <cell r="S1565" t="str">
            <v>Standard</v>
          </cell>
        </row>
        <row r="1566">
          <cell r="J1566">
            <v>355448913</v>
          </cell>
          <cell r="N1566">
            <v>442</v>
          </cell>
          <cell r="S1566" t="str">
            <v>&gt;180</v>
          </cell>
        </row>
        <row r="1567">
          <cell r="J1567">
            <v>355453435</v>
          </cell>
          <cell r="N1567">
            <v>505</v>
          </cell>
          <cell r="S1567" t="str">
            <v>&gt;180</v>
          </cell>
        </row>
        <row r="1568">
          <cell r="J1568">
            <v>359217765</v>
          </cell>
          <cell r="N1568">
            <v>414</v>
          </cell>
          <cell r="S1568" t="str">
            <v>&gt;180</v>
          </cell>
        </row>
        <row r="1569">
          <cell r="J1569">
            <v>359980466</v>
          </cell>
          <cell r="S1569" t="str">
            <v>Standard</v>
          </cell>
        </row>
        <row r="1570">
          <cell r="J1570">
            <v>360314799</v>
          </cell>
          <cell r="S1570" t="str">
            <v>Standard</v>
          </cell>
        </row>
        <row r="1571">
          <cell r="J1571">
            <v>353447175</v>
          </cell>
          <cell r="N1571">
            <v>813</v>
          </cell>
          <cell r="S1571" t="str">
            <v>&gt;180</v>
          </cell>
        </row>
        <row r="1572">
          <cell r="J1572">
            <v>353808056</v>
          </cell>
          <cell r="N1572">
            <v>662</v>
          </cell>
          <cell r="S1572" t="str">
            <v>&gt;180</v>
          </cell>
        </row>
        <row r="1573">
          <cell r="J1573">
            <v>359965349</v>
          </cell>
          <cell r="S1573" t="str">
            <v>Standard</v>
          </cell>
        </row>
        <row r="1574">
          <cell r="J1574">
            <v>350079512</v>
          </cell>
          <cell r="N1574">
            <v>600</v>
          </cell>
          <cell r="S1574" t="str">
            <v>&gt;180</v>
          </cell>
        </row>
        <row r="1575">
          <cell r="J1575">
            <v>353800668</v>
          </cell>
          <cell r="N1575">
            <v>600</v>
          </cell>
          <cell r="S1575" t="str">
            <v>&gt;180</v>
          </cell>
        </row>
        <row r="1576">
          <cell r="J1576">
            <v>357279997</v>
          </cell>
          <cell r="N1576">
            <v>421</v>
          </cell>
          <cell r="S1576" t="str">
            <v>&gt;180</v>
          </cell>
        </row>
        <row r="1577">
          <cell r="J1577">
            <v>354188492</v>
          </cell>
          <cell r="N1577">
            <v>847</v>
          </cell>
          <cell r="S1577" t="str">
            <v>&gt;180</v>
          </cell>
        </row>
        <row r="1578">
          <cell r="J1578">
            <v>34435020</v>
          </cell>
          <cell r="N1578">
            <v>1055</v>
          </cell>
          <cell r="S1578" t="str">
            <v>&gt;180</v>
          </cell>
        </row>
        <row r="1579">
          <cell r="J1579">
            <v>350313918</v>
          </cell>
          <cell r="N1579">
            <v>560</v>
          </cell>
          <cell r="S1579" t="str">
            <v>&gt;180</v>
          </cell>
        </row>
        <row r="1580">
          <cell r="J1580">
            <v>34621453</v>
          </cell>
          <cell r="N1580">
            <v>1631</v>
          </cell>
          <cell r="S1580" t="str">
            <v>&gt;180</v>
          </cell>
        </row>
        <row r="1581">
          <cell r="J1581">
            <v>34665599</v>
          </cell>
          <cell r="N1581">
            <v>997</v>
          </cell>
          <cell r="S1581" t="str">
            <v>&gt;180</v>
          </cell>
        </row>
        <row r="1582">
          <cell r="J1582">
            <v>360487915</v>
          </cell>
          <cell r="S1582" t="str">
            <v>Standard</v>
          </cell>
        </row>
        <row r="1583">
          <cell r="J1583">
            <v>360375354</v>
          </cell>
          <cell r="S1583" t="str">
            <v>Standard</v>
          </cell>
        </row>
        <row r="1584">
          <cell r="J1584">
            <v>348360823</v>
          </cell>
          <cell r="N1584">
            <v>938</v>
          </cell>
          <cell r="S1584" t="str">
            <v>&gt;180</v>
          </cell>
        </row>
        <row r="1585">
          <cell r="J1585">
            <v>355798912</v>
          </cell>
          <cell r="N1585">
            <v>841</v>
          </cell>
          <cell r="S1585" t="str">
            <v>&gt;180</v>
          </cell>
        </row>
        <row r="1586">
          <cell r="J1586">
            <v>357564988</v>
          </cell>
          <cell r="S1586" t="str">
            <v>Standard</v>
          </cell>
        </row>
        <row r="1587">
          <cell r="J1587">
            <v>357564926</v>
          </cell>
          <cell r="S1587" t="str">
            <v>Standard</v>
          </cell>
        </row>
        <row r="1588">
          <cell r="J1588">
            <v>359948308</v>
          </cell>
          <cell r="S1588" t="str">
            <v>Standard</v>
          </cell>
        </row>
        <row r="1589">
          <cell r="J1589">
            <v>348385791</v>
          </cell>
          <cell r="N1589">
            <v>1149</v>
          </cell>
          <cell r="S1589" t="str">
            <v>&gt;180</v>
          </cell>
        </row>
        <row r="1590">
          <cell r="J1590">
            <v>356151514</v>
          </cell>
          <cell r="N1590">
            <v>112</v>
          </cell>
          <cell r="S1590" t="str">
            <v>91-120</v>
          </cell>
        </row>
        <row r="1591">
          <cell r="J1591">
            <v>356869335</v>
          </cell>
          <cell r="N1591">
            <v>477</v>
          </cell>
          <cell r="S1591" t="str">
            <v>&gt;180</v>
          </cell>
        </row>
        <row r="1592">
          <cell r="J1592">
            <v>355073093</v>
          </cell>
          <cell r="N1592">
            <v>720</v>
          </cell>
          <cell r="S1592" t="str">
            <v>&gt;180</v>
          </cell>
        </row>
        <row r="1593">
          <cell r="J1593">
            <v>354710277</v>
          </cell>
          <cell r="N1593">
            <v>480</v>
          </cell>
          <cell r="S1593" t="str">
            <v>&gt;180</v>
          </cell>
        </row>
        <row r="1594">
          <cell r="J1594">
            <v>355007684</v>
          </cell>
          <cell r="N1594">
            <v>694</v>
          </cell>
          <cell r="S1594" t="str">
            <v>&gt;180</v>
          </cell>
        </row>
        <row r="1595">
          <cell r="J1595">
            <v>348549306</v>
          </cell>
          <cell r="N1595">
            <v>754</v>
          </cell>
          <cell r="S1595" t="str">
            <v>&gt;180</v>
          </cell>
        </row>
        <row r="1596">
          <cell r="J1596">
            <v>348549307</v>
          </cell>
          <cell r="N1596">
            <v>754</v>
          </cell>
          <cell r="S1596" t="str">
            <v>&gt;180</v>
          </cell>
        </row>
        <row r="1597">
          <cell r="J1597">
            <v>360578477</v>
          </cell>
          <cell r="S1597" t="str">
            <v>Standard</v>
          </cell>
        </row>
        <row r="1598">
          <cell r="J1598">
            <v>359996495</v>
          </cell>
          <cell r="S1598" t="str">
            <v>Standard</v>
          </cell>
        </row>
        <row r="1599">
          <cell r="J1599">
            <v>354764139</v>
          </cell>
          <cell r="N1599">
            <v>841</v>
          </cell>
          <cell r="S1599" t="str">
            <v>&gt;180</v>
          </cell>
        </row>
        <row r="1600">
          <cell r="J1600">
            <v>357499034</v>
          </cell>
          <cell r="S1600" t="str">
            <v>Standard</v>
          </cell>
        </row>
        <row r="1601">
          <cell r="J1601">
            <v>360769555</v>
          </cell>
          <cell r="S1601" t="str">
            <v>Standard</v>
          </cell>
        </row>
        <row r="1602">
          <cell r="J1602">
            <v>352057856</v>
          </cell>
          <cell r="N1602">
            <v>511</v>
          </cell>
          <cell r="S1602" t="str">
            <v>&gt;180</v>
          </cell>
        </row>
        <row r="1603">
          <cell r="J1603">
            <v>348584876</v>
          </cell>
          <cell r="N1603">
            <v>754</v>
          </cell>
          <cell r="S1603" t="str">
            <v>&gt;180</v>
          </cell>
        </row>
        <row r="1604">
          <cell r="J1604">
            <v>359894494</v>
          </cell>
          <cell r="S1604" t="str">
            <v>Standard</v>
          </cell>
        </row>
        <row r="1605">
          <cell r="J1605">
            <v>360567388</v>
          </cell>
          <cell r="S1605" t="str">
            <v>Standard</v>
          </cell>
        </row>
        <row r="1606">
          <cell r="J1606">
            <v>350825823</v>
          </cell>
          <cell r="N1606">
            <v>782</v>
          </cell>
          <cell r="S1606" t="str">
            <v>&gt;180</v>
          </cell>
        </row>
        <row r="1607">
          <cell r="J1607">
            <v>354073301</v>
          </cell>
          <cell r="N1607">
            <v>726</v>
          </cell>
          <cell r="S1607" t="str">
            <v>&gt;180</v>
          </cell>
        </row>
        <row r="1608">
          <cell r="J1608">
            <v>358527819</v>
          </cell>
          <cell r="S1608" t="str">
            <v>Standard</v>
          </cell>
        </row>
        <row r="1609">
          <cell r="J1609">
            <v>356869279</v>
          </cell>
          <cell r="N1609">
            <v>726</v>
          </cell>
          <cell r="S1609" t="str">
            <v>&gt;180</v>
          </cell>
        </row>
        <row r="1610">
          <cell r="J1610">
            <v>358716098</v>
          </cell>
          <cell r="S1610" t="str">
            <v>Standard</v>
          </cell>
        </row>
        <row r="1611">
          <cell r="J1611">
            <v>357279974</v>
          </cell>
          <cell r="N1611">
            <v>665</v>
          </cell>
          <cell r="S1611" t="str">
            <v>&gt;180</v>
          </cell>
        </row>
        <row r="1612">
          <cell r="J1612">
            <v>353945877</v>
          </cell>
          <cell r="N1612">
            <v>327</v>
          </cell>
          <cell r="S1612" t="str">
            <v>&gt;180</v>
          </cell>
        </row>
        <row r="1613">
          <cell r="J1613">
            <v>353447188</v>
          </cell>
          <cell r="N1613">
            <v>818</v>
          </cell>
          <cell r="S1613" t="str">
            <v>&gt;180</v>
          </cell>
        </row>
        <row r="1614">
          <cell r="J1614">
            <v>360417316</v>
          </cell>
          <cell r="S1614" t="str">
            <v>Standard</v>
          </cell>
        </row>
        <row r="1615">
          <cell r="J1615">
            <v>358733438</v>
          </cell>
          <cell r="S1615" t="str">
            <v>Standard</v>
          </cell>
        </row>
        <row r="1616">
          <cell r="J1616">
            <v>358733233</v>
          </cell>
          <cell r="S1616" t="str">
            <v>Standard</v>
          </cell>
        </row>
        <row r="1617">
          <cell r="J1617">
            <v>360421897</v>
          </cell>
          <cell r="S1617" t="str">
            <v>Standard</v>
          </cell>
        </row>
        <row r="1618">
          <cell r="J1618">
            <v>358720641</v>
          </cell>
          <cell r="S1618" t="str">
            <v>Standard</v>
          </cell>
        </row>
        <row r="1619">
          <cell r="J1619">
            <v>358376242</v>
          </cell>
          <cell r="S1619" t="str">
            <v>Standard</v>
          </cell>
        </row>
        <row r="1620">
          <cell r="J1620">
            <v>353679084</v>
          </cell>
          <cell r="N1620">
            <v>845</v>
          </cell>
          <cell r="S1620" t="str">
            <v>&gt;180</v>
          </cell>
        </row>
        <row r="1621">
          <cell r="J1621">
            <v>348881190</v>
          </cell>
          <cell r="N1621">
            <v>784</v>
          </cell>
          <cell r="S1621" t="str">
            <v>&gt;180</v>
          </cell>
        </row>
        <row r="1622">
          <cell r="J1622">
            <v>356267943</v>
          </cell>
          <cell r="N1622">
            <v>694</v>
          </cell>
          <cell r="S1622" t="str">
            <v>&gt;180</v>
          </cell>
        </row>
        <row r="1623">
          <cell r="J1623">
            <v>354680139</v>
          </cell>
          <cell r="N1623">
            <v>757</v>
          </cell>
          <cell r="S1623" t="str">
            <v>&gt;180</v>
          </cell>
        </row>
        <row r="1624">
          <cell r="J1624">
            <v>359670247</v>
          </cell>
          <cell r="S1624" t="str">
            <v>Standard</v>
          </cell>
        </row>
        <row r="1625">
          <cell r="J1625">
            <v>360172759</v>
          </cell>
          <cell r="S1625" t="str">
            <v>Standard</v>
          </cell>
        </row>
        <row r="1626">
          <cell r="J1626">
            <v>360766807</v>
          </cell>
          <cell r="S1626" t="str">
            <v>Standard</v>
          </cell>
        </row>
        <row r="1627">
          <cell r="J1627">
            <v>359949585</v>
          </cell>
          <cell r="S1627" t="str">
            <v>Standard</v>
          </cell>
        </row>
        <row r="1628">
          <cell r="J1628">
            <v>348927291</v>
          </cell>
          <cell r="N1628">
            <v>903</v>
          </cell>
          <cell r="S1628" t="str">
            <v>&gt;180</v>
          </cell>
        </row>
        <row r="1629">
          <cell r="J1629">
            <v>353437836</v>
          </cell>
          <cell r="N1629">
            <v>784</v>
          </cell>
          <cell r="S1629" t="str">
            <v>&gt;180</v>
          </cell>
        </row>
        <row r="1630">
          <cell r="J1630">
            <v>359722714</v>
          </cell>
          <cell r="S1630" t="str">
            <v>Standard</v>
          </cell>
        </row>
        <row r="1631">
          <cell r="J1631">
            <v>354188487</v>
          </cell>
          <cell r="N1631">
            <v>448</v>
          </cell>
          <cell r="S1631" t="str">
            <v>&gt;180</v>
          </cell>
        </row>
        <row r="1632">
          <cell r="J1632">
            <v>360315296</v>
          </cell>
          <cell r="S1632" t="str">
            <v>Standard</v>
          </cell>
        </row>
        <row r="1633">
          <cell r="J1633">
            <v>354927696</v>
          </cell>
          <cell r="N1633">
            <v>652</v>
          </cell>
          <cell r="S1633" t="str">
            <v>&gt;180</v>
          </cell>
        </row>
        <row r="1634">
          <cell r="J1634">
            <v>357280009</v>
          </cell>
          <cell r="N1634">
            <v>533</v>
          </cell>
          <cell r="S1634" t="str">
            <v>&gt;180</v>
          </cell>
        </row>
        <row r="1635">
          <cell r="J1635">
            <v>357173067</v>
          </cell>
          <cell r="N1635">
            <v>176</v>
          </cell>
          <cell r="S1635" t="str">
            <v>151-180</v>
          </cell>
        </row>
        <row r="1636">
          <cell r="J1636">
            <v>358625365</v>
          </cell>
          <cell r="S1636" t="str">
            <v>Standard</v>
          </cell>
        </row>
        <row r="1637">
          <cell r="J1637">
            <v>352904378</v>
          </cell>
          <cell r="N1637">
            <v>509</v>
          </cell>
          <cell r="S1637" t="str">
            <v>&gt;180</v>
          </cell>
        </row>
        <row r="1638">
          <cell r="J1638">
            <v>354348825</v>
          </cell>
          <cell r="N1638">
            <v>595</v>
          </cell>
          <cell r="S1638" t="str">
            <v>&gt;180</v>
          </cell>
        </row>
        <row r="1639">
          <cell r="J1639">
            <v>360460067</v>
          </cell>
          <cell r="S1639" t="str">
            <v>Standard</v>
          </cell>
        </row>
        <row r="1640">
          <cell r="J1640">
            <v>360455424</v>
          </cell>
          <cell r="S1640" t="str">
            <v>Standard</v>
          </cell>
        </row>
        <row r="1641">
          <cell r="J1641">
            <v>349096188</v>
          </cell>
          <cell r="N1641">
            <v>784</v>
          </cell>
          <cell r="S1641" t="str">
            <v>&gt;180</v>
          </cell>
        </row>
        <row r="1642">
          <cell r="J1642">
            <v>358462047</v>
          </cell>
          <cell r="S1642" t="str">
            <v>Standard</v>
          </cell>
        </row>
        <row r="1643">
          <cell r="J1643">
            <v>353571463</v>
          </cell>
          <cell r="N1643">
            <v>533</v>
          </cell>
          <cell r="S1643" t="str">
            <v>&gt;180</v>
          </cell>
        </row>
        <row r="1644">
          <cell r="J1644">
            <v>360635866</v>
          </cell>
          <cell r="S1644" t="str">
            <v>Standard</v>
          </cell>
        </row>
        <row r="1645">
          <cell r="J1645">
            <v>360130503</v>
          </cell>
          <cell r="S1645" t="str">
            <v>Standard</v>
          </cell>
        </row>
        <row r="1646">
          <cell r="J1646">
            <v>360040306</v>
          </cell>
          <cell r="S1646" t="str">
            <v>Standard</v>
          </cell>
        </row>
        <row r="1647">
          <cell r="J1647">
            <v>359952066</v>
          </cell>
          <cell r="S1647" t="str">
            <v>Standard</v>
          </cell>
        </row>
        <row r="1648">
          <cell r="J1648">
            <v>360759400</v>
          </cell>
          <cell r="S1648" t="str">
            <v>Standard</v>
          </cell>
        </row>
        <row r="1649">
          <cell r="J1649">
            <v>358848810</v>
          </cell>
          <cell r="N1649">
            <v>567</v>
          </cell>
          <cell r="S1649" t="str">
            <v>&gt;180</v>
          </cell>
        </row>
        <row r="1650">
          <cell r="J1650">
            <v>359854621</v>
          </cell>
          <cell r="S1650" t="str">
            <v>Standard</v>
          </cell>
        </row>
        <row r="1651">
          <cell r="J1651">
            <v>359119972</v>
          </cell>
          <cell r="S1651" t="str">
            <v>Standard</v>
          </cell>
        </row>
        <row r="1652">
          <cell r="J1652">
            <v>354489239</v>
          </cell>
          <cell r="N1652">
            <v>421</v>
          </cell>
          <cell r="S1652" t="str">
            <v>&gt;180</v>
          </cell>
        </row>
        <row r="1653">
          <cell r="J1653">
            <v>357279980</v>
          </cell>
          <cell r="N1653">
            <v>658</v>
          </cell>
          <cell r="S1653" t="str">
            <v>&gt;180</v>
          </cell>
        </row>
        <row r="1654">
          <cell r="J1654">
            <v>349619503</v>
          </cell>
          <cell r="N1654">
            <v>690</v>
          </cell>
          <cell r="S1654" t="str">
            <v>&gt;180</v>
          </cell>
        </row>
        <row r="1655">
          <cell r="J1655">
            <v>352931250</v>
          </cell>
          <cell r="N1655">
            <v>726</v>
          </cell>
          <cell r="S1655" t="str">
            <v>&gt;180</v>
          </cell>
        </row>
        <row r="1656">
          <cell r="J1656">
            <v>353679088</v>
          </cell>
          <cell r="N1656">
            <v>817</v>
          </cell>
          <cell r="S1656" t="str">
            <v>&gt;180</v>
          </cell>
        </row>
        <row r="1657">
          <cell r="J1657">
            <v>355650350</v>
          </cell>
          <cell r="N1657">
            <v>817</v>
          </cell>
          <cell r="S1657" t="str">
            <v>&gt;180</v>
          </cell>
        </row>
        <row r="1658">
          <cell r="J1658">
            <v>358848809</v>
          </cell>
          <cell r="N1658">
            <v>288</v>
          </cell>
          <cell r="S1658" t="str">
            <v>&gt;180</v>
          </cell>
        </row>
        <row r="1659">
          <cell r="J1659">
            <v>358960611</v>
          </cell>
          <cell r="S1659" t="str">
            <v>Standard</v>
          </cell>
        </row>
        <row r="1660">
          <cell r="J1660">
            <v>360403959</v>
          </cell>
          <cell r="S1660" t="str">
            <v>Standard</v>
          </cell>
        </row>
        <row r="1661">
          <cell r="J1661">
            <v>353679078</v>
          </cell>
          <cell r="N1661">
            <v>783</v>
          </cell>
          <cell r="S1661" t="str">
            <v>&gt;180</v>
          </cell>
        </row>
        <row r="1662">
          <cell r="J1662">
            <v>354982552</v>
          </cell>
          <cell r="N1662">
            <v>692</v>
          </cell>
          <cell r="S1662" t="str">
            <v>&gt;180</v>
          </cell>
        </row>
        <row r="1663">
          <cell r="J1663">
            <v>355393913</v>
          </cell>
          <cell r="N1663">
            <v>805</v>
          </cell>
          <cell r="S1663" t="str">
            <v>&gt;180</v>
          </cell>
        </row>
        <row r="1664">
          <cell r="J1664">
            <v>358256279</v>
          </cell>
          <cell r="S1664" t="str">
            <v>Standard</v>
          </cell>
        </row>
        <row r="1665">
          <cell r="J1665">
            <v>354364633</v>
          </cell>
          <cell r="N1665">
            <v>326</v>
          </cell>
          <cell r="S1665" t="str">
            <v>&gt;180</v>
          </cell>
        </row>
        <row r="1666">
          <cell r="J1666">
            <v>357160824</v>
          </cell>
          <cell r="S1666" t="str">
            <v>Standard</v>
          </cell>
        </row>
        <row r="1667">
          <cell r="J1667">
            <v>358527777</v>
          </cell>
          <cell r="N1667">
            <v>351</v>
          </cell>
          <cell r="S1667" t="str">
            <v>&gt;180</v>
          </cell>
        </row>
        <row r="1668">
          <cell r="J1668">
            <v>355666053</v>
          </cell>
          <cell r="N1668">
            <v>390</v>
          </cell>
          <cell r="S1668" t="str">
            <v>&gt;180</v>
          </cell>
        </row>
        <row r="1669">
          <cell r="J1669">
            <v>355154534</v>
          </cell>
          <cell r="N1669">
            <v>749</v>
          </cell>
          <cell r="S1669" t="str">
            <v>&gt;180</v>
          </cell>
        </row>
        <row r="1670">
          <cell r="J1670">
            <v>352676806</v>
          </cell>
          <cell r="N1670">
            <v>601</v>
          </cell>
          <cell r="S1670" t="str">
            <v>&gt;180</v>
          </cell>
        </row>
        <row r="1671">
          <cell r="J1671">
            <v>357388134</v>
          </cell>
          <cell r="N1671">
            <v>595</v>
          </cell>
          <cell r="S1671" t="str">
            <v>&gt;180</v>
          </cell>
        </row>
        <row r="1672">
          <cell r="J1672">
            <v>349919861</v>
          </cell>
          <cell r="N1672">
            <v>570</v>
          </cell>
          <cell r="S1672" t="str">
            <v>&gt;180</v>
          </cell>
        </row>
        <row r="1673">
          <cell r="J1673">
            <v>351829892</v>
          </cell>
          <cell r="N1673">
            <v>601</v>
          </cell>
          <cell r="S1673" t="str">
            <v>&gt;180</v>
          </cell>
        </row>
        <row r="1674">
          <cell r="J1674">
            <v>353566411</v>
          </cell>
          <cell r="N1674">
            <v>453</v>
          </cell>
          <cell r="S1674" t="str">
            <v>&gt;180</v>
          </cell>
        </row>
        <row r="1675">
          <cell r="J1675">
            <v>356217241</v>
          </cell>
          <cell r="N1675">
            <v>391</v>
          </cell>
          <cell r="S1675" t="str">
            <v>&gt;180</v>
          </cell>
        </row>
        <row r="1676">
          <cell r="J1676">
            <v>358848812</v>
          </cell>
          <cell r="N1676">
            <v>540</v>
          </cell>
          <cell r="S1676" t="str">
            <v>&gt;180</v>
          </cell>
        </row>
        <row r="1677">
          <cell r="J1677">
            <v>359237965</v>
          </cell>
          <cell r="N1677">
            <v>105</v>
          </cell>
          <cell r="S1677" t="str">
            <v>91-120</v>
          </cell>
        </row>
        <row r="1678">
          <cell r="J1678">
            <v>357589836</v>
          </cell>
          <cell r="N1678">
            <v>54</v>
          </cell>
          <cell r="S1678" t="str">
            <v>31-60</v>
          </cell>
        </row>
        <row r="1679">
          <cell r="J1679">
            <v>353437817</v>
          </cell>
          <cell r="N1679">
            <v>812</v>
          </cell>
          <cell r="S1679" t="str">
            <v>&gt;180</v>
          </cell>
        </row>
        <row r="1680">
          <cell r="J1680">
            <v>353437831</v>
          </cell>
          <cell r="N1680">
            <v>756</v>
          </cell>
          <cell r="S1680" t="str">
            <v>&gt;180</v>
          </cell>
        </row>
        <row r="1681">
          <cell r="J1681">
            <v>357149595</v>
          </cell>
          <cell r="N1681">
            <v>756</v>
          </cell>
          <cell r="S1681" t="str">
            <v>&gt;180</v>
          </cell>
        </row>
        <row r="1682">
          <cell r="J1682">
            <v>353437821</v>
          </cell>
          <cell r="N1682">
            <v>756</v>
          </cell>
          <cell r="S1682" t="str">
            <v>&gt;180</v>
          </cell>
        </row>
        <row r="1683">
          <cell r="J1683">
            <v>356909552</v>
          </cell>
          <cell r="N1683">
            <v>756</v>
          </cell>
          <cell r="S1683" t="str">
            <v>&gt;180</v>
          </cell>
        </row>
        <row r="1684">
          <cell r="J1684">
            <v>353437832</v>
          </cell>
          <cell r="N1684">
            <v>784</v>
          </cell>
          <cell r="S1684" t="str">
            <v>&gt;180</v>
          </cell>
        </row>
        <row r="1685">
          <cell r="J1685">
            <v>356698956</v>
          </cell>
          <cell r="N1685">
            <v>756</v>
          </cell>
          <cell r="S1685" t="str">
            <v>&gt;180</v>
          </cell>
        </row>
        <row r="1686">
          <cell r="J1686">
            <v>353437834</v>
          </cell>
          <cell r="N1686">
            <v>812</v>
          </cell>
          <cell r="S1686" t="str">
            <v>&gt;180</v>
          </cell>
        </row>
        <row r="1687">
          <cell r="J1687">
            <v>355787354</v>
          </cell>
          <cell r="N1687">
            <v>480</v>
          </cell>
          <cell r="S1687" t="str">
            <v>&gt;180</v>
          </cell>
        </row>
        <row r="1688">
          <cell r="J1688">
            <v>353313151</v>
          </cell>
          <cell r="N1688">
            <v>841</v>
          </cell>
          <cell r="S1688" t="str">
            <v>&gt;180</v>
          </cell>
        </row>
        <row r="1689">
          <cell r="J1689">
            <v>360073331</v>
          </cell>
          <cell r="S1689" t="str">
            <v>Standard</v>
          </cell>
        </row>
        <row r="1690">
          <cell r="J1690">
            <v>360238469</v>
          </cell>
          <cell r="S1690" t="str">
            <v>Standard</v>
          </cell>
        </row>
        <row r="1691">
          <cell r="J1691">
            <v>353679072</v>
          </cell>
          <cell r="N1691">
            <v>806</v>
          </cell>
          <cell r="S1691" t="str">
            <v>&gt;180</v>
          </cell>
        </row>
        <row r="1692">
          <cell r="J1692">
            <v>354981906</v>
          </cell>
          <cell r="N1692">
            <v>845</v>
          </cell>
          <cell r="S1692" t="str">
            <v>&gt;180</v>
          </cell>
        </row>
        <row r="1693">
          <cell r="J1693">
            <v>353679109</v>
          </cell>
          <cell r="N1693">
            <v>848</v>
          </cell>
          <cell r="S1693" t="str">
            <v>&gt;180</v>
          </cell>
        </row>
        <row r="1694">
          <cell r="J1694">
            <v>350021443</v>
          </cell>
          <cell r="N1694">
            <v>1058</v>
          </cell>
          <cell r="S1694" t="str">
            <v>&gt;180</v>
          </cell>
        </row>
        <row r="1695">
          <cell r="J1695">
            <v>353447194</v>
          </cell>
          <cell r="N1695">
            <v>846</v>
          </cell>
          <cell r="S1695" t="str">
            <v>&gt;180</v>
          </cell>
        </row>
        <row r="1696">
          <cell r="J1696">
            <v>358669857</v>
          </cell>
          <cell r="N1696">
            <v>21</v>
          </cell>
          <cell r="S1696" t="str">
            <v>1-30 Days</v>
          </cell>
        </row>
        <row r="1697">
          <cell r="J1697">
            <v>353437837</v>
          </cell>
          <cell r="N1697">
            <v>756</v>
          </cell>
          <cell r="S1697" t="str">
            <v>&gt;180</v>
          </cell>
        </row>
        <row r="1698">
          <cell r="J1698">
            <v>353437810</v>
          </cell>
          <cell r="N1698">
            <v>784</v>
          </cell>
          <cell r="S1698" t="str">
            <v>&gt;180</v>
          </cell>
        </row>
        <row r="1699">
          <cell r="J1699">
            <v>359976706</v>
          </cell>
          <cell r="S1699" t="str">
            <v>Standard</v>
          </cell>
        </row>
        <row r="1700">
          <cell r="J1700">
            <v>357567636</v>
          </cell>
          <cell r="S1700" t="str">
            <v>Standard</v>
          </cell>
        </row>
        <row r="1701">
          <cell r="J1701">
            <v>358492820</v>
          </cell>
          <cell r="S1701" t="str">
            <v>Standard</v>
          </cell>
        </row>
        <row r="1702">
          <cell r="J1702">
            <v>356359214</v>
          </cell>
          <cell r="N1702">
            <v>470</v>
          </cell>
          <cell r="S1702" t="str">
            <v>&gt;180</v>
          </cell>
        </row>
        <row r="1703">
          <cell r="J1703">
            <v>357662183</v>
          </cell>
          <cell r="N1703">
            <v>176</v>
          </cell>
          <cell r="S1703" t="str">
            <v>151-180</v>
          </cell>
        </row>
        <row r="1704">
          <cell r="J1704">
            <v>350054287</v>
          </cell>
          <cell r="N1704">
            <v>715</v>
          </cell>
          <cell r="S1704" t="str">
            <v>&gt;180</v>
          </cell>
        </row>
        <row r="1705">
          <cell r="J1705">
            <v>353979134</v>
          </cell>
          <cell r="S1705" t="str">
            <v>Standard</v>
          </cell>
        </row>
        <row r="1706">
          <cell r="J1706">
            <v>359770036</v>
          </cell>
          <cell r="S1706" t="str">
            <v>Standard</v>
          </cell>
        </row>
        <row r="1707">
          <cell r="J1707">
            <v>359800745</v>
          </cell>
          <cell r="S1707" t="str">
            <v>Standard</v>
          </cell>
        </row>
        <row r="1708">
          <cell r="J1708">
            <v>356263122</v>
          </cell>
          <cell r="N1708">
            <v>421</v>
          </cell>
          <cell r="S1708" t="str">
            <v>&gt;180</v>
          </cell>
        </row>
        <row r="1709">
          <cell r="J1709">
            <v>354450270</v>
          </cell>
          <cell r="N1709">
            <v>783</v>
          </cell>
          <cell r="S1709" t="str">
            <v>&gt;180</v>
          </cell>
        </row>
        <row r="1710">
          <cell r="J1710">
            <v>360682278</v>
          </cell>
          <cell r="S1710" t="str">
            <v>Standard</v>
          </cell>
        </row>
        <row r="1711">
          <cell r="J1711">
            <v>356869333</v>
          </cell>
          <cell r="N1711">
            <v>715</v>
          </cell>
          <cell r="S1711" t="str">
            <v>&gt;180</v>
          </cell>
        </row>
        <row r="1712">
          <cell r="J1712">
            <v>360422866</v>
          </cell>
          <cell r="S1712" t="str">
            <v>Standard</v>
          </cell>
        </row>
        <row r="1713">
          <cell r="J1713">
            <v>350116575</v>
          </cell>
          <cell r="N1713">
            <v>785</v>
          </cell>
          <cell r="S1713" t="str">
            <v>&gt;180</v>
          </cell>
        </row>
        <row r="1714">
          <cell r="J1714">
            <v>358463428</v>
          </cell>
          <cell r="N1714">
            <v>420</v>
          </cell>
          <cell r="S1714" t="str">
            <v>&gt;180</v>
          </cell>
        </row>
        <row r="1715">
          <cell r="J1715">
            <v>353437812</v>
          </cell>
          <cell r="N1715">
            <v>783</v>
          </cell>
          <cell r="S1715" t="str">
            <v>&gt;180</v>
          </cell>
        </row>
        <row r="1716">
          <cell r="J1716">
            <v>355561357</v>
          </cell>
          <cell r="N1716">
            <v>806</v>
          </cell>
          <cell r="S1716" t="str">
            <v>&gt;180</v>
          </cell>
        </row>
        <row r="1717">
          <cell r="J1717">
            <v>359755476</v>
          </cell>
          <cell r="S1717" t="str">
            <v>Standard</v>
          </cell>
        </row>
        <row r="1718">
          <cell r="J1718">
            <v>360184696</v>
          </cell>
          <cell r="S1718" t="str">
            <v>Standard</v>
          </cell>
        </row>
        <row r="1719">
          <cell r="J1719">
            <v>355070524</v>
          </cell>
          <cell r="N1719">
            <v>757</v>
          </cell>
          <cell r="S1719" t="str">
            <v>&gt;180</v>
          </cell>
        </row>
        <row r="1720">
          <cell r="J1720">
            <v>354907223</v>
          </cell>
          <cell r="N1720">
            <v>391</v>
          </cell>
          <cell r="S1720" t="str">
            <v>&gt;180</v>
          </cell>
        </row>
        <row r="1721">
          <cell r="J1721">
            <v>360697898</v>
          </cell>
          <cell r="S1721" t="str">
            <v>Standard</v>
          </cell>
        </row>
        <row r="1722">
          <cell r="J1722">
            <v>350923738</v>
          </cell>
          <cell r="N1722">
            <v>477</v>
          </cell>
          <cell r="S1722" t="str">
            <v>&gt;180</v>
          </cell>
        </row>
        <row r="1723">
          <cell r="J1723">
            <v>350206396</v>
          </cell>
          <cell r="N1723">
            <v>686</v>
          </cell>
          <cell r="S1723" t="str">
            <v>&gt;180</v>
          </cell>
        </row>
        <row r="1724">
          <cell r="J1724">
            <v>355186296</v>
          </cell>
          <cell r="N1724">
            <v>714</v>
          </cell>
          <cell r="S1724" t="str">
            <v>&gt;180</v>
          </cell>
        </row>
        <row r="1725">
          <cell r="J1725">
            <v>350206397</v>
          </cell>
          <cell r="N1725">
            <v>777</v>
          </cell>
          <cell r="S1725" t="str">
            <v>&gt;180</v>
          </cell>
        </row>
        <row r="1726">
          <cell r="J1726">
            <v>353875640</v>
          </cell>
          <cell r="N1726">
            <v>805</v>
          </cell>
          <cell r="S1726" t="str">
            <v>&gt;180</v>
          </cell>
        </row>
        <row r="1727">
          <cell r="J1727">
            <v>357388133</v>
          </cell>
          <cell r="N1727">
            <v>714</v>
          </cell>
          <cell r="S1727" t="str">
            <v>&gt;180</v>
          </cell>
        </row>
        <row r="1728">
          <cell r="J1728">
            <v>350207438</v>
          </cell>
          <cell r="N1728">
            <v>805</v>
          </cell>
          <cell r="S1728" t="str">
            <v>&gt;180</v>
          </cell>
        </row>
        <row r="1729">
          <cell r="J1729">
            <v>352908828</v>
          </cell>
          <cell r="N1729">
            <v>805</v>
          </cell>
          <cell r="S1729" t="str">
            <v>&gt;180</v>
          </cell>
        </row>
        <row r="1730">
          <cell r="J1730">
            <v>353437847</v>
          </cell>
          <cell r="N1730">
            <v>840</v>
          </cell>
          <cell r="S1730" t="str">
            <v>&gt;180</v>
          </cell>
        </row>
        <row r="1731">
          <cell r="J1731">
            <v>350207440</v>
          </cell>
          <cell r="N1731">
            <v>840</v>
          </cell>
          <cell r="S1731" t="str">
            <v>&gt;180</v>
          </cell>
        </row>
        <row r="1732">
          <cell r="J1732">
            <v>353060766</v>
          </cell>
          <cell r="N1732">
            <v>840</v>
          </cell>
          <cell r="S1732" t="str">
            <v>&gt;180</v>
          </cell>
        </row>
        <row r="1733">
          <cell r="J1733">
            <v>354188494</v>
          </cell>
          <cell r="N1733">
            <v>848</v>
          </cell>
          <cell r="S1733" t="str">
            <v>&gt;180</v>
          </cell>
        </row>
        <row r="1734">
          <cell r="J1734">
            <v>353447197</v>
          </cell>
          <cell r="N1734">
            <v>845</v>
          </cell>
          <cell r="S1734" t="str">
            <v>&gt;180</v>
          </cell>
        </row>
        <row r="1735">
          <cell r="J1735">
            <v>355065822</v>
          </cell>
          <cell r="N1735">
            <v>265</v>
          </cell>
          <cell r="S1735" t="str">
            <v>&gt;180</v>
          </cell>
        </row>
        <row r="1736">
          <cell r="J1736">
            <v>353679107</v>
          </cell>
          <cell r="N1736">
            <v>847</v>
          </cell>
          <cell r="S1736" t="str">
            <v>&gt;180</v>
          </cell>
        </row>
        <row r="1737">
          <cell r="J1737">
            <v>354188493</v>
          </cell>
          <cell r="N1737">
            <v>847</v>
          </cell>
          <cell r="S1737" t="str">
            <v>&gt;180</v>
          </cell>
        </row>
        <row r="1738">
          <cell r="J1738">
            <v>350291077</v>
          </cell>
          <cell r="N1738">
            <v>634</v>
          </cell>
          <cell r="S1738" t="str">
            <v>&gt;180</v>
          </cell>
        </row>
        <row r="1739">
          <cell r="J1739">
            <v>354815790</v>
          </cell>
          <cell r="N1739">
            <v>662</v>
          </cell>
          <cell r="S1739" t="str">
            <v>&gt;180</v>
          </cell>
        </row>
        <row r="1740">
          <cell r="J1740">
            <v>350328265</v>
          </cell>
          <cell r="N1740">
            <v>603</v>
          </cell>
          <cell r="S1740" t="str">
            <v>&gt;180</v>
          </cell>
        </row>
        <row r="1741">
          <cell r="J1741">
            <v>353848957</v>
          </cell>
          <cell r="N1741">
            <v>603</v>
          </cell>
          <cell r="S1741" t="str">
            <v>&gt;180</v>
          </cell>
        </row>
        <row r="1742">
          <cell r="J1742">
            <v>359762963</v>
          </cell>
          <cell r="S1742" t="str">
            <v>Standard</v>
          </cell>
        </row>
        <row r="1743">
          <cell r="J1743">
            <v>354979868</v>
          </cell>
          <cell r="N1743">
            <v>538</v>
          </cell>
          <cell r="S1743" t="str">
            <v>&gt;180</v>
          </cell>
        </row>
        <row r="1744">
          <cell r="J1744">
            <v>350336842</v>
          </cell>
          <cell r="N1744">
            <v>1057</v>
          </cell>
          <cell r="S1744" t="str">
            <v>&gt;180</v>
          </cell>
        </row>
        <row r="1745">
          <cell r="J1745">
            <v>358645115</v>
          </cell>
          <cell r="S1745" t="str">
            <v>Standard</v>
          </cell>
        </row>
        <row r="1746">
          <cell r="J1746">
            <v>360526757</v>
          </cell>
          <cell r="S1746" t="str">
            <v>Standard</v>
          </cell>
        </row>
        <row r="1747">
          <cell r="J1747">
            <v>350346795</v>
          </cell>
          <cell r="N1747">
            <v>749</v>
          </cell>
          <cell r="S1747" t="str">
            <v>&gt;180</v>
          </cell>
        </row>
        <row r="1748">
          <cell r="J1748">
            <v>355713711</v>
          </cell>
          <cell r="N1748">
            <v>532</v>
          </cell>
          <cell r="S1748" t="str">
            <v>&gt;180</v>
          </cell>
        </row>
        <row r="1749">
          <cell r="J1749">
            <v>355737787</v>
          </cell>
          <cell r="N1749">
            <v>511</v>
          </cell>
          <cell r="S1749" t="str">
            <v>&gt;180</v>
          </cell>
        </row>
        <row r="1750">
          <cell r="J1750">
            <v>356869273</v>
          </cell>
          <cell r="N1750">
            <v>720</v>
          </cell>
          <cell r="S1750" t="str">
            <v>&gt;180</v>
          </cell>
        </row>
        <row r="1751">
          <cell r="J1751">
            <v>350361925</v>
          </cell>
          <cell r="N1751">
            <v>840</v>
          </cell>
          <cell r="S1751" t="str">
            <v>&gt;180</v>
          </cell>
        </row>
        <row r="1752">
          <cell r="J1752">
            <v>355707833</v>
          </cell>
          <cell r="N1752">
            <v>749</v>
          </cell>
          <cell r="S1752" t="str">
            <v>&gt;180</v>
          </cell>
        </row>
        <row r="1753">
          <cell r="J1753">
            <v>354764144</v>
          </cell>
          <cell r="N1753">
            <v>755</v>
          </cell>
          <cell r="S1753" t="str">
            <v>&gt;180</v>
          </cell>
        </row>
        <row r="1754">
          <cell r="J1754">
            <v>355857456</v>
          </cell>
          <cell r="N1754">
            <v>392</v>
          </cell>
          <cell r="S1754" t="str">
            <v>&gt;180</v>
          </cell>
        </row>
        <row r="1755">
          <cell r="J1755">
            <v>355830047</v>
          </cell>
          <cell r="N1755">
            <v>391</v>
          </cell>
          <cell r="S1755" t="str">
            <v>&gt;180</v>
          </cell>
        </row>
        <row r="1756">
          <cell r="J1756">
            <v>353447161</v>
          </cell>
          <cell r="N1756">
            <v>785</v>
          </cell>
          <cell r="S1756" t="str">
            <v>&gt;180</v>
          </cell>
        </row>
        <row r="1757">
          <cell r="J1757">
            <v>358527797</v>
          </cell>
          <cell r="N1757">
            <v>510</v>
          </cell>
          <cell r="S1757" t="str">
            <v>&gt;180</v>
          </cell>
        </row>
        <row r="1758">
          <cell r="J1758">
            <v>359973764</v>
          </cell>
          <cell r="S1758" t="str">
            <v>Standard</v>
          </cell>
        </row>
        <row r="1759">
          <cell r="J1759">
            <v>350436844</v>
          </cell>
          <cell r="N1759">
            <v>568</v>
          </cell>
          <cell r="S1759" t="str">
            <v>&gt;180</v>
          </cell>
        </row>
        <row r="1760">
          <cell r="J1760">
            <v>350437031</v>
          </cell>
          <cell r="N1760">
            <v>603</v>
          </cell>
          <cell r="S1760" t="str">
            <v>&gt;180</v>
          </cell>
        </row>
        <row r="1761">
          <cell r="J1761">
            <v>354353833</v>
          </cell>
          <cell r="N1761">
            <v>722</v>
          </cell>
          <cell r="S1761" t="str">
            <v>&gt;180</v>
          </cell>
        </row>
        <row r="1762">
          <cell r="J1762">
            <v>357279961</v>
          </cell>
          <cell r="N1762">
            <v>631</v>
          </cell>
          <cell r="S1762" t="str">
            <v>&gt;180</v>
          </cell>
        </row>
        <row r="1763">
          <cell r="J1763">
            <v>355887556</v>
          </cell>
          <cell r="N1763">
            <v>452</v>
          </cell>
          <cell r="S1763" t="str">
            <v>&gt;180</v>
          </cell>
        </row>
        <row r="1764">
          <cell r="J1764">
            <v>353447165</v>
          </cell>
          <cell r="N1764">
            <v>842</v>
          </cell>
          <cell r="S1764" t="str">
            <v>&gt;180</v>
          </cell>
        </row>
        <row r="1765">
          <cell r="J1765">
            <v>350463542</v>
          </cell>
          <cell r="N1765">
            <v>536</v>
          </cell>
          <cell r="S1765" t="str">
            <v>&gt;180</v>
          </cell>
        </row>
        <row r="1766">
          <cell r="J1766">
            <v>350490947</v>
          </cell>
          <cell r="N1766">
            <v>785</v>
          </cell>
          <cell r="S1766" t="str">
            <v>&gt;180</v>
          </cell>
        </row>
        <row r="1767">
          <cell r="J1767">
            <v>357279982</v>
          </cell>
          <cell r="N1767">
            <v>603</v>
          </cell>
          <cell r="S1767" t="str">
            <v>&gt;180</v>
          </cell>
        </row>
        <row r="1768">
          <cell r="J1768">
            <v>360108727</v>
          </cell>
          <cell r="S1768" t="str">
            <v>Standard</v>
          </cell>
        </row>
        <row r="1769">
          <cell r="J1769">
            <v>360643565</v>
          </cell>
          <cell r="S1769" t="str">
            <v>Standard</v>
          </cell>
        </row>
        <row r="1770">
          <cell r="J1770">
            <v>358614809</v>
          </cell>
          <cell r="N1770">
            <v>322</v>
          </cell>
          <cell r="S1770" t="str">
            <v>&gt;180</v>
          </cell>
        </row>
        <row r="1771">
          <cell r="J1771">
            <v>360506268</v>
          </cell>
          <cell r="S1771" t="str">
            <v>Standard</v>
          </cell>
        </row>
        <row r="1772">
          <cell r="J1772">
            <v>354928051</v>
          </cell>
          <cell r="N1772">
            <v>603</v>
          </cell>
          <cell r="S1772" t="str">
            <v>&gt;180</v>
          </cell>
        </row>
        <row r="1773">
          <cell r="J1773">
            <v>350604681</v>
          </cell>
          <cell r="N1773">
            <v>1092</v>
          </cell>
          <cell r="S1773" t="str">
            <v>&gt;180</v>
          </cell>
        </row>
        <row r="1774">
          <cell r="J1774">
            <v>358427424</v>
          </cell>
          <cell r="S1774" t="str">
            <v>Standard</v>
          </cell>
        </row>
        <row r="1775">
          <cell r="J1775">
            <v>360794846</v>
          </cell>
          <cell r="S1775" t="str">
            <v>Standard</v>
          </cell>
        </row>
        <row r="1776">
          <cell r="J1776">
            <v>360083080</v>
          </cell>
          <cell r="S1776" t="str">
            <v>Standard</v>
          </cell>
        </row>
        <row r="1777">
          <cell r="J1777">
            <v>360615500</v>
          </cell>
          <cell r="S1777" t="str">
            <v>Standard</v>
          </cell>
        </row>
        <row r="1778">
          <cell r="J1778">
            <v>355939295</v>
          </cell>
          <cell r="N1778">
            <v>510</v>
          </cell>
          <cell r="S1778" t="str">
            <v>&gt;180</v>
          </cell>
        </row>
        <row r="1779">
          <cell r="J1779">
            <v>359480546</v>
          </cell>
          <cell r="S1779" t="str">
            <v>Standard</v>
          </cell>
        </row>
        <row r="1780">
          <cell r="J1780">
            <v>356869341</v>
          </cell>
          <cell r="N1780">
            <v>691</v>
          </cell>
          <cell r="S1780" t="str">
            <v>&gt;180</v>
          </cell>
        </row>
        <row r="1781">
          <cell r="J1781">
            <v>355042618</v>
          </cell>
          <cell r="N1781">
            <v>783</v>
          </cell>
          <cell r="S1781" t="str">
            <v>&gt;180</v>
          </cell>
        </row>
        <row r="1782">
          <cell r="J1782">
            <v>350870507</v>
          </cell>
          <cell r="N1782">
            <v>537</v>
          </cell>
          <cell r="S1782" t="str">
            <v>&gt;180</v>
          </cell>
        </row>
        <row r="1783">
          <cell r="J1783">
            <v>355664395</v>
          </cell>
          <cell r="N1783">
            <v>665</v>
          </cell>
          <cell r="S1783" t="str">
            <v>&gt;180</v>
          </cell>
        </row>
        <row r="1784">
          <cell r="J1784">
            <v>355405008</v>
          </cell>
          <cell r="N1784">
            <v>817</v>
          </cell>
          <cell r="S1784" t="str">
            <v>&gt;180</v>
          </cell>
        </row>
        <row r="1785">
          <cell r="J1785">
            <v>353679089</v>
          </cell>
          <cell r="N1785">
            <v>845</v>
          </cell>
          <cell r="S1785" t="str">
            <v>&gt;180</v>
          </cell>
        </row>
        <row r="1786">
          <cell r="J1786">
            <v>357279984</v>
          </cell>
          <cell r="N1786">
            <v>595</v>
          </cell>
          <cell r="S1786" t="str">
            <v>&gt;180</v>
          </cell>
        </row>
        <row r="1787">
          <cell r="J1787">
            <v>360724420</v>
          </cell>
          <cell r="S1787" t="str">
            <v>Standard</v>
          </cell>
        </row>
        <row r="1788">
          <cell r="J1788">
            <v>353679079</v>
          </cell>
          <cell r="N1788">
            <v>715</v>
          </cell>
          <cell r="S1788" t="str">
            <v>&gt;180</v>
          </cell>
        </row>
        <row r="1789">
          <cell r="J1789">
            <v>359766741</v>
          </cell>
          <cell r="S1789" t="str">
            <v>Standard</v>
          </cell>
        </row>
        <row r="1790">
          <cell r="J1790">
            <v>355975974</v>
          </cell>
          <cell r="N1790">
            <v>145</v>
          </cell>
          <cell r="S1790" t="str">
            <v>121-150</v>
          </cell>
        </row>
        <row r="1791">
          <cell r="J1791">
            <v>358190919</v>
          </cell>
          <cell r="S1791" t="str">
            <v>Standard</v>
          </cell>
        </row>
        <row r="1792">
          <cell r="J1792">
            <v>358444378</v>
          </cell>
          <cell r="S1792" t="str">
            <v>Standard</v>
          </cell>
        </row>
        <row r="1793">
          <cell r="J1793">
            <v>359607502</v>
          </cell>
          <cell r="S1793" t="str">
            <v>Standard</v>
          </cell>
        </row>
        <row r="1794">
          <cell r="J1794">
            <v>350738417</v>
          </cell>
          <cell r="N1794">
            <v>623</v>
          </cell>
          <cell r="S1794" t="str">
            <v>&gt;180</v>
          </cell>
        </row>
        <row r="1795">
          <cell r="J1795">
            <v>356954161</v>
          </cell>
          <cell r="N1795">
            <v>658</v>
          </cell>
          <cell r="S1795" t="str">
            <v>&gt;180</v>
          </cell>
        </row>
        <row r="1796">
          <cell r="J1796">
            <v>355802135</v>
          </cell>
          <cell r="N1796">
            <v>207</v>
          </cell>
          <cell r="S1796" t="str">
            <v>&gt;180</v>
          </cell>
        </row>
        <row r="1797">
          <cell r="J1797">
            <v>354872754</v>
          </cell>
          <cell r="N1797">
            <v>453</v>
          </cell>
          <cell r="S1797" t="str">
            <v>&gt;180</v>
          </cell>
        </row>
        <row r="1798">
          <cell r="J1798">
            <v>360648769</v>
          </cell>
          <cell r="S1798" t="str">
            <v>Standard</v>
          </cell>
        </row>
        <row r="1799">
          <cell r="J1799">
            <v>357221795</v>
          </cell>
          <cell r="N1799">
            <v>726</v>
          </cell>
          <cell r="S1799" t="str">
            <v>&gt;180</v>
          </cell>
        </row>
        <row r="1800">
          <cell r="J1800">
            <v>350783330</v>
          </cell>
          <cell r="N1800">
            <v>715</v>
          </cell>
          <cell r="S1800" t="str">
            <v>&gt;180</v>
          </cell>
        </row>
        <row r="1801">
          <cell r="J1801">
            <v>359814378</v>
          </cell>
          <cell r="S1801" t="str">
            <v>Standard</v>
          </cell>
        </row>
        <row r="1802">
          <cell r="J1802">
            <v>358795450</v>
          </cell>
          <cell r="N1802">
            <v>208</v>
          </cell>
          <cell r="S1802" t="str">
            <v>&gt;180</v>
          </cell>
        </row>
        <row r="1803">
          <cell r="J1803">
            <v>350838327</v>
          </cell>
          <cell r="N1803">
            <v>726</v>
          </cell>
          <cell r="S1803" t="str">
            <v>&gt;180</v>
          </cell>
        </row>
        <row r="1804">
          <cell r="J1804">
            <v>352811269</v>
          </cell>
          <cell r="N1804">
            <v>691</v>
          </cell>
          <cell r="S1804" t="str">
            <v>&gt;180</v>
          </cell>
        </row>
        <row r="1805">
          <cell r="J1805">
            <v>353437811</v>
          </cell>
          <cell r="N1805">
            <v>848</v>
          </cell>
          <cell r="S1805" t="str">
            <v>&gt;180</v>
          </cell>
        </row>
        <row r="1806">
          <cell r="J1806">
            <v>358527810</v>
          </cell>
          <cell r="N1806">
            <v>146</v>
          </cell>
          <cell r="S1806" t="str">
            <v>121-150</v>
          </cell>
        </row>
        <row r="1807">
          <cell r="J1807">
            <v>350850569</v>
          </cell>
          <cell r="N1807">
            <v>755</v>
          </cell>
          <cell r="S1807" t="str">
            <v>&gt;180</v>
          </cell>
        </row>
        <row r="1808">
          <cell r="J1808">
            <v>359144360</v>
          </cell>
          <cell r="S1808" t="str">
            <v>Standard</v>
          </cell>
        </row>
        <row r="1809">
          <cell r="J1809">
            <v>355931591</v>
          </cell>
          <cell r="N1809">
            <v>300</v>
          </cell>
          <cell r="S1809" t="str">
            <v>&gt;180</v>
          </cell>
        </row>
        <row r="1810">
          <cell r="J1810">
            <v>356869318</v>
          </cell>
          <cell r="N1810">
            <v>715</v>
          </cell>
          <cell r="S1810" t="str">
            <v>&gt;180</v>
          </cell>
        </row>
        <row r="1811">
          <cell r="J1811">
            <v>350906000</v>
          </cell>
          <cell r="N1811">
            <v>841</v>
          </cell>
          <cell r="S1811" t="str">
            <v>&gt;180</v>
          </cell>
        </row>
        <row r="1812">
          <cell r="J1812">
            <v>356869284</v>
          </cell>
          <cell r="N1812">
            <v>600</v>
          </cell>
          <cell r="S1812" t="str">
            <v>&gt;180</v>
          </cell>
        </row>
        <row r="1813">
          <cell r="J1813">
            <v>351079925</v>
          </cell>
          <cell r="N1813">
            <v>994</v>
          </cell>
          <cell r="S1813" t="str">
            <v>&gt;180</v>
          </cell>
        </row>
        <row r="1814">
          <cell r="J1814">
            <v>350945356</v>
          </cell>
          <cell r="N1814">
            <v>778</v>
          </cell>
          <cell r="S1814" t="str">
            <v>&gt;180</v>
          </cell>
        </row>
        <row r="1815">
          <cell r="J1815">
            <v>360650953</v>
          </cell>
          <cell r="S1815" t="str">
            <v>Standard</v>
          </cell>
        </row>
        <row r="1816">
          <cell r="J1816">
            <v>357280005</v>
          </cell>
          <cell r="N1816">
            <v>692</v>
          </cell>
          <cell r="S1816" t="str">
            <v>&gt;180</v>
          </cell>
        </row>
        <row r="1817">
          <cell r="J1817">
            <v>357279981</v>
          </cell>
          <cell r="N1817">
            <v>720</v>
          </cell>
          <cell r="S1817" t="str">
            <v>&gt;180</v>
          </cell>
        </row>
        <row r="1818">
          <cell r="J1818">
            <v>356352628</v>
          </cell>
          <cell r="N1818">
            <v>265</v>
          </cell>
          <cell r="S1818" t="str">
            <v>&gt;180</v>
          </cell>
        </row>
        <row r="1819">
          <cell r="J1819">
            <v>351008837</v>
          </cell>
          <cell r="N1819">
            <v>629</v>
          </cell>
          <cell r="S1819" t="str">
            <v>&gt;180</v>
          </cell>
        </row>
        <row r="1820">
          <cell r="J1820">
            <v>355790419</v>
          </cell>
          <cell r="N1820">
            <v>629</v>
          </cell>
          <cell r="S1820" t="str">
            <v>&gt;180</v>
          </cell>
        </row>
        <row r="1821">
          <cell r="J1821">
            <v>352831769</v>
          </cell>
          <cell r="N1821">
            <v>391</v>
          </cell>
          <cell r="S1821" t="str">
            <v>&gt;180</v>
          </cell>
        </row>
        <row r="1822">
          <cell r="J1822">
            <v>355658267</v>
          </cell>
          <cell r="N1822">
            <v>391</v>
          </cell>
          <cell r="S1822" t="str">
            <v>&gt;180</v>
          </cell>
        </row>
        <row r="1823">
          <cell r="J1823">
            <v>351011319</v>
          </cell>
          <cell r="N1823">
            <v>601</v>
          </cell>
          <cell r="S1823" t="str">
            <v>&gt;180</v>
          </cell>
        </row>
        <row r="1824">
          <cell r="J1824">
            <v>354926332</v>
          </cell>
          <cell r="N1824">
            <v>601</v>
          </cell>
          <cell r="S1824" t="str">
            <v>&gt;180</v>
          </cell>
        </row>
        <row r="1825">
          <cell r="J1825">
            <v>358738258</v>
          </cell>
          <cell r="N1825">
            <v>300</v>
          </cell>
          <cell r="S1825" t="str">
            <v>&gt;180</v>
          </cell>
        </row>
        <row r="1826">
          <cell r="J1826">
            <v>351018787</v>
          </cell>
          <cell r="N1826">
            <v>686</v>
          </cell>
          <cell r="S1826" t="str">
            <v>&gt;180</v>
          </cell>
        </row>
        <row r="1827">
          <cell r="J1827">
            <v>355027063</v>
          </cell>
          <cell r="N1827">
            <v>571</v>
          </cell>
          <cell r="S1827" t="str">
            <v>&gt;180</v>
          </cell>
        </row>
        <row r="1828">
          <cell r="J1828">
            <v>356030459</v>
          </cell>
          <cell r="N1828">
            <v>537</v>
          </cell>
          <cell r="S1828" t="str">
            <v>&gt;180</v>
          </cell>
        </row>
        <row r="1829">
          <cell r="J1829">
            <v>357549128</v>
          </cell>
          <cell r="N1829">
            <v>508</v>
          </cell>
          <cell r="S1829" t="str">
            <v>&gt;180</v>
          </cell>
        </row>
        <row r="1830">
          <cell r="J1830">
            <v>351166094</v>
          </cell>
          <cell r="N1830">
            <v>785</v>
          </cell>
          <cell r="S1830" t="str">
            <v>&gt;180</v>
          </cell>
        </row>
        <row r="1831">
          <cell r="J1831">
            <v>354516669</v>
          </cell>
          <cell r="N1831">
            <v>785</v>
          </cell>
          <cell r="S1831" t="str">
            <v>&gt;180</v>
          </cell>
        </row>
        <row r="1832">
          <cell r="J1832">
            <v>355768235</v>
          </cell>
          <cell r="N1832">
            <v>596</v>
          </cell>
          <cell r="S1832" t="str">
            <v>&gt;180</v>
          </cell>
        </row>
        <row r="1833">
          <cell r="J1833">
            <v>356170564</v>
          </cell>
          <cell r="N1833">
            <v>355</v>
          </cell>
          <cell r="S1833" t="str">
            <v>&gt;180</v>
          </cell>
        </row>
        <row r="1834">
          <cell r="J1834">
            <v>351048237</v>
          </cell>
          <cell r="N1834">
            <v>634</v>
          </cell>
          <cell r="S1834" t="str">
            <v>&gt;180</v>
          </cell>
        </row>
        <row r="1835">
          <cell r="J1835">
            <v>353524052</v>
          </cell>
          <cell r="N1835">
            <v>572</v>
          </cell>
          <cell r="S1835" t="str">
            <v>&gt;180</v>
          </cell>
        </row>
        <row r="1836">
          <cell r="J1836">
            <v>354764165</v>
          </cell>
          <cell r="N1836">
            <v>714</v>
          </cell>
          <cell r="S1836" t="str">
            <v>&gt;180</v>
          </cell>
        </row>
        <row r="1837">
          <cell r="J1837">
            <v>351051290</v>
          </cell>
          <cell r="N1837">
            <v>600</v>
          </cell>
          <cell r="S1837" t="str">
            <v>&gt;180</v>
          </cell>
        </row>
        <row r="1838">
          <cell r="J1838">
            <v>355236921</v>
          </cell>
          <cell r="N1838">
            <v>663</v>
          </cell>
          <cell r="S1838" t="str">
            <v>&gt;180</v>
          </cell>
        </row>
        <row r="1839">
          <cell r="J1839">
            <v>351054270</v>
          </cell>
          <cell r="N1839">
            <v>663</v>
          </cell>
          <cell r="S1839" t="str">
            <v>&gt;180</v>
          </cell>
        </row>
        <row r="1840">
          <cell r="J1840">
            <v>355151345</v>
          </cell>
          <cell r="N1840">
            <v>750</v>
          </cell>
          <cell r="S1840" t="str">
            <v>&gt;180</v>
          </cell>
        </row>
        <row r="1841">
          <cell r="J1841">
            <v>358802850</v>
          </cell>
          <cell r="S1841" t="str">
            <v>Standard</v>
          </cell>
        </row>
        <row r="1842">
          <cell r="J1842">
            <v>360269741</v>
          </cell>
          <cell r="S1842" t="str">
            <v>Standard</v>
          </cell>
        </row>
        <row r="1843">
          <cell r="J1843">
            <v>354354306</v>
          </cell>
          <cell r="N1843">
            <v>537</v>
          </cell>
          <cell r="S1843" t="str">
            <v>&gt;180</v>
          </cell>
        </row>
        <row r="1844">
          <cell r="J1844">
            <v>353437827</v>
          </cell>
          <cell r="N1844">
            <v>784</v>
          </cell>
          <cell r="S1844" t="str">
            <v>&gt;180</v>
          </cell>
        </row>
        <row r="1845">
          <cell r="J1845">
            <v>356698882</v>
          </cell>
          <cell r="N1845">
            <v>756</v>
          </cell>
          <cell r="S1845" t="str">
            <v>&gt;180</v>
          </cell>
        </row>
        <row r="1846">
          <cell r="J1846">
            <v>353437808</v>
          </cell>
          <cell r="N1846">
            <v>756</v>
          </cell>
          <cell r="S1846" t="str">
            <v>&gt;180</v>
          </cell>
        </row>
        <row r="1847">
          <cell r="J1847">
            <v>356699303</v>
          </cell>
          <cell r="N1847">
            <v>756</v>
          </cell>
          <cell r="S1847" t="str">
            <v>&gt;180</v>
          </cell>
        </row>
        <row r="1848">
          <cell r="J1848">
            <v>351091844</v>
          </cell>
          <cell r="N1848">
            <v>1092</v>
          </cell>
          <cell r="S1848" t="str">
            <v>&gt;180</v>
          </cell>
        </row>
        <row r="1849">
          <cell r="J1849">
            <v>353437825</v>
          </cell>
          <cell r="N1849">
            <v>847</v>
          </cell>
          <cell r="S1849" t="str">
            <v>&gt;180</v>
          </cell>
        </row>
        <row r="1850">
          <cell r="J1850">
            <v>357910912</v>
          </cell>
          <cell r="S1850" t="str">
            <v>Standard</v>
          </cell>
        </row>
        <row r="1851">
          <cell r="J1851">
            <v>351109178</v>
          </cell>
          <cell r="N1851">
            <v>596</v>
          </cell>
          <cell r="S1851" t="str">
            <v>&gt;180</v>
          </cell>
        </row>
        <row r="1852">
          <cell r="J1852">
            <v>355084788</v>
          </cell>
          <cell r="N1852">
            <v>778</v>
          </cell>
          <cell r="S1852" t="str">
            <v>&gt;180</v>
          </cell>
        </row>
        <row r="1853">
          <cell r="J1853">
            <v>356869311</v>
          </cell>
          <cell r="N1853">
            <v>715</v>
          </cell>
          <cell r="S1853" t="str">
            <v>&gt;180</v>
          </cell>
        </row>
        <row r="1854">
          <cell r="J1854">
            <v>351125905</v>
          </cell>
          <cell r="N1854">
            <v>756</v>
          </cell>
          <cell r="S1854" t="str">
            <v>&gt;180</v>
          </cell>
        </row>
        <row r="1855">
          <cell r="J1855">
            <v>358848811</v>
          </cell>
          <cell r="N1855">
            <v>48</v>
          </cell>
          <cell r="S1855" t="str">
            <v>31-60</v>
          </cell>
        </row>
        <row r="1856">
          <cell r="J1856">
            <v>356869294</v>
          </cell>
          <cell r="N1856">
            <v>750</v>
          </cell>
          <cell r="S1856" t="str">
            <v>&gt;180</v>
          </cell>
        </row>
        <row r="1857">
          <cell r="J1857">
            <v>356869331</v>
          </cell>
          <cell r="N1857">
            <v>755</v>
          </cell>
          <cell r="S1857" t="str">
            <v>&gt;180</v>
          </cell>
        </row>
        <row r="1858">
          <cell r="J1858">
            <v>357581509</v>
          </cell>
          <cell r="N1858">
            <v>288</v>
          </cell>
          <cell r="S1858" t="str">
            <v>&gt;180</v>
          </cell>
        </row>
        <row r="1859">
          <cell r="J1859">
            <v>351144984</v>
          </cell>
          <cell r="N1859">
            <v>750</v>
          </cell>
          <cell r="S1859" t="str">
            <v>&gt;180</v>
          </cell>
        </row>
        <row r="1860">
          <cell r="J1860">
            <v>354705628</v>
          </cell>
          <cell r="N1860">
            <v>750</v>
          </cell>
          <cell r="S1860" t="str">
            <v>&gt;180</v>
          </cell>
        </row>
        <row r="1861">
          <cell r="J1861">
            <v>356869265</v>
          </cell>
          <cell r="N1861">
            <v>601</v>
          </cell>
          <cell r="S1861" t="str">
            <v>&gt;180</v>
          </cell>
        </row>
        <row r="1862">
          <cell r="J1862">
            <v>353313152</v>
          </cell>
          <cell r="N1862">
            <v>813</v>
          </cell>
          <cell r="S1862" t="str">
            <v>&gt;180</v>
          </cell>
        </row>
        <row r="1863">
          <cell r="J1863">
            <v>360258489</v>
          </cell>
          <cell r="S1863" t="str">
            <v>Standard</v>
          </cell>
        </row>
        <row r="1864">
          <cell r="J1864">
            <v>360354879</v>
          </cell>
          <cell r="S1864" t="str">
            <v>Standard</v>
          </cell>
        </row>
        <row r="1865">
          <cell r="J1865">
            <v>360660087</v>
          </cell>
          <cell r="S1865" t="str">
            <v>Standard</v>
          </cell>
        </row>
        <row r="1866">
          <cell r="J1866">
            <v>353447156</v>
          </cell>
          <cell r="N1866">
            <v>813</v>
          </cell>
          <cell r="S1866" t="str">
            <v>&gt;180</v>
          </cell>
        </row>
        <row r="1867">
          <cell r="J1867">
            <v>351174633</v>
          </cell>
          <cell r="N1867">
            <v>511</v>
          </cell>
          <cell r="S1867" t="str">
            <v>&gt;180</v>
          </cell>
        </row>
        <row r="1868">
          <cell r="J1868">
            <v>359512749</v>
          </cell>
          <cell r="S1868" t="str">
            <v>Standard</v>
          </cell>
        </row>
        <row r="1869">
          <cell r="J1869">
            <v>360644655</v>
          </cell>
          <cell r="S1869" t="str">
            <v>Standard</v>
          </cell>
        </row>
        <row r="1870">
          <cell r="J1870">
            <v>351190368</v>
          </cell>
          <cell r="N1870">
            <v>721</v>
          </cell>
          <cell r="S1870" t="str">
            <v>&gt;180</v>
          </cell>
        </row>
        <row r="1871">
          <cell r="J1871">
            <v>354856825</v>
          </cell>
          <cell r="N1871">
            <v>756</v>
          </cell>
          <cell r="S1871" t="str">
            <v>&gt;180</v>
          </cell>
        </row>
        <row r="1872">
          <cell r="J1872">
            <v>351194483</v>
          </cell>
          <cell r="N1872">
            <v>538</v>
          </cell>
          <cell r="S1872" t="str">
            <v>&gt;180</v>
          </cell>
        </row>
        <row r="1873">
          <cell r="J1873">
            <v>357715876</v>
          </cell>
          <cell r="N1873">
            <v>442</v>
          </cell>
          <cell r="S1873" t="str">
            <v>&gt;180</v>
          </cell>
        </row>
        <row r="1874">
          <cell r="J1874">
            <v>351203495</v>
          </cell>
          <cell r="N1874">
            <v>663</v>
          </cell>
          <cell r="S1874" t="str">
            <v>&gt;180</v>
          </cell>
        </row>
        <row r="1875">
          <cell r="J1875">
            <v>355827882</v>
          </cell>
          <cell r="N1875">
            <v>357</v>
          </cell>
          <cell r="S1875" t="str">
            <v>&gt;180</v>
          </cell>
        </row>
        <row r="1876">
          <cell r="J1876">
            <v>358527788</v>
          </cell>
          <cell r="N1876">
            <v>259</v>
          </cell>
          <cell r="S1876" t="str">
            <v>&gt;180</v>
          </cell>
        </row>
        <row r="1877">
          <cell r="J1877">
            <v>351206033</v>
          </cell>
          <cell r="N1877">
            <v>479</v>
          </cell>
          <cell r="S1877" t="str">
            <v>&gt;180</v>
          </cell>
        </row>
        <row r="1878">
          <cell r="J1878">
            <v>359955424</v>
          </cell>
          <cell r="S1878" t="str">
            <v>Standard</v>
          </cell>
        </row>
        <row r="1879">
          <cell r="J1879">
            <v>354188497</v>
          </cell>
          <cell r="N1879">
            <v>692</v>
          </cell>
          <cell r="S1879" t="str">
            <v>&gt;180</v>
          </cell>
        </row>
        <row r="1880">
          <cell r="J1880">
            <v>356455340</v>
          </cell>
          <cell r="N1880">
            <v>754</v>
          </cell>
          <cell r="S1880" t="str">
            <v>&gt;180</v>
          </cell>
        </row>
        <row r="1881">
          <cell r="J1881">
            <v>353437835</v>
          </cell>
          <cell r="N1881">
            <v>847</v>
          </cell>
          <cell r="S1881" t="str">
            <v>&gt;180</v>
          </cell>
        </row>
        <row r="1882">
          <cell r="J1882">
            <v>358763410</v>
          </cell>
          <cell r="S1882" t="str">
            <v>Standard</v>
          </cell>
        </row>
        <row r="1883">
          <cell r="J1883">
            <v>359248565</v>
          </cell>
          <cell r="S1883" t="str">
            <v>Standard</v>
          </cell>
        </row>
        <row r="1884">
          <cell r="J1884">
            <v>353679096</v>
          </cell>
          <cell r="N1884">
            <v>817</v>
          </cell>
          <cell r="S1884" t="str">
            <v>&gt;180</v>
          </cell>
        </row>
        <row r="1885">
          <cell r="J1885">
            <v>355499676</v>
          </cell>
          <cell r="N1885">
            <v>414</v>
          </cell>
          <cell r="S1885" t="str">
            <v>&gt;180</v>
          </cell>
        </row>
        <row r="1886">
          <cell r="J1886">
            <v>358446977</v>
          </cell>
          <cell r="N1886">
            <v>505</v>
          </cell>
          <cell r="S1886" t="str">
            <v>&gt;180</v>
          </cell>
        </row>
        <row r="1887">
          <cell r="J1887">
            <v>356869337</v>
          </cell>
          <cell r="N1887">
            <v>726</v>
          </cell>
          <cell r="S1887" t="str">
            <v>&gt;180</v>
          </cell>
        </row>
        <row r="1888">
          <cell r="J1888">
            <v>354764158</v>
          </cell>
          <cell r="N1888">
            <v>812</v>
          </cell>
          <cell r="S1888" t="str">
            <v>&gt;180</v>
          </cell>
        </row>
        <row r="1889">
          <cell r="J1889">
            <v>358848798</v>
          </cell>
          <cell r="N1889">
            <v>537</v>
          </cell>
          <cell r="S1889" t="str">
            <v>&gt;180</v>
          </cell>
        </row>
        <row r="1890">
          <cell r="J1890">
            <v>354886214</v>
          </cell>
          <cell r="N1890">
            <v>355</v>
          </cell>
          <cell r="S1890" t="str">
            <v>&gt;180</v>
          </cell>
        </row>
        <row r="1891">
          <cell r="J1891">
            <v>357388123</v>
          </cell>
          <cell r="N1891">
            <v>715</v>
          </cell>
          <cell r="S1891" t="str">
            <v>&gt;180</v>
          </cell>
        </row>
        <row r="1892">
          <cell r="J1892">
            <v>353679071</v>
          </cell>
          <cell r="N1892">
            <v>784</v>
          </cell>
          <cell r="S1892" t="str">
            <v>&gt;180</v>
          </cell>
        </row>
        <row r="1893">
          <cell r="J1893">
            <v>356869312</v>
          </cell>
          <cell r="N1893">
            <v>754</v>
          </cell>
          <cell r="S1893" t="str">
            <v>&gt;180</v>
          </cell>
        </row>
        <row r="1894">
          <cell r="J1894">
            <v>360206153</v>
          </cell>
          <cell r="S1894" t="str">
            <v>Standard</v>
          </cell>
        </row>
        <row r="1895">
          <cell r="J1895">
            <v>357935937</v>
          </cell>
          <cell r="N1895">
            <v>173</v>
          </cell>
          <cell r="S1895" t="str">
            <v>151-180</v>
          </cell>
        </row>
        <row r="1896">
          <cell r="J1896">
            <v>358915936</v>
          </cell>
          <cell r="N1896">
            <v>355</v>
          </cell>
          <cell r="S1896" t="str">
            <v>&gt;180</v>
          </cell>
        </row>
        <row r="1897">
          <cell r="J1897">
            <v>359245731</v>
          </cell>
          <cell r="N1897">
            <v>207</v>
          </cell>
          <cell r="S1897" t="str">
            <v>&gt;180</v>
          </cell>
        </row>
        <row r="1898">
          <cell r="J1898">
            <v>358788356</v>
          </cell>
          <cell r="N1898">
            <v>504</v>
          </cell>
          <cell r="S1898" t="str">
            <v>&gt;180</v>
          </cell>
        </row>
        <row r="1899">
          <cell r="J1899">
            <v>354188482</v>
          </cell>
          <cell r="N1899">
            <v>350</v>
          </cell>
          <cell r="S1899" t="str">
            <v>&gt;180</v>
          </cell>
        </row>
        <row r="1900">
          <cell r="J1900">
            <v>353679093</v>
          </cell>
          <cell r="N1900">
            <v>818</v>
          </cell>
          <cell r="S1900" t="str">
            <v>&gt;180</v>
          </cell>
        </row>
        <row r="1901">
          <cell r="J1901">
            <v>353679108</v>
          </cell>
          <cell r="N1901">
            <v>847</v>
          </cell>
          <cell r="S1901" t="str">
            <v>&gt;180</v>
          </cell>
        </row>
        <row r="1902">
          <cell r="J1902">
            <v>358772918</v>
          </cell>
          <cell r="S1902" t="str">
            <v>Standard</v>
          </cell>
        </row>
        <row r="1903">
          <cell r="J1903">
            <v>354188496</v>
          </cell>
          <cell r="N1903">
            <v>848</v>
          </cell>
          <cell r="S1903" t="str">
            <v>&gt;180</v>
          </cell>
        </row>
        <row r="1904">
          <cell r="J1904">
            <v>353438642</v>
          </cell>
          <cell r="N1904">
            <v>845</v>
          </cell>
          <cell r="S1904" t="str">
            <v>&gt;180</v>
          </cell>
        </row>
        <row r="1905">
          <cell r="J1905">
            <v>351321418</v>
          </cell>
          <cell r="N1905">
            <v>936</v>
          </cell>
          <cell r="S1905" t="str">
            <v>&gt;180</v>
          </cell>
        </row>
        <row r="1906">
          <cell r="J1906">
            <v>351494186</v>
          </cell>
          <cell r="N1906">
            <v>999</v>
          </cell>
          <cell r="S1906" t="str">
            <v>&gt;180</v>
          </cell>
        </row>
        <row r="1907">
          <cell r="J1907">
            <v>360410929</v>
          </cell>
          <cell r="S1907" t="str">
            <v>Standard</v>
          </cell>
        </row>
        <row r="1908">
          <cell r="J1908">
            <v>360343088</v>
          </cell>
          <cell r="S1908" t="str">
            <v>Standard</v>
          </cell>
        </row>
        <row r="1909">
          <cell r="J1909">
            <v>351337749</v>
          </cell>
          <cell r="N1909">
            <v>483</v>
          </cell>
          <cell r="S1909" t="str">
            <v>&gt;180</v>
          </cell>
        </row>
        <row r="1910">
          <cell r="J1910">
            <v>353549801</v>
          </cell>
          <cell r="N1910">
            <v>539</v>
          </cell>
          <cell r="S1910" t="str">
            <v>&gt;180</v>
          </cell>
        </row>
        <row r="1911">
          <cell r="J1911">
            <v>359771238</v>
          </cell>
          <cell r="S1911" t="str">
            <v>Standard</v>
          </cell>
        </row>
        <row r="1912">
          <cell r="J1912">
            <v>355976344</v>
          </cell>
          <cell r="N1912">
            <v>327</v>
          </cell>
          <cell r="S1912" t="str">
            <v>&gt;180</v>
          </cell>
        </row>
        <row r="1913">
          <cell r="J1913">
            <v>359251254</v>
          </cell>
          <cell r="S1913" t="str">
            <v>Standard</v>
          </cell>
        </row>
        <row r="1914">
          <cell r="J1914">
            <v>359762928</v>
          </cell>
          <cell r="S1914" t="str">
            <v>Standard</v>
          </cell>
        </row>
        <row r="1915">
          <cell r="J1915">
            <v>351380425</v>
          </cell>
          <cell r="N1915">
            <v>445</v>
          </cell>
          <cell r="S1915" t="str">
            <v>&gt;180</v>
          </cell>
        </row>
        <row r="1916">
          <cell r="J1916">
            <v>355748822</v>
          </cell>
          <cell r="N1916">
            <v>481</v>
          </cell>
          <cell r="S1916" t="str">
            <v>&gt;180</v>
          </cell>
        </row>
        <row r="1917">
          <cell r="J1917">
            <v>351385499</v>
          </cell>
          <cell r="N1917">
            <v>572</v>
          </cell>
          <cell r="S1917" t="str">
            <v>&gt;180</v>
          </cell>
        </row>
        <row r="1918">
          <cell r="J1918">
            <v>355749343</v>
          </cell>
          <cell r="N1918">
            <v>778</v>
          </cell>
          <cell r="S1918" t="str">
            <v>&gt;180</v>
          </cell>
        </row>
        <row r="1919">
          <cell r="J1919">
            <v>351438515</v>
          </cell>
          <cell r="N1919">
            <v>778</v>
          </cell>
          <cell r="S1919" t="str">
            <v>&gt;180</v>
          </cell>
        </row>
        <row r="1920">
          <cell r="J1920">
            <v>353597867</v>
          </cell>
          <cell r="N1920">
            <v>778</v>
          </cell>
          <cell r="S1920" t="str">
            <v>&gt;180</v>
          </cell>
        </row>
        <row r="1921">
          <cell r="J1921">
            <v>358782680</v>
          </cell>
          <cell r="N1921">
            <v>147</v>
          </cell>
          <cell r="S1921" t="str">
            <v>121-150</v>
          </cell>
        </row>
        <row r="1922">
          <cell r="J1922">
            <v>356869297</v>
          </cell>
          <cell r="N1922">
            <v>715</v>
          </cell>
          <cell r="S1922" t="str">
            <v>&gt;180</v>
          </cell>
        </row>
        <row r="1923">
          <cell r="J1923">
            <v>356869262</v>
          </cell>
          <cell r="N1923">
            <v>755</v>
          </cell>
          <cell r="S1923" t="str">
            <v>&gt;180</v>
          </cell>
        </row>
        <row r="1924">
          <cell r="J1924">
            <v>358848802</v>
          </cell>
          <cell r="N1924">
            <v>390</v>
          </cell>
          <cell r="S1924" t="str">
            <v>&gt;180</v>
          </cell>
        </row>
        <row r="1925">
          <cell r="J1925">
            <v>353437833</v>
          </cell>
          <cell r="N1925">
            <v>841</v>
          </cell>
          <cell r="S1925" t="str">
            <v>&gt;180</v>
          </cell>
        </row>
        <row r="1926">
          <cell r="J1926">
            <v>353437843</v>
          </cell>
          <cell r="N1926">
            <v>841</v>
          </cell>
          <cell r="S1926" t="str">
            <v>&gt;180</v>
          </cell>
        </row>
        <row r="1927">
          <cell r="J1927">
            <v>353437805</v>
          </cell>
          <cell r="N1927">
            <v>806</v>
          </cell>
          <cell r="S1927" t="str">
            <v>&gt;180</v>
          </cell>
        </row>
        <row r="1928">
          <cell r="J1928">
            <v>351459561</v>
          </cell>
          <cell r="N1928">
            <v>624</v>
          </cell>
          <cell r="S1928" t="str">
            <v>&gt;180</v>
          </cell>
        </row>
        <row r="1929">
          <cell r="J1929">
            <v>355750159</v>
          </cell>
          <cell r="N1929">
            <v>596</v>
          </cell>
          <cell r="S1929" t="str">
            <v>&gt;180</v>
          </cell>
        </row>
        <row r="1930">
          <cell r="J1930">
            <v>356869276</v>
          </cell>
          <cell r="N1930">
            <v>750</v>
          </cell>
          <cell r="S1930" t="str">
            <v>&gt;180</v>
          </cell>
        </row>
        <row r="1931">
          <cell r="J1931">
            <v>353437806</v>
          </cell>
          <cell r="N1931">
            <v>845</v>
          </cell>
          <cell r="S1931" t="str">
            <v>&gt;180</v>
          </cell>
        </row>
        <row r="1932">
          <cell r="J1932">
            <v>356869264</v>
          </cell>
          <cell r="N1932">
            <v>750</v>
          </cell>
          <cell r="S1932" t="str">
            <v>&gt;180</v>
          </cell>
        </row>
        <row r="1933">
          <cell r="J1933">
            <v>351460958</v>
          </cell>
          <cell r="N1933">
            <v>601</v>
          </cell>
          <cell r="S1933" t="str">
            <v>&gt;180</v>
          </cell>
        </row>
        <row r="1934">
          <cell r="J1934">
            <v>353437829</v>
          </cell>
          <cell r="N1934">
            <v>841</v>
          </cell>
          <cell r="S1934" t="str">
            <v>&gt;180</v>
          </cell>
        </row>
        <row r="1935">
          <cell r="J1935">
            <v>356869319</v>
          </cell>
          <cell r="N1935">
            <v>715</v>
          </cell>
          <cell r="S1935" t="str">
            <v>&gt;180</v>
          </cell>
        </row>
        <row r="1936">
          <cell r="J1936">
            <v>351665986</v>
          </cell>
          <cell r="N1936">
            <v>806</v>
          </cell>
          <cell r="S1936" t="str">
            <v>&gt;180</v>
          </cell>
        </row>
        <row r="1937">
          <cell r="J1937">
            <v>355092539</v>
          </cell>
          <cell r="N1937">
            <v>806</v>
          </cell>
          <cell r="S1937" t="str">
            <v>&gt;180</v>
          </cell>
        </row>
        <row r="1938">
          <cell r="J1938">
            <v>351665908</v>
          </cell>
          <cell r="N1938">
            <v>778</v>
          </cell>
          <cell r="S1938" t="str">
            <v>&gt;180</v>
          </cell>
        </row>
        <row r="1939">
          <cell r="J1939">
            <v>353679077</v>
          </cell>
          <cell r="N1939">
            <v>806</v>
          </cell>
          <cell r="S1939" t="str">
            <v>&gt;180</v>
          </cell>
        </row>
        <row r="1940">
          <cell r="J1940">
            <v>351475926</v>
          </cell>
          <cell r="N1940">
            <v>448</v>
          </cell>
          <cell r="S1940" t="str">
            <v>&gt;180</v>
          </cell>
        </row>
        <row r="1941">
          <cell r="J1941">
            <v>355104736</v>
          </cell>
          <cell r="N1941">
            <v>750</v>
          </cell>
          <cell r="S1941" t="str">
            <v>&gt;180</v>
          </cell>
        </row>
        <row r="1942">
          <cell r="J1942">
            <v>351476008</v>
          </cell>
          <cell r="N1942">
            <v>806</v>
          </cell>
          <cell r="S1942" t="str">
            <v>&gt;180</v>
          </cell>
        </row>
        <row r="1943">
          <cell r="J1943">
            <v>356062504</v>
          </cell>
          <cell r="N1943">
            <v>778</v>
          </cell>
          <cell r="S1943" t="str">
            <v>&gt;180</v>
          </cell>
        </row>
        <row r="1944">
          <cell r="J1944">
            <v>358782695</v>
          </cell>
          <cell r="S1944" t="str">
            <v>Standard</v>
          </cell>
        </row>
        <row r="1945">
          <cell r="J1945">
            <v>356869288</v>
          </cell>
          <cell r="N1945">
            <v>327</v>
          </cell>
          <cell r="S1945" t="str">
            <v>&gt;180</v>
          </cell>
        </row>
        <row r="1946">
          <cell r="J1946">
            <v>351483146</v>
          </cell>
          <cell r="N1946">
            <v>785</v>
          </cell>
          <cell r="S1946" t="str">
            <v>&gt;180</v>
          </cell>
        </row>
        <row r="1947">
          <cell r="J1947">
            <v>360428690</v>
          </cell>
          <cell r="S1947" t="str">
            <v>Standard</v>
          </cell>
        </row>
        <row r="1948">
          <cell r="J1948">
            <v>358493324</v>
          </cell>
          <cell r="S1948" t="str">
            <v>Standard</v>
          </cell>
        </row>
        <row r="1949">
          <cell r="J1949">
            <v>351485860</v>
          </cell>
          <cell r="N1949">
            <v>659</v>
          </cell>
          <cell r="S1949" t="str">
            <v>&gt;180</v>
          </cell>
        </row>
        <row r="1950">
          <cell r="J1950">
            <v>354932458</v>
          </cell>
          <cell r="N1950">
            <v>722</v>
          </cell>
          <cell r="S1950" t="str">
            <v>&gt;180</v>
          </cell>
        </row>
        <row r="1951">
          <cell r="J1951">
            <v>356869292</v>
          </cell>
          <cell r="N1951">
            <v>355</v>
          </cell>
          <cell r="S1951" t="str">
            <v>&gt;180</v>
          </cell>
        </row>
        <row r="1952">
          <cell r="J1952">
            <v>351487643</v>
          </cell>
          <cell r="N1952">
            <v>936</v>
          </cell>
          <cell r="S1952" t="str">
            <v>&gt;180</v>
          </cell>
        </row>
        <row r="1953">
          <cell r="J1953">
            <v>353679086</v>
          </cell>
          <cell r="N1953">
            <v>782</v>
          </cell>
          <cell r="S1953" t="str">
            <v>&gt;180</v>
          </cell>
        </row>
        <row r="1954">
          <cell r="J1954">
            <v>357166677</v>
          </cell>
          <cell r="S1954" t="str">
            <v>Standard</v>
          </cell>
        </row>
        <row r="1955">
          <cell r="J1955">
            <v>351491907</v>
          </cell>
          <cell r="N1955">
            <v>1092</v>
          </cell>
          <cell r="S1955" t="str">
            <v>&gt;180</v>
          </cell>
        </row>
        <row r="1956">
          <cell r="J1956">
            <v>351492934</v>
          </cell>
          <cell r="N1956">
            <v>601</v>
          </cell>
          <cell r="S1956" t="str">
            <v>&gt;180</v>
          </cell>
        </row>
        <row r="1957">
          <cell r="J1957">
            <v>356630773</v>
          </cell>
          <cell r="N1957">
            <v>453</v>
          </cell>
          <cell r="S1957" t="str">
            <v>&gt;180</v>
          </cell>
        </row>
        <row r="1958">
          <cell r="J1958">
            <v>351499942</v>
          </cell>
          <cell r="N1958">
            <v>652</v>
          </cell>
          <cell r="S1958" t="str">
            <v>&gt;180</v>
          </cell>
        </row>
        <row r="1959">
          <cell r="J1959">
            <v>351499943</v>
          </cell>
          <cell r="N1959">
            <v>778</v>
          </cell>
          <cell r="S1959" t="str">
            <v>&gt;180</v>
          </cell>
        </row>
        <row r="1960">
          <cell r="J1960">
            <v>358527792</v>
          </cell>
          <cell r="N1960">
            <v>264</v>
          </cell>
          <cell r="S1960" t="str">
            <v>&gt;180</v>
          </cell>
        </row>
        <row r="1961">
          <cell r="J1961">
            <v>351504470</v>
          </cell>
          <cell r="N1961">
            <v>572</v>
          </cell>
          <cell r="S1961" t="str">
            <v>&gt;180</v>
          </cell>
        </row>
        <row r="1962">
          <cell r="J1962">
            <v>353970925</v>
          </cell>
          <cell r="N1962">
            <v>572</v>
          </cell>
          <cell r="S1962" t="str">
            <v>&gt;180</v>
          </cell>
        </row>
        <row r="1963">
          <cell r="J1963">
            <v>351504600</v>
          </cell>
          <cell r="N1963">
            <v>721</v>
          </cell>
          <cell r="S1963" t="str">
            <v>&gt;180</v>
          </cell>
        </row>
        <row r="1964">
          <cell r="J1964">
            <v>360418619</v>
          </cell>
          <cell r="S1964" t="str">
            <v>Standard</v>
          </cell>
        </row>
        <row r="1965">
          <cell r="J1965">
            <v>360654076</v>
          </cell>
          <cell r="S1965" t="str">
            <v>Standard</v>
          </cell>
        </row>
        <row r="1966">
          <cell r="J1966">
            <v>351505302</v>
          </cell>
          <cell r="N1966">
            <v>481</v>
          </cell>
          <cell r="S1966" t="str">
            <v>&gt;180</v>
          </cell>
        </row>
        <row r="1967">
          <cell r="J1967">
            <v>351506334</v>
          </cell>
          <cell r="N1967">
            <v>686</v>
          </cell>
          <cell r="S1967" t="str">
            <v>&gt;180</v>
          </cell>
        </row>
        <row r="1968">
          <cell r="J1968">
            <v>353854810</v>
          </cell>
          <cell r="N1968">
            <v>782</v>
          </cell>
          <cell r="S1968" t="str">
            <v>&gt;180</v>
          </cell>
        </row>
        <row r="1969">
          <cell r="J1969">
            <v>356869336</v>
          </cell>
          <cell r="N1969">
            <v>533</v>
          </cell>
          <cell r="S1969" t="str">
            <v>&gt;180</v>
          </cell>
        </row>
        <row r="1970">
          <cell r="J1970">
            <v>353679087</v>
          </cell>
          <cell r="N1970">
            <v>817</v>
          </cell>
          <cell r="S1970" t="str">
            <v>&gt;180</v>
          </cell>
        </row>
        <row r="1971">
          <cell r="J1971">
            <v>356869269</v>
          </cell>
          <cell r="N1971">
            <v>726</v>
          </cell>
          <cell r="S1971" t="str">
            <v>&gt;180</v>
          </cell>
        </row>
        <row r="1972">
          <cell r="J1972">
            <v>357279960</v>
          </cell>
          <cell r="N1972">
            <v>726</v>
          </cell>
          <cell r="S1972" t="str">
            <v>&gt;180</v>
          </cell>
        </row>
        <row r="1973">
          <cell r="J1973">
            <v>351531599</v>
          </cell>
          <cell r="N1973">
            <v>778</v>
          </cell>
          <cell r="S1973" t="str">
            <v>&gt;180</v>
          </cell>
        </row>
        <row r="1974">
          <cell r="J1974">
            <v>354922474</v>
          </cell>
          <cell r="N1974">
            <v>750</v>
          </cell>
          <cell r="S1974" t="str">
            <v>&gt;180</v>
          </cell>
        </row>
        <row r="1975">
          <cell r="J1975">
            <v>351541179</v>
          </cell>
          <cell r="N1975">
            <v>754</v>
          </cell>
          <cell r="S1975" t="str">
            <v>&gt;180</v>
          </cell>
        </row>
        <row r="1976">
          <cell r="J1976">
            <v>355429044</v>
          </cell>
          <cell r="N1976">
            <v>453</v>
          </cell>
          <cell r="S1976" t="str">
            <v>&gt;180</v>
          </cell>
        </row>
        <row r="1977">
          <cell r="J1977">
            <v>358246657</v>
          </cell>
          <cell r="N1977">
            <v>175</v>
          </cell>
          <cell r="S1977" t="str">
            <v>151-180</v>
          </cell>
        </row>
        <row r="1978">
          <cell r="J1978">
            <v>351576221</v>
          </cell>
          <cell r="N1978">
            <v>720</v>
          </cell>
          <cell r="S1978" t="str">
            <v>&gt;180</v>
          </cell>
        </row>
        <row r="1979">
          <cell r="J1979">
            <v>353549402</v>
          </cell>
          <cell r="N1979">
            <v>720</v>
          </cell>
          <cell r="S1979" t="str">
            <v>&gt;180</v>
          </cell>
        </row>
        <row r="1980">
          <cell r="J1980">
            <v>358748387</v>
          </cell>
          <cell r="N1980">
            <v>418</v>
          </cell>
          <cell r="S1980" t="str">
            <v>&gt;180</v>
          </cell>
        </row>
        <row r="1981">
          <cell r="J1981">
            <v>358848806</v>
          </cell>
          <cell r="N1981">
            <v>452</v>
          </cell>
          <cell r="S1981" t="str">
            <v>&gt;180</v>
          </cell>
        </row>
        <row r="1982">
          <cell r="J1982">
            <v>351576252</v>
          </cell>
          <cell r="N1982">
            <v>480</v>
          </cell>
          <cell r="S1982" t="str">
            <v>&gt;180</v>
          </cell>
        </row>
        <row r="1983">
          <cell r="J1983">
            <v>356407576</v>
          </cell>
          <cell r="N1983">
            <v>356</v>
          </cell>
          <cell r="S1983" t="str">
            <v>&gt;180</v>
          </cell>
        </row>
        <row r="1984">
          <cell r="J1984">
            <v>351581712</v>
          </cell>
          <cell r="N1984">
            <v>602</v>
          </cell>
          <cell r="S1984" t="str">
            <v>&gt;180</v>
          </cell>
        </row>
        <row r="1985">
          <cell r="J1985">
            <v>355892867</v>
          </cell>
          <cell r="N1985">
            <v>630</v>
          </cell>
          <cell r="S1985" t="str">
            <v>&gt;180</v>
          </cell>
        </row>
        <row r="1986">
          <cell r="J1986">
            <v>351581713</v>
          </cell>
          <cell r="N1986">
            <v>447</v>
          </cell>
          <cell r="S1986" t="str">
            <v>&gt;180</v>
          </cell>
        </row>
        <row r="1987">
          <cell r="J1987">
            <v>351615174</v>
          </cell>
          <cell r="N1987">
            <v>785</v>
          </cell>
          <cell r="S1987" t="str">
            <v>&gt;180</v>
          </cell>
        </row>
        <row r="1988">
          <cell r="J1988">
            <v>356254764</v>
          </cell>
          <cell r="N1988">
            <v>757</v>
          </cell>
          <cell r="S1988" t="str">
            <v>&gt;180</v>
          </cell>
        </row>
        <row r="1989">
          <cell r="J1989">
            <v>356869287</v>
          </cell>
          <cell r="N1989">
            <v>715</v>
          </cell>
          <cell r="S1989" t="str">
            <v>&gt;180</v>
          </cell>
        </row>
        <row r="1990">
          <cell r="J1990">
            <v>356869286</v>
          </cell>
          <cell r="N1990">
            <v>693</v>
          </cell>
          <cell r="S1990" t="str">
            <v>&gt;180</v>
          </cell>
        </row>
        <row r="1991">
          <cell r="J1991">
            <v>351652395</v>
          </cell>
          <cell r="N1991">
            <v>483</v>
          </cell>
          <cell r="S1991" t="str">
            <v>&gt;180</v>
          </cell>
        </row>
        <row r="1992">
          <cell r="J1992">
            <v>351657975</v>
          </cell>
          <cell r="N1992">
            <v>634</v>
          </cell>
          <cell r="S1992" t="str">
            <v>&gt;180</v>
          </cell>
        </row>
        <row r="1993">
          <cell r="J1993">
            <v>355655478</v>
          </cell>
          <cell r="N1993">
            <v>785</v>
          </cell>
          <cell r="S1993" t="str">
            <v>&gt;180</v>
          </cell>
        </row>
        <row r="1994">
          <cell r="J1994">
            <v>351769120</v>
          </cell>
          <cell r="N1994">
            <v>750</v>
          </cell>
          <cell r="S1994" t="str">
            <v>&gt;180</v>
          </cell>
        </row>
        <row r="1995">
          <cell r="J1995">
            <v>354764148</v>
          </cell>
          <cell r="N1995">
            <v>841</v>
          </cell>
          <cell r="S1995" t="str">
            <v>&gt;180</v>
          </cell>
        </row>
        <row r="1996">
          <cell r="J1996">
            <v>351703453</v>
          </cell>
          <cell r="N1996">
            <v>477</v>
          </cell>
          <cell r="S1996" t="str">
            <v>&gt;180</v>
          </cell>
        </row>
        <row r="1997">
          <cell r="J1997">
            <v>354938039</v>
          </cell>
          <cell r="N1997">
            <v>449</v>
          </cell>
          <cell r="S1997" t="str">
            <v>&gt;180</v>
          </cell>
        </row>
        <row r="1998">
          <cell r="J1998">
            <v>359815147</v>
          </cell>
          <cell r="S1998" t="str">
            <v>Standard</v>
          </cell>
        </row>
        <row r="1999">
          <cell r="J1999">
            <v>351717653</v>
          </cell>
          <cell r="N1999">
            <v>481</v>
          </cell>
          <cell r="S1999" t="str">
            <v>&gt;180</v>
          </cell>
        </row>
        <row r="2000">
          <cell r="J2000">
            <v>355064227</v>
          </cell>
          <cell r="N2000">
            <v>481</v>
          </cell>
          <cell r="S2000" t="str">
            <v>&gt;180</v>
          </cell>
        </row>
        <row r="2001">
          <cell r="J2001">
            <v>358926297</v>
          </cell>
          <cell r="S2001" t="str">
            <v>Standard</v>
          </cell>
        </row>
        <row r="2002">
          <cell r="J2002">
            <v>355975940</v>
          </cell>
          <cell r="N2002">
            <v>508</v>
          </cell>
          <cell r="S2002" t="str">
            <v>&gt;180</v>
          </cell>
        </row>
        <row r="2003">
          <cell r="J2003">
            <v>351768837</v>
          </cell>
          <cell r="N2003">
            <v>480</v>
          </cell>
          <cell r="S2003" t="str">
            <v>&gt;180</v>
          </cell>
        </row>
        <row r="2004">
          <cell r="J2004">
            <v>356941054</v>
          </cell>
          <cell r="N2004">
            <v>452</v>
          </cell>
          <cell r="S2004" t="str">
            <v>&gt;180</v>
          </cell>
        </row>
        <row r="2005">
          <cell r="J2005">
            <v>351769410</v>
          </cell>
          <cell r="N2005">
            <v>540</v>
          </cell>
          <cell r="S2005" t="str">
            <v>&gt;180</v>
          </cell>
        </row>
        <row r="2006">
          <cell r="J2006">
            <v>359089336</v>
          </cell>
          <cell r="S2006" t="str">
            <v>Standard</v>
          </cell>
        </row>
        <row r="2007">
          <cell r="J2007">
            <v>360052992</v>
          </cell>
          <cell r="S2007" t="str">
            <v>Standard</v>
          </cell>
        </row>
        <row r="2008">
          <cell r="J2008">
            <v>356869299</v>
          </cell>
          <cell r="N2008">
            <v>749</v>
          </cell>
          <cell r="S2008" t="str">
            <v>&gt;180</v>
          </cell>
        </row>
        <row r="2009">
          <cell r="J2009">
            <v>360814637</v>
          </cell>
          <cell r="S2009" t="str">
            <v>Standard</v>
          </cell>
        </row>
        <row r="2010">
          <cell r="J2010">
            <v>357869954</v>
          </cell>
          <cell r="S2010" t="str">
            <v>Standard</v>
          </cell>
        </row>
        <row r="2011">
          <cell r="J2011">
            <v>360445141</v>
          </cell>
          <cell r="S2011" t="str">
            <v>Standard</v>
          </cell>
        </row>
        <row r="2012">
          <cell r="J2012">
            <v>358112882</v>
          </cell>
          <cell r="N2012">
            <v>482</v>
          </cell>
          <cell r="S2012" t="str">
            <v>&gt;180</v>
          </cell>
        </row>
        <row r="2013">
          <cell r="J2013">
            <v>360718381</v>
          </cell>
          <cell r="S2013" t="str">
            <v>Standard</v>
          </cell>
        </row>
        <row r="2014">
          <cell r="J2014">
            <v>358653620</v>
          </cell>
          <cell r="N2014">
            <v>441</v>
          </cell>
          <cell r="S2014" t="str">
            <v>&gt;180</v>
          </cell>
        </row>
        <row r="2015">
          <cell r="J2015">
            <v>360251216</v>
          </cell>
          <cell r="S2015" t="str">
            <v>Standard</v>
          </cell>
        </row>
        <row r="2016">
          <cell r="J2016">
            <v>357279950</v>
          </cell>
          <cell r="N2016">
            <v>755</v>
          </cell>
          <cell r="S2016" t="str">
            <v>&gt;180</v>
          </cell>
        </row>
        <row r="2017">
          <cell r="J2017">
            <v>356926740</v>
          </cell>
          <cell r="N2017">
            <v>509</v>
          </cell>
          <cell r="S2017" t="str">
            <v>&gt;180</v>
          </cell>
        </row>
        <row r="2018">
          <cell r="J2018">
            <v>351823062</v>
          </cell>
          <cell r="N2018">
            <v>476</v>
          </cell>
          <cell r="S2018" t="str">
            <v>&gt;180</v>
          </cell>
        </row>
        <row r="2019">
          <cell r="J2019">
            <v>355112086</v>
          </cell>
          <cell r="N2019">
            <v>720</v>
          </cell>
          <cell r="S2019" t="str">
            <v>&gt;180</v>
          </cell>
        </row>
        <row r="2020">
          <cell r="J2020">
            <v>356869300</v>
          </cell>
          <cell r="N2020">
            <v>755</v>
          </cell>
          <cell r="S2020" t="str">
            <v>&gt;180</v>
          </cell>
        </row>
        <row r="2021">
          <cell r="J2021">
            <v>351832549</v>
          </cell>
          <cell r="N2021">
            <v>783</v>
          </cell>
          <cell r="S2021" t="str">
            <v>&gt;180</v>
          </cell>
        </row>
        <row r="2022">
          <cell r="J2022">
            <v>354867293</v>
          </cell>
          <cell r="N2022">
            <v>783</v>
          </cell>
          <cell r="S2022" t="str">
            <v>&gt;180</v>
          </cell>
        </row>
        <row r="2023">
          <cell r="J2023">
            <v>356869274</v>
          </cell>
          <cell r="N2023">
            <v>722</v>
          </cell>
          <cell r="S2023" t="str">
            <v>&gt;180</v>
          </cell>
        </row>
        <row r="2024">
          <cell r="J2024">
            <v>351897290</v>
          </cell>
          <cell r="N2024">
            <v>782</v>
          </cell>
          <cell r="S2024" t="str">
            <v>&gt;180</v>
          </cell>
        </row>
        <row r="2025">
          <cell r="J2025">
            <v>351847295</v>
          </cell>
          <cell r="N2025">
            <v>481</v>
          </cell>
          <cell r="S2025" t="str">
            <v>&gt;180</v>
          </cell>
        </row>
        <row r="2026">
          <cell r="J2026">
            <v>356370625</v>
          </cell>
          <cell r="N2026">
            <v>481</v>
          </cell>
          <cell r="S2026" t="str">
            <v>&gt;180</v>
          </cell>
        </row>
        <row r="2027">
          <cell r="J2027">
            <v>357279993</v>
          </cell>
          <cell r="N2027">
            <v>481</v>
          </cell>
          <cell r="S2027" t="str">
            <v>&gt;180</v>
          </cell>
        </row>
        <row r="2028">
          <cell r="J2028">
            <v>358918708</v>
          </cell>
          <cell r="S2028" t="str">
            <v>Standard</v>
          </cell>
        </row>
        <row r="2029">
          <cell r="J2029">
            <v>358440278</v>
          </cell>
          <cell r="S2029" t="str">
            <v>Standard</v>
          </cell>
        </row>
        <row r="2030">
          <cell r="J2030">
            <v>359522343</v>
          </cell>
          <cell r="S2030" t="str">
            <v>Standard</v>
          </cell>
        </row>
        <row r="2031">
          <cell r="J2031">
            <v>360389701</v>
          </cell>
          <cell r="S2031" t="str">
            <v>Standard</v>
          </cell>
        </row>
        <row r="2032">
          <cell r="J2032">
            <v>356869282</v>
          </cell>
          <cell r="N2032">
            <v>757</v>
          </cell>
          <cell r="S2032" t="str">
            <v>&gt;180</v>
          </cell>
        </row>
        <row r="2033">
          <cell r="J2033">
            <v>351879327</v>
          </cell>
          <cell r="N2033">
            <v>785</v>
          </cell>
          <cell r="S2033" t="str">
            <v>&gt;180</v>
          </cell>
        </row>
        <row r="2034">
          <cell r="J2034">
            <v>354600274</v>
          </cell>
          <cell r="N2034">
            <v>785</v>
          </cell>
          <cell r="S2034" t="str">
            <v>&gt;180</v>
          </cell>
        </row>
        <row r="2035">
          <cell r="J2035">
            <v>360090295</v>
          </cell>
          <cell r="S2035" t="str">
            <v>Standard</v>
          </cell>
        </row>
        <row r="2036">
          <cell r="J2036">
            <v>359185308</v>
          </cell>
          <cell r="N2036">
            <v>288</v>
          </cell>
          <cell r="S2036" t="str">
            <v>&gt;180</v>
          </cell>
        </row>
        <row r="2037">
          <cell r="J2037">
            <v>360036307</v>
          </cell>
          <cell r="S2037" t="str">
            <v>Standard</v>
          </cell>
        </row>
        <row r="2038">
          <cell r="J2038">
            <v>356869317</v>
          </cell>
          <cell r="N2038">
            <v>722</v>
          </cell>
          <cell r="S2038" t="str">
            <v>&gt;180</v>
          </cell>
        </row>
        <row r="2039">
          <cell r="J2039">
            <v>357279992</v>
          </cell>
          <cell r="N2039">
            <v>722</v>
          </cell>
          <cell r="S2039" t="str">
            <v>&gt;180</v>
          </cell>
        </row>
        <row r="2040">
          <cell r="J2040">
            <v>351922616</v>
          </cell>
          <cell r="N2040">
            <v>447</v>
          </cell>
          <cell r="S2040" t="str">
            <v>&gt;180</v>
          </cell>
        </row>
        <row r="2041">
          <cell r="J2041">
            <v>356026173</v>
          </cell>
          <cell r="N2041">
            <v>783</v>
          </cell>
          <cell r="S2041" t="str">
            <v>&gt;180</v>
          </cell>
        </row>
        <row r="2042">
          <cell r="J2042">
            <v>356389262</v>
          </cell>
          <cell r="N2042">
            <v>726</v>
          </cell>
          <cell r="S2042" t="str">
            <v>&gt;180</v>
          </cell>
        </row>
        <row r="2043">
          <cell r="J2043">
            <v>355914706</v>
          </cell>
          <cell r="N2043">
            <v>295</v>
          </cell>
          <cell r="S2043" t="str">
            <v>&gt;180</v>
          </cell>
        </row>
        <row r="2044">
          <cell r="J2044">
            <v>360522055</v>
          </cell>
          <cell r="S2044" t="str">
            <v>Standard</v>
          </cell>
        </row>
        <row r="2045">
          <cell r="J2045">
            <v>357656254</v>
          </cell>
          <cell r="N2045">
            <v>596</v>
          </cell>
          <cell r="S2045" t="str">
            <v>&gt;180</v>
          </cell>
        </row>
        <row r="2046">
          <cell r="J2046">
            <v>351969640</v>
          </cell>
          <cell r="N2046">
            <v>805</v>
          </cell>
          <cell r="S2046" t="str">
            <v>&gt;180</v>
          </cell>
        </row>
        <row r="2047">
          <cell r="J2047">
            <v>356869313</v>
          </cell>
          <cell r="N2047">
            <v>720</v>
          </cell>
          <cell r="S2047" t="str">
            <v>&gt;180</v>
          </cell>
        </row>
        <row r="2048">
          <cell r="J2048">
            <v>358787378</v>
          </cell>
          <cell r="S2048" t="str">
            <v>Standard</v>
          </cell>
        </row>
        <row r="2049">
          <cell r="J2049">
            <v>351965413</v>
          </cell>
          <cell r="N2049">
            <v>601</v>
          </cell>
          <cell r="S2049" t="str">
            <v>&gt;180</v>
          </cell>
        </row>
        <row r="2050">
          <cell r="J2050">
            <v>356023240</v>
          </cell>
          <cell r="N2050">
            <v>629</v>
          </cell>
          <cell r="S2050" t="str">
            <v>&gt;180</v>
          </cell>
        </row>
        <row r="2051">
          <cell r="J2051">
            <v>354764156</v>
          </cell>
          <cell r="N2051">
            <v>847</v>
          </cell>
          <cell r="S2051" t="str">
            <v>&gt;180</v>
          </cell>
        </row>
        <row r="2052">
          <cell r="J2052">
            <v>360803556</v>
          </cell>
          <cell r="S2052" t="str">
            <v>Standard</v>
          </cell>
        </row>
        <row r="2053">
          <cell r="J2053">
            <v>359532689</v>
          </cell>
          <cell r="S2053" t="str">
            <v>Standard</v>
          </cell>
        </row>
        <row r="2054">
          <cell r="J2054">
            <v>360219880</v>
          </cell>
          <cell r="S2054" t="str">
            <v>Standard</v>
          </cell>
        </row>
        <row r="2055">
          <cell r="J2055">
            <v>352037338</v>
          </cell>
          <cell r="N2055">
            <v>659</v>
          </cell>
          <cell r="S2055" t="str">
            <v>&gt;180</v>
          </cell>
        </row>
        <row r="2056">
          <cell r="J2056">
            <v>356169713</v>
          </cell>
          <cell r="N2056">
            <v>659</v>
          </cell>
          <cell r="S2056" t="str">
            <v>&gt;180</v>
          </cell>
        </row>
        <row r="2057">
          <cell r="J2057">
            <v>353679098</v>
          </cell>
          <cell r="N2057">
            <v>389</v>
          </cell>
          <cell r="S2057" t="str">
            <v>&gt;180</v>
          </cell>
        </row>
        <row r="2058">
          <cell r="J2058">
            <v>359514284</v>
          </cell>
          <cell r="S2058" t="str">
            <v>Standard</v>
          </cell>
        </row>
        <row r="2059">
          <cell r="J2059">
            <v>352037622</v>
          </cell>
          <cell r="N2059">
            <v>784</v>
          </cell>
          <cell r="S2059" t="str">
            <v>&gt;180</v>
          </cell>
        </row>
        <row r="2060">
          <cell r="J2060">
            <v>354443128</v>
          </cell>
          <cell r="N2060">
            <v>784</v>
          </cell>
          <cell r="S2060" t="str">
            <v>&gt;180</v>
          </cell>
        </row>
        <row r="2061">
          <cell r="J2061">
            <v>352046402</v>
          </cell>
          <cell r="N2061">
            <v>508</v>
          </cell>
          <cell r="S2061" t="str">
            <v>&gt;180</v>
          </cell>
        </row>
        <row r="2062">
          <cell r="J2062">
            <v>360744837</v>
          </cell>
          <cell r="S2062" t="str">
            <v>Standard</v>
          </cell>
        </row>
        <row r="2063">
          <cell r="J2063">
            <v>352067225</v>
          </cell>
          <cell r="N2063">
            <v>631</v>
          </cell>
          <cell r="S2063" t="str">
            <v>&gt;180</v>
          </cell>
        </row>
        <row r="2064">
          <cell r="J2064">
            <v>354938745</v>
          </cell>
          <cell r="N2064">
            <v>631</v>
          </cell>
          <cell r="S2064" t="str">
            <v>&gt;180</v>
          </cell>
        </row>
        <row r="2065">
          <cell r="J2065">
            <v>352067930</v>
          </cell>
          <cell r="N2065">
            <v>449</v>
          </cell>
          <cell r="S2065" t="str">
            <v>&gt;180</v>
          </cell>
        </row>
        <row r="2066">
          <cell r="J2066">
            <v>354937931</v>
          </cell>
          <cell r="N2066">
            <v>420</v>
          </cell>
          <cell r="S2066" t="str">
            <v>&gt;180</v>
          </cell>
        </row>
        <row r="2067">
          <cell r="J2067">
            <v>359611637</v>
          </cell>
          <cell r="S2067" t="str">
            <v>Standard</v>
          </cell>
        </row>
        <row r="2068">
          <cell r="J2068">
            <v>358385923</v>
          </cell>
          <cell r="N2068">
            <v>391</v>
          </cell>
          <cell r="S2068" t="str">
            <v>&gt;180</v>
          </cell>
        </row>
        <row r="2069">
          <cell r="J2069">
            <v>360234092</v>
          </cell>
          <cell r="S2069" t="str">
            <v>Standard</v>
          </cell>
        </row>
        <row r="2070">
          <cell r="J2070">
            <v>352083491</v>
          </cell>
          <cell r="N2070">
            <v>784</v>
          </cell>
          <cell r="S2070" t="str">
            <v>&gt;180</v>
          </cell>
        </row>
        <row r="2071">
          <cell r="J2071">
            <v>356630982</v>
          </cell>
          <cell r="N2071">
            <v>692</v>
          </cell>
          <cell r="S2071" t="str">
            <v>&gt;180</v>
          </cell>
        </row>
        <row r="2072">
          <cell r="J2072">
            <v>359999776</v>
          </cell>
          <cell r="S2072" t="str">
            <v>Standard</v>
          </cell>
        </row>
        <row r="2073">
          <cell r="J2073">
            <v>359756727</v>
          </cell>
          <cell r="S2073" t="str">
            <v>Standard</v>
          </cell>
        </row>
        <row r="2074">
          <cell r="J2074">
            <v>352114721</v>
          </cell>
          <cell r="N2074">
            <v>357</v>
          </cell>
          <cell r="S2074" t="str">
            <v>&gt;180</v>
          </cell>
        </row>
        <row r="2075">
          <cell r="J2075">
            <v>359840473</v>
          </cell>
          <cell r="S2075" t="str">
            <v>Standard</v>
          </cell>
        </row>
        <row r="2076">
          <cell r="J2076">
            <v>354495302</v>
          </cell>
          <cell r="N2076">
            <v>448</v>
          </cell>
          <cell r="S2076" t="str">
            <v>&gt;180</v>
          </cell>
        </row>
        <row r="2077">
          <cell r="J2077">
            <v>358273759</v>
          </cell>
          <cell r="N2077">
            <v>448</v>
          </cell>
          <cell r="S2077" t="str">
            <v>&gt;180</v>
          </cell>
        </row>
        <row r="2078">
          <cell r="J2078">
            <v>358670426</v>
          </cell>
          <cell r="S2078" t="str">
            <v>Standard</v>
          </cell>
        </row>
        <row r="2079">
          <cell r="J2079">
            <v>360397136</v>
          </cell>
          <cell r="S2079" t="str">
            <v>Standard</v>
          </cell>
        </row>
        <row r="2080">
          <cell r="J2080">
            <v>352160735</v>
          </cell>
          <cell r="N2080">
            <v>356</v>
          </cell>
          <cell r="S2080" t="str">
            <v>&gt;180</v>
          </cell>
        </row>
        <row r="2081">
          <cell r="J2081">
            <v>352160857</v>
          </cell>
          <cell r="N2081">
            <v>481</v>
          </cell>
          <cell r="S2081" t="str">
            <v>&gt;180</v>
          </cell>
        </row>
        <row r="2082">
          <cell r="J2082">
            <v>354658295</v>
          </cell>
          <cell r="N2082">
            <v>453</v>
          </cell>
          <cell r="S2082" t="str">
            <v>&gt;180</v>
          </cell>
        </row>
        <row r="2083">
          <cell r="J2083">
            <v>360028623</v>
          </cell>
          <cell r="S2083" t="str">
            <v>Standard</v>
          </cell>
        </row>
        <row r="2084">
          <cell r="J2084">
            <v>360697023</v>
          </cell>
          <cell r="S2084" t="str">
            <v>Standard</v>
          </cell>
        </row>
        <row r="2085">
          <cell r="J2085">
            <v>359767214</v>
          </cell>
          <cell r="S2085" t="str">
            <v>Standard</v>
          </cell>
        </row>
        <row r="2086">
          <cell r="J2086">
            <v>352207559</v>
          </cell>
          <cell r="N2086">
            <v>846</v>
          </cell>
          <cell r="S2086" t="str">
            <v>&gt;180</v>
          </cell>
        </row>
        <row r="2087">
          <cell r="J2087">
            <v>359926922</v>
          </cell>
          <cell r="S2087" t="str">
            <v>Standard</v>
          </cell>
        </row>
        <row r="2088">
          <cell r="J2088">
            <v>360190904</v>
          </cell>
          <cell r="S2088" t="str">
            <v>Standard</v>
          </cell>
        </row>
        <row r="2089">
          <cell r="J2089">
            <v>356869350</v>
          </cell>
          <cell r="N2089">
            <v>596</v>
          </cell>
          <cell r="S2089" t="str">
            <v>&gt;180</v>
          </cell>
        </row>
        <row r="2090">
          <cell r="J2090">
            <v>356869259</v>
          </cell>
          <cell r="N2090">
            <v>692</v>
          </cell>
          <cell r="S2090" t="str">
            <v>&gt;180</v>
          </cell>
        </row>
        <row r="2091">
          <cell r="J2091">
            <v>352218741</v>
          </cell>
          <cell r="N2091">
            <v>624</v>
          </cell>
          <cell r="S2091" t="str">
            <v>&gt;180</v>
          </cell>
        </row>
        <row r="2092">
          <cell r="J2092">
            <v>355226938</v>
          </cell>
          <cell r="N2092">
            <v>715</v>
          </cell>
          <cell r="S2092" t="str">
            <v>&gt;180</v>
          </cell>
        </row>
        <row r="2093">
          <cell r="J2093">
            <v>352264042</v>
          </cell>
          <cell r="N2093">
            <v>846</v>
          </cell>
          <cell r="S2093" t="str">
            <v>&gt;180</v>
          </cell>
        </row>
        <row r="2094">
          <cell r="J2094">
            <v>356869320</v>
          </cell>
          <cell r="N2094">
            <v>482</v>
          </cell>
          <cell r="S2094" t="str">
            <v>&gt;180</v>
          </cell>
        </row>
        <row r="2095">
          <cell r="J2095">
            <v>352245931</v>
          </cell>
          <cell r="N2095">
            <v>846</v>
          </cell>
          <cell r="S2095" t="str">
            <v>&gt;180</v>
          </cell>
        </row>
        <row r="2096">
          <cell r="J2096">
            <v>359853945</v>
          </cell>
          <cell r="S2096" t="str">
            <v>Standard</v>
          </cell>
        </row>
        <row r="2097">
          <cell r="J2097">
            <v>360761834</v>
          </cell>
          <cell r="S2097" t="str">
            <v>Standard</v>
          </cell>
        </row>
        <row r="2098">
          <cell r="J2098">
            <v>354764154</v>
          </cell>
          <cell r="N2098">
            <v>840</v>
          </cell>
          <cell r="S2098" t="str">
            <v>&gt;180</v>
          </cell>
        </row>
        <row r="2099">
          <cell r="J2099">
            <v>352264043</v>
          </cell>
          <cell r="N2099">
            <v>846</v>
          </cell>
          <cell r="S2099" t="str">
            <v>&gt;180</v>
          </cell>
        </row>
        <row r="2100">
          <cell r="J2100">
            <v>352266255</v>
          </cell>
          <cell r="N2100">
            <v>846</v>
          </cell>
          <cell r="S2100" t="str">
            <v>&gt;180</v>
          </cell>
        </row>
        <row r="2101">
          <cell r="J2101">
            <v>359924678</v>
          </cell>
          <cell r="S2101" t="str">
            <v>Standard</v>
          </cell>
        </row>
        <row r="2102">
          <cell r="J2102">
            <v>357279955</v>
          </cell>
          <cell r="N2102">
            <v>720</v>
          </cell>
          <cell r="S2102" t="str">
            <v>&gt;180</v>
          </cell>
        </row>
        <row r="2103">
          <cell r="J2103">
            <v>359691869</v>
          </cell>
          <cell r="S2103" t="str">
            <v>Standard</v>
          </cell>
        </row>
        <row r="2104">
          <cell r="J2104">
            <v>357279968</v>
          </cell>
          <cell r="N2104">
            <v>720</v>
          </cell>
          <cell r="S2104" t="str">
            <v>&gt;180</v>
          </cell>
        </row>
        <row r="2105">
          <cell r="J2105">
            <v>360400985</v>
          </cell>
          <cell r="S2105" t="str">
            <v>Standard</v>
          </cell>
        </row>
        <row r="2106">
          <cell r="J2106">
            <v>359663402</v>
          </cell>
          <cell r="S2106" t="str">
            <v>Standard</v>
          </cell>
        </row>
        <row r="2107">
          <cell r="J2107">
            <v>360275199</v>
          </cell>
          <cell r="S2107" t="str">
            <v>Standard</v>
          </cell>
        </row>
        <row r="2108">
          <cell r="J2108">
            <v>360677381</v>
          </cell>
          <cell r="S2108" t="str">
            <v>Standard</v>
          </cell>
        </row>
        <row r="2109">
          <cell r="J2109">
            <v>358112851</v>
          </cell>
          <cell r="N2109">
            <v>629</v>
          </cell>
          <cell r="S2109" t="str">
            <v>&gt;180</v>
          </cell>
        </row>
        <row r="2110">
          <cell r="J2110">
            <v>352601069</v>
          </cell>
          <cell r="N2110">
            <v>846</v>
          </cell>
          <cell r="S2110" t="str">
            <v>&gt;180</v>
          </cell>
        </row>
        <row r="2111">
          <cell r="J2111">
            <v>352370017</v>
          </cell>
          <cell r="N2111">
            <v>750</v>
          </cell>
          <cell r="S2111" t="str">
            <v>&gt;180</v>
          </cell>
        </row>
        <row r="2112">
          <cell r="J2112">
            <v>358594615</v>
          </cell>
          <cell r="N2112">
            <v>379</v>
          </cell>
          <cell r="S2112" t="str">
            <v>&gt;180</v>
          </cell>
        </row>
        <row r="2113">
          <cell r="J2113">
            <v>352370190</v>
          </cell>
          <cell r="N2113">
            <v>509</v>
          </cell>
          <cell r="S2113" t="str">
            <v>&gt;180</v>
          </cell>
        </row>
        <row r="2114">
          <cell r="J2114">
            <v>354867344</v>
          </cell>
          <cell r="N2114">
            <v>572</v>
          </cell>
          <cell r="S2114" t="str">
            <v>&gt;180</v>
          </cell>
        </row>
        <row r="2115">
          <cell r="J2115">
            <v>358280867</v>
          </cell>
          <cell r="N2115">
            <v>601</v>
          </cell>
          <cell r="S2115" t="str">
            <v>&gt;180</v>
          </cell>
        </row>
        <row r="2116">
          <cell r="J2116">
            <v>360021594</v>
          </cell>
          <cell r="S2116" t="str">
            <v>Standard</v>
          </cell>
        </row>
        <row r="2117">
          <cell r="J2117">
            <v>352385109</v>
          </cell>
          <cell r="N2117">
            <v>537</v>
          </cell>
          <cell r="S2117" t="str">
            <v>&gt;180</v>
          </cell>
        </row>
        <row r="2118">
          <cell r="J2118">
            <v>355049471</v>
          </cell>
          <cell r="N2118">
            <v>481</v>
          </cell>
          <cell r="S2118" t="str">
            <v>&gt;180</v>
          </cell>
        </row>
        <row r="2119">
          <cell r="J2119">
            <v>352394464</v>
          </cell>
          <cell r="N2119">
            <v>447</v>
          </cell>
          <cell r="S2119" t="str">
            <v>&gt;180</v>
          </cell>
        </row>
        <row r="2120">
          <cell r="J2120">
            <v>359213972</v>
          </cell>
          <cell r="S2120" t="str">
            <v>Standard</v>
          </cell>
        </row>
        <row r="2121">
          <cell r="J2121">
            <v>358083105</v>
          </cell>
          <cell r="S2121" t="str">
            <v>Standard</v>
          </cell>
        </row>
        <row r="2122">
          <cell r="J2122">
            <v>357841997</v>
          </cell>
          <cell r="S2122" t="str">
            <v>Standard</v>
          </cell>
        </row>
        <row r="2123">
          <cell r="J2123">
            <v>358251705</v>
          </cell>
          <cell r="S2123" t="str">
            <v>Standard</v>
          </cell>
        </row>
        <row r="2124">
          <cell r="J2124">
            <v>352405625</v>
          </cell>
          <cell r="N2124">
            <v>511</v>
          </cell>
          <cell r="S2124" t="str">
            <v>&gt;180</v>
          </cell>
        </row>
        <row r="2125">
          <cell r="J2125">
            <v>355045732</v>
          </cell>
          <cell r="N2125">
            <v>755</v>
          </cell>
          <cell r="S2125" t="str">
            <v>&gt;180</v>
          </cell>
        </row>
        <row r="2126">
          <cell r="J2126">
            <v>352406857</v>
          </cell>
          <cell r="N2126">
            <v>629</v>
          </cell>
          <cell r="S2126" t="str">
            <v>&gt;180</v>
          </cell>
        </row>
        <row r="2127">
          <cell r="J2127">
            <v>356636270</v>
          </cell>
          <cell r="N2127">
            <v>664</v>
          </cell>
          <cell r="S2127" t="str">
            <v>&gt;180</v>
          </cell>
        </row>
        <row r="2128">
          <cell r="J2128">
            <v>356777883</v>
          </cell>
          <cell r="N2128">
            <v>266</v>
          </cell>
          <cell r="S2128" t="str">
            <v>&gt;180</v>
          </cell>
        </row>
        <row r="2129">
          <cell r="J2129">
            <v>352407381</v>
          </cell>
          <cell r="N2129">
            <v>721</v>
          </cell>
          <cell r="S2129" t="str">
            <v>&gt;180</v>
          </cell>
        </row>
        <row r="2130">
          <cell r="J2130">
            <v>355856937</v>
          </cell>
          <cell r="N2130">
            <v>784</v>
          </cell>
          <cell r="S2130" t="str">
            <v>&gt;180</v>
          </cell>
        </row>
        <row r="2131">
          <cell r="J2131">
            <v>356273438</v>
          </cell>
          <cell r="N2131">
            <v>511</v>
          </cell>
          <cell r="S2131" t="str">
            <v>&gt;180</v>
          </cell>
        </row>
        <row r="2132">
          <cell r="J2132">
            <v>358615002</v>
          </cell>
          <cell r="N2132">
            <v>266</v>
          </cell>
          <cell r="S2132" t="str">
            <v>&gt;180</v>
          </cell>
        </row>
        <row r="2133">
          <cell r="J2133">
            <v>352417770</v>
          </cell>
          <cell r="N2133">
            <v>509</v>
          </cell>
          <cell r="S2133" t="str">
            <v>&gt;180</v>
          </cell>
        </row>
        <row r="2134">
          <cell r="J2134">
            <v>355137536</v>
          </cell>
          <cell r="N2134">
            <v>509</v>
          </cell>
          <cell r="S2134" t="str">
            <v>&gt;180</v>
          </cell>
        </row>
        <row r="2135">
          <cell r="J2135">
            <v>359813209</v>
          </cell>
          <cell r="S2135" t="str">
            <v>Standard</v>
          </cell>
        </row>
        <row r="2136">
          <cell r="J2136">
            <v>360831448</v>
          </cell>
          <cell r="S2136" t="str">
            <v>Standard</v>
          </cell>
        </row>
        <row r="2137">
          <cell r="J2137">
            <v>352431408</v>
          </cell>
          <cell r="N2137">
            <v>390</v>
          </cell>
          <cell r="S2137" t="str">
            <v>&gt;180</v>
          </cell>
        </row>
        <row r="2138">
          <cell r="J2138">
            <v>356023104</v>
          </cell>
          <cell r="N2138">
            <v>663</v>
          </cell>
          <cell r="S2138" t="str">
            <v>&gt;180</v>
          </cell>
        </row>
        <row r="2139">
          <cell r="J2139">
            <v>352438170</v>
          </cell>
          <cell r="N2139">
            <v>686</v>
          </cell>
          <cell r="S2139" t="str">
            <v>&gt;180</v>
          </cell>
        </row>
        <row r="2140">
          <cell r="J2140">
            <v>356218837</v>
          </cell>
          <cell r="N2140">
            <v>726</v>
          </cell>
          <cell r="S2140" t="str">
            <v>&gt;180</v>
          </cell>
        </row>
        <row r="2141">
          <cell r="J2141">
            <v>357279994</v>
          </cell>
          <cell r="N2141">
            <v>449</v>
          </cell>
          <cell r="S2141" t="str">
            <v>&gt;180</v>
          </cell>
        </row>
        <row r="2142">
          <cell r="J2142">
            <v>352442609</v>
          </cell>
          <cell r="N2142">
            <v>449</v>
          </cell>
          <cell r="S2142" t="str">
            <v>&gt;180</v>
          </cell>
        </row>
        <row r="2143">
          <cell r="J2143">
            <v>355747076</v>
          </cell>
          <cell r="N2143">
            <v>512</v>
          </cell>
          <cell r="S2143" t="str">
            <v>&gt;180</v>
          </cell>
        </row>
        <row r="2144">
          <cell r="J2144">
            <v>360126401</v>
          </cell>
          <cell r="S2144" t="str">
            <v>Standard</v>
          </cell>
        </row>
        <row r="2145">
          <cell r="J2145">
            <v>360683785</v>
          </cell>
          <cell r="S2145" t="str">
            <v>Standard</v>
          </cell>
        </row>
        <row r="2146">
          <cell r="J2146">
            <v>359676234</v>
          </cell>
          <cell r="S2146" t="str">
            <v>Standard</v>
          </cell>
        </row>
        <row r="2147">
          <cell r="J2147">
            <v>360497219</v>
          </cell>
          <cell r="S2147" t="str">
            <v>Standard</v>
          </cell>
        </row>
        <row r="2148">
          <cell r="J2148">
            <v>352449109</v>
          </cell>
          <cell r="N2148">
            <v>846</v>
          </cell>
          <cell r="S2148" t="str">
            <v>&gt;180</v>
          </cell>
        </row>
        <row r="2149">
          <cell r="J2149">
            <v>356869347</v>
          </cell>
          <cell r="N2149">
            <v>720</v>
          </cell>
          <cell r="S2149" t="str">
            <v>&gt;180</v>
          </cell>
        </row>
        <row r="2150">
          <cell r="J2150">
            <v>352450047</v>
          </cell>
          <cell r="N2150">
            <v>783</v>
          </cell>
          <cell r="S2150" t="str">
            <v>&gt;180</v>
          </cell>
        </row>
        <row r="2151">
          <cell r="J2151">
            <v>357280001</v>
          </cell>
          <cell r="N2151">
            <v>721</v>
          </cell>
          <cell r="S2151" t="str">
            <v>&gt;180</v>
          </cell>
        </row>
        <row r="2152">
          <cell r="J2152">
            <v>359921492</v>
          </cell>
          <cell r="S2152" t="str">
            <v>Standard</v>
          </cell>
        </row>
        <row r="2153">
          <cell r="J2153">
            <v>360333447</v>
          </cell>
          <cell r="S2153" t="str">
            <v>Standard</v>
          </cell>
        </row>
        <row r="2154">
          <cell r="J2154">
            <v>353586426</v>
          </cell>
          <cell r="N2154">
            <v>629</v>
          </cell>
          <cell r="S2154" t="str">
            <v>&gt;180</v>
          </cell>
        </row>
        <row r="2155">
          <cell r="J2155">
            <v>355058266</v>
          </cell>
          <cell r="S2155" t="str">
            <v>Standard</v>
          </cell>
        </row>
        <row r="2156">
          <cell r="J2156">
            <v>352538128</v>
          </cell>
          <cell r="N2156">
            <v>511</v>
          </cell>
          <cell r="S2156" t="str">
            <v>&gt;180</v>
          </cell>
        </row>
        <row r="2157">
          <cell r="J2157">
            <v>356411292</v>
          </cell>
          <cell r="N2157">
            <v>686</v>
          </cell>
          <cell r="S2157" t="str">
            <v>&gt;180</v>
          </cell>
        </row>
        <row r="2158">
          <cell r="J2158">
            <v>352544891</v>
          </cell>
          <cell r="N2158">
            <v>602</v>
          </cell>
          <cell r="S2158" t="str">
            <v>&gt;180</v>
          </cell>
        </row>
        <row r="2159">
          <cell r="J2159">
            <v>355658520</v>
          </cell>
          <cell r="N2159">
            <v>629</v>
          </cell>
          <cell r="S2159" t="str">
            <v>&gt;180</v>
          </cell>
        </row>
        <row r="2160">
          <cell r="J2160">
            <v>357461095</v>
          </cell>
          <cell r="N2160">
            <v>267</v>
          </cell>
          <cell r="S2160" t="str">
            <v>&gt;180</v>
          </cell>
        </row>
        <row r="2161">
          <cell r="J2161">
            <v>352557091</v>
          </cell>
          <cell r="N2161">
            <v>630</v>
          </cell>
          <cell r="S2161" t="str">
            <v>&gt;180</v>
          </cell>
        </row>
        <row r="2162">
          <cell r="J2162">
            <v>355043997</v>
          </cell>
          <cell r="N2162">
            <v>784</v>
          </cell>
          <cell r="S2162" t="str">
            <v>&gt;180</v>
          </cell>
        </row>
        <row r="2163">
          <cell r="J2163">
            <v>358608225</v>
          </cell>
          <cell r="S2163" t="str">
            <v>Standard</v>
          </cell>
        </row>
        <row r="2164">
          <cell r="J2164">
            <v>357280007</v>
          </cell>
          <cell r="N2164">
            <v>390</v>
          </cell>
          <cell r="S2164" t="str">
            <v>&gt;180</v>
          </cell>
        </row>
        <row r="2165">
          <cell r="J2165">
            <v>360137979</v>
          </cell>
          <cell r="S2165" t="str">
            <v>Standard</v>
          </cell>
        </row>
        <row r="2166">
          <cell r="J2166">
            <v>352614721</v>
          </cell>
          <cell r="N2166">
            <v>483</v>
          </cell>
          <cell r="S2166" t="str">
            <v>&gt;180</v>
          </cell>
        </row>
        <row r="2167">
          <cell r="J2167">
            <v>355444105</v>
          </cell>
          <cell r="N2167">
            <v>539</v>
          </cell>
          <cell r="S2167" t="str">
            <v>&gt;180</v>
          </cell>
        </row>
        <row r="2168">
          <cell r="J2168">
            <v>358793192</v>
          </cell>
          <cell r="N2168">
            <v>483</v>
          </cell>
          <cell r="S2168" t="str">
            <v>&gt;180</v>
          </cell>
        </row>
        <row r="2169">
          <cell r="J2169">
            <v>356869326</v>
          </cell>
          <cell r="N2169">
            <v>756</v>
          </cell>
          <cell r="S2169" t="str">
            <v>&gt;180</v>
          </cell>
        </row>
        <row r="2170">
          <cell r="J2170">
            <v>356869334</v>
          </cell>
          <cell r="N2170">
            <v>721</v>
          </cell>
          <cell r="S2170" t="str">
            <v>&gt;180</v>
          </cell>
        </row>
        <row r="2171">
          <cell r="J2171">
            <v>358602014</v>
          </cell>
          <cell r="S2171" t="str">
            <v>Standard</v>
          </cell>
        </row>
        <row r="2172">
          <cell r="J2172">
            <v>353078366</v>
          </cell>
          <cell r="N2172">
            <v>447</v>
          </cell>
          <cell r="S2172" t="str">
            <v>&gt;180</v>
          </cell>
        </row>
        <row r="2173">
          <cell r="J2173">
            <v>356284650</v>
          </cell>
          <cell r="N2173">
            <v>448</v>
          </cell>
          <cell r="S2173" t="str">
            <v>&gt;180</v>
          </cell>
        </row>
        <row r="2174">
          <cell r="J2174">
            <v>360731334</v>
          </cell>
          <cell r="S2174" t="str">
            <v>Standard</v>
          </cell>
        </row>
        <row r="2175">
          <cell r="J2175">
            <v>358848781</v>
          </cell>
          <cell r="N2175">
            <v>385</v>
          </cell>
          <cell r="S2175" t="str">
            <v>&gt;180</v>
          </cell>
        </row>
        <row r="2176">
          <cell r="J2176">
            <v>360009103</v>
          </cell>
          <cell r="S2176" t="str">
            <v>Standard</v>
          </cell>
        </row>
        <row r="2177">
          <cell r="J2177">
            <v>352817749</v>
          </cell>
          <cell r="N2177">
            <v>813</v>
          </cell>
          <cell r="S2177" t="str">
            <v>&gt;180</v>
          </cell>
        </row>
        <row r="2178">
          <cell r="J2178">
            <v>360723119</v>
          </cell>
          <cell r="S2178" t="str">
            <v>Standard</v>
          </cell>
        </row>
        <row r="2179">
          <cell r="J2179">
            <v>352852196</v>
          </cell>
          <cell r="N2179">
            <v>846</v>
          </cell>
          <cell r="S2179" t="str">
            <v>&gt;180</v>
          </cell>
        </row>
        <row r="2180">
          <cell r="J2180">
            <v>359927772</v>
          </cell>
          <cell r="S2180" t="str">
            <v>Standard</v>
          </cell>
        </row>
        <row r="2181">
          <cell r="J2181">
            <v>360164591</v>
          </cell>
          <cell r="S2181" t="str">
            <v>Standard</v>
          </cell>
        </row>
        <row r="2182">
          <cell r="J2182">
            <v>359778894</v>
          </cell>
          <cell r="S2182" t="str">
            <v>Standard</v>
          </cell>
        </row>
        <row r="2183">
          <cell r="J2183">
            <v>360418734</v>
          </cell>
          <cell r="S2183" t="str">
            <v>Standard</v>
          </cell>
        </row>
        <row r="2184">
          <cell r="J2184">
            <v>359485029</v>
          </cell>
          <cell r="S2184" t="str">
            <v>Standard</v>
          </cell>
        </row>
        <row r="2185">
          <cell r="J2185">
            <v>360452871</v>
          </cell>
          <cell r="S2185" t="str">
            <v>Standard</v>
          </cell>
        </row>
        <row r="2186">
          <cell r="J2186">
            <v>352875601</v>
          </cell>
          <cell r="N2186">
            <v>483</v>
          </cell>
          <cell r="S2186" t="str">
            <v>&gt;180</v>
          </cell>
        </row>
        <row r="2187">
          <cell r="J2187">
            <v>352885794</v>
          </cell>
          <cell r="N2187">
            <v>414</v>
          </cell>
          <cell r="S2187" t="str">
            <v>&gt;180</v>
          </cell>
        </row>
        <row r="2188">
          <cell r="J2188">
            <v>358848786</v>
          </cell>
          <cell r="S2188" t="str">
            <v>Standard</v>
          </cell>
        </row>
        <row r="2189">
          <cell r="J2189">
            <v>359694075</v>
          </cell>
          <cell r="S2189" t="str">
            <v>Standard</v>
          </cell>
        </row>
        <row r="2190">
          <cell r="J2190">
            <v>352926159</v>
          </cell>
          <cell r="N2190">
            <v>511</v>
          </cell>
          <cell r="S2190" t="str">
            <v>&gt;180</v>
          </cell>
        </row>
        <row r="2191">
          <cell r="J2191">
            <v>352926196</v>
          </cell>
          <cell r="N2191">
            <v>539</v>
          </cell>
          <cell r="S2191" t="str">
            <v>&gt;180</v>
          </cell>
        </row>
        <row r="2192">
          <cell r="J2192">
            <v>357044480</v>
          </cell>
          <cell r="N2192">
            <v>722</v>
          </cell>
          <cell r="S2192" t="str">
            <v>&gt;180</v>
          </cell>
        </row>
        <row r="2193">
          <cell r="J2193">
            <v>352931351</v>
          </cell>
          <cell r="N2193">
            <v>813</v>
          </cell>
          <cell r="S2193" t="str">
            <v>&gt;180</v>
          </cell>
        </row>
        <row r="2194">
          <cell r="J2194">
            <v>355562081</v>
          </cell>
          <cell r="N2194">
            <v>813</v>
          </cell>
          <cell r="S2194" t="str">
            <v>&gt;180</v>
          </cell>
        </row>
        <row r="2195">
          <cell r="J2195">
            <v>352940174</v>
          </cell>
          <cell r="N2195">
            <v>509</v>
          </cell>
          <cell r="S2195" t="str">
            <v>&gt;180</v>
          </cell>
        </row>
        <row r="2196">
          <cell r="J2196">
            <v>355692374</v>
          </cell>
          <cell r="N2196">
            <v>355</v>
          </cell>
          <cell r="S2196" t="str">
            <v>&gt;180</v>
          </cell>
        </row>
        <row r="2197">
          <cell r="J2197">
            <v>352949269</v>
          </cell>
          <cell r="N2197">
            <v>603</v>
          </cell>
          <cell r="S2197" t="str">
            <v>&gt;180</v>
          </cell>
        </row>
        <row r="2198">
          <cell r="J2198">
            <v>356255751</v>
          </cell>
          <cell r="N2198">
            <v>785</v>
          </cell>
          <cell r="S2198" t="str">
            <v>&gt;180</v>
          </cell>
        </row>
        <row r="2199">
          <cell r="J2199">
            <v>352950881</v>
          </cell>
          <cell r="N2199">
            <v>390</v>
          </cell>
          <cell r="S2199" t="str">
            <v>&gt;180</v>
          </cell>
        </row>
        <row r="2200">
          <cell r="J2200">
            <v>355251180</v>
          </cell>
          <cell r="N2200">
            <v>390</v>
          </cell>
          <cell r="S2200" t="str">
            <v>&gt;180</v>
          </cell>
        </row>
        <row r="2201">
          <cell r="J2201">
            <v>352952629</v>
          </cell>
          <cell r="N2201">
            <v>694</v>
          </cell>
          <cell r="S2201" t="str">
            <v>&gt;180</v>
          </cell>
        </row>
        <row r="2202">
          <cell r="J2202">
            <v>356256011</v>
          </cell>
          <cell r="N2202">
            <v>722</v>
          </cell>
          <cell r="S2202" t="str">
            <v>&gt;180</v>
          </cell>
        </row>
        <row r="2203">
          <cell r="J2203">
            <v>352969945</v>
          </cell>
          <cell r="N2203">
            <v>421</v>
          </cell>
          <cell r="S2203" t="str">
            <v>&gt;180</v>
          </cell>
        </row>
        <row r="2204">
          <cell r="J2204">
            <v>359722238</v>
          </cell>
          <cell r="S2204" t="str">
            <v>Standard</v>
          </cell>
        </row>
        <row r="2205">
          <cell r="J2205">
            <v>352979185</v>
          </cell>
          <cell r="N2205">
            <v>568</v>
          </cell>
          <cell r="S2205" t="str">
            <v>&gt;180</v>
          </cell>
        </row>
        <row r="2206">
          <cell r="J2206">
            <v>352982140</v>
          </cell>
          <cell r="N2206">
            <v>568</v>
          </cell>
          <cell r="S2206" t="str">
            <v>&gt;180</v>
          </cell>
        </row>
        <row r="2207">
          <cell r="J2207">
            <v>357439248</v>
          </cell>
          <cell r="N2207">
            <v>600</v>
          </cell>
          <cell r="S2207" t="str">
            <v>&gt;180</v>
          </cell>
        </row>
        <row r="2208">
          <cell r="J2208">
            <v>359687164</v>
          </cell>
          <cell r="S2208" t="str">
            <v>Standard</v>
          </cell>
        </row>
        <row r="2209">
          <cell r="J2209">
            <v>352995047</v>
          </cell>
          <cell r="N2209">
            <v>356</v>
          </cell>
          <cell r="S2209" t="str">
            <v>&gt;180</v>
          </cell>
        </row>
        <row r="2210">
          <cell r="J2210">
            <v>353001550</v>
          </cell>
          <cell r="N2210">
            <v>358</v>
          </cell>
          <cell r="S2210" t="str">
            <v>&gt;180</v>
          </cell>
        </row>
        <row r="2211">
          <cell r="J2211">
            <v>355887946</v>
          </cell>
          <cell r="N2211">
            <v>663</v>
          </cell>
          <cell r="S2211" t="str">
            <v>&gt;180</v>
          </cell>
        </row>
        <row r="2212">
          <cell r="J2212">
            <v>359124294</v>
          </cell>
          <cell r="S2212" t="str">
            <v>Standard</v>
          </cell>
        </row>
        <row r="2213">
          <cell r="J2213">
            <v>353053203</v>
          </cell>
          <cell r="N2213">
            <v>600</v>
          </cell>
          <cell r="S2213" t="str">
            <v>&gt;180</v>
          </cell>
        </row>
        <row r="2214">
          <cell r="J2214">
            <v>356869316</v>
          </cell>
          <cell r="N2214">
            <v>686</v>
          </cell>
          <cell r="S2214" t="str">
            <v>&gt;180</v>
          </cell>
        </row>
        <row r="2215">
          <cell r="J2215">
            <v>360068216</v>
          </cell>
          <cell r="S2215" t="str">
            <v>Standard</v>
          </cell>
        </row>
        <row r="2216">
          <cell r="J2216">
            <v>353063916</v>
          </cell>
          <cell r="N2216">
            <v>326</v>
          </cell>
          <cell r="S2216" t="str">
            <v>&gt;180</v>
          </cell>
        </row>
        <row r="2217">
          <cell r="J2217">
            <v>360131867</v>
          </cell>
          <cell r="S2217" t="str">
            <v>Standard</v>
          </cell>
        </row>
        <row r="2218">
          <cell r="J2218">
            <v>353065680</v>
          </cell>
          <cell r="N2218">
            <v>299</v>
          </cell>
          <cell r="S2218" t="str">
            <v>&gt;180</v>
          </cell>
        </row>
        <row r="2219">
          <cell r="J2219">
            <v>357279995</v>
          </cell>
          <cell r="N2219">
            <v>720</v>
          </cell>
          <cell r="S2219" t="str">
            <v>&gt;180</v>
          </cell>
        </row>
        <row r="2220">
          <cell r="J2220">
            <v>353354446</v>
          </cell>
          <cell r="N2220">
            <v>818</v>
          </cell>
          <cell r="S2220" t="str">
            <v>&gt;180</v>
          </cell>
        </row>
        <row r="2221">
          <cell r="J2221">
            <v>357279951</v>
          </cell>
          <cell r="N2221">
            <v>720</v>
          </cell>
          <cell r="S2221" t="str">
            <v>&gt;180</v>
          </cell>
        </row>
        <row r="2222">
          <cell r="J2222">
            <v>353067848</v>
          </cell>
          <cell r="N2222">
            <v>722</v>
          </cell>
          <cell r="S2222" t="str">
            <v>&gt;180</v>
          </cell>
        </row>
        <row r="2223">
          <cell r="J2223">
            <v>353067851</v>
          </cell>
          <cell r="N2223">
            <v>512</v>
          </cell>
          <cell r="S2223" t="str">
            <v>&gt;180</v>
          </cell>
        </row>
        <row r="2224">
          <cell r="J2224">
            <v>359682490</v>
          </cell>
          <cell r="S2224" t="str">
            <v>Standard</v>
          </cell>
        </row>
        <row r="2225">
          <cell r="J2225">
            <v>358527766</v>
          </cell>
          <cell r="N2225">
            <v>482</v>
          </cell>
          <cell r="S2225" t="str">
            <v>&gt;180</v>
          </cell>
        </row>
        <row r="2226">
          <cell r="J2226">
            <v>353091531</v>
          </cell>
          <cell r="N2226">
            <v>477</v>
          </cell>
          <cell r="S2226" t="str">
            <v>&gt;180</v>
          </cell>
        </row>
        <row r="2227">
          <cell r="J2227">
            <v>355571244</v>
          </cell>
          <cell r="N2227">
            <v>448</v>
          </cell>
          <cell r="S2227" t="str">
            <v>&gt;180</v>
          </cell>
        </row>
        <row r="2228">
          <cell r="J2228">
            <v>358674756</v>
          </cell>
          <cell r="N2228">
            <v>448</v>
          </cell>
          <cell r="S2228" t="str">
            <v>&gt;180</v>
          </cell>
        </row>
        <row r="2229">
          <cell r="J2229">
            <v>355747371</v>
          </cell>
          <cell r="N2229">
            <v>510</v>
          </cell>
          <cell r="S2229" t="str">
            <v>&gt;180</v>
          </cell>
        </row>
        <row r="2230">
          <cell r="J2230">
            <v>358888682</v>
          </cell>
          <cell r="N2230">
            <v>482</v>
          </cell>
          <cell r="S2230" t="str">
            <v>&gt;180</v>
          </cell>
        </row>
        <row r="2231">
          <cell r="J2231">
            <v>353095833</v>
          </cell>
          <cell r="N2231">
            <v>783</v>
          </cell>
          <cell r="S2231" t="str">
            <v>&gt;180</v>
          </cell>
        </row>
        <row r="2232">
          <cell r="J2232">
            <v>353105648</v>
          </cell>
          <cell r="N2232">
            <v>481</v>
          </cell>
          <cell r="S2232" t="str">
            <v>&gt;180</v>
          </cell>
        </row>
        <row r="2233">
          <cell r="J2233">
            <v>353110397</v>
          </cell>
          <cell r="N2233">
            <v>757</v>
          </cell>
          <cell r="S2233" t="str">
            <v>&gt;180</v>
          </cell>
        </row>
        <row r="2234">
          <cell r="J2234">
            <v>358733819</v>
          </cell>
          <cell r="S2234" t="str">
            <v>Standard</v>
          </cell>
        </row>
        <row r="2235">
          <cell r="J2235">
            <v>359597880</v>
          </cell>
          <cell r="S2235" t="str">
            <v>Standard</v>
          </cell>
        </row>
        <row r="2236">
          <cell r="J2236">
            <v>358848822</v>
          </cell>
          <cell r="N2236">
            <v>567</v>
          </cell>
          <cell r="S2236" t="str">
            <v>&gt;180</v>
          </cell>
        </row>
        <row r="2237">
          <cell r="J2237">
            <v>353155034</v>
          </cell>
          <cell r="N2237">
            <v>449</v>
          </cell>
          <cell r="S2237" t="str">
            <v>&gt;180</v>
          </cell>
        </row>
        <row r="2238">
          <cell r="J2238">
            <v>353158599</v>
          </cell>
          <cell r="N2238">
            <v>448</v>
          </cell>
          <cell r="S2238" t="str">
            <v>&gt;180</v>
          </cell>
        </row>
        <row r="2239">
          <cell r="J2239">
            <v>360787336</v>
          </cell>
          <cell r="S2239" t="str">
            <v>Standard</v>
          </cell>
        </row>
        <row r="2240">
          <cell r="J2240">
            <v>358848825</v>
          </cell>
          <cell r="S2240" t="str">
            <v>Standard</v>
          </cell>
        </row>
        <row r="2241">
          <cell r="J2241">
            <v>359762994</v>
          </cell>
          <cell r="S2241" t="str">
            <v>Standard</v>
          </cell>
        </row>
        <row r="2242">
          <cell r="J2242">
            <v>360582232</v>
          </cell>
          <cell r="S2242" t="str">
            <v>Standard</v>
          </cell>
        </row>
        <row r="2243">
          <cell r="J2243">
            <v>353188563</v>
          </cell>
          <cell r="N2243">
            <v>659</v>
          </cell>
          <cell r="S2243" t="str">
            <v>&gt;180</v>
          </cell>
        </row>
        <row r="2244">
          <cell r="J2244">
            <v>358848829</v>
          </cell>
          <cell r="N2244">
            <v>512</v>
          </cell>
          <cell r="S2244" t="str">
            <v>&gt;180</v>
          </cell>
        </row>
        <row r="2245">
          <cell r="J2245">
            <v>353244508</v>
          </cell>
          <cell r="N2245">
            <v>691</v>
          </cell>
          <cell r="S2245" t="str">
            <v>&gt;180</v>
          </cell>
        </row>
        <row r="2246">
          <cell r="J2246">
            <v>353316750</v>
          </cell>
          <cell r="N2246">
            <v>264</v>
          </cell>
          <cell r="S2246" t="str">
            <v>&gt;180</v>
          </cell>
        </row>
        <row r="2247">
          <cell r="J2247">
            <v>353318659</v>
          </cell>
          <cell r="N2247">
            <v>509</v>
          </cell>
          <cell r="S2247" t="str">
            <v>&gt;180</v>
          </cell>
        </row>
        <row r="2248">
          <cell r="J2248">
            <v>359677003</v>
          </cell>
          <cell r="S2248" t="str">
            <v>Standard</v>
          </cell>
        </row>
        <row r="2249">
          <cell r="J2249">
            <v>357279965</v>
          </cell>
          <cell r="N2249">
            <v>720</v>
          </cell>
          <cell r="S2249" t="str">
            <v>&gt;180</v>
          </cell>
        </row>
        <row r="2250">
          <cell r="J2250">
            <v>353362970</v>
          </cell>
          <cell r="N2250">
            <v>419</v>
          </cell>
          <cell r="S2250" t="str">
            <v>&gt;180</v>
          </cell>
        </row>
        <row r="2251">
          <cell r="J2251">
            <v>358527776</v>
          </cell>
          <cell r="N2251">
            <v>505</v>
          </cell>
          <cell r="S2251" t="str">
            <v>&gt;180</v>
          </cell>
        </row>
        <row r="2252">
          <cell r="J2252">
            <v>356869305</v>
          </cell>
          <cell r="N2252">
            <v>692</v>
          </cell>
          <cell r="S2252" t="str">
            <v>&gt;180</v>
          </cell>
        </row>
        <row r="2253">
          <cell r="J2253">
            <v>353366688</v>
          </cell>
          <cell r="N2253">
            <v>846</v>
          </cell>
          <cell r="S2253" t="str">
            <v>&gt;180</v>
          </cell>
        </row>
        <row r="2254">
          <cell r="J2254">
            <v>353366913</v>
          </cell>
          <cell r="N2254">
            <v>846</v>
          </cell>
          <cell r="S2254" t="str">
            <v>&gt;180</v>
          </cell>
        </row>
        <row r="2255">
          <cell r="J2255">
            <v>356869327</v>
          </cell>
          <cell r="N2255">
            <v>722</v>
          </cell>
          <cell r="S2255" t="str">
            <v>&gt;180</v>
          </cell>
        </row>
        <row r="2256">
          <cell r="J2256">
            <v>358747232</v>
          </cell>
          <cell r="S2256" t="str">
            <v>Standard</v>
          </cell>
        </row>
        <row r="2257">
          <cell r="J2257">
            <v>353402560</v>
          </cell>
          <cell r="N2257">
            <v>453</v>
          </cell>
          <cell r="S2257" t="str">
            <v>&gt;180</v>
          </cell>
        </row>
        <row r="2258">
          <cell r="J2258">
            <v>356258563</v>
          </cell>
          <cell r="N2258">
            <v>509</v>
          </cell>
          <cell r="S2258" t="str">
            <v>&gt;180</v>
          </cell>
        </row>
        <row r="2259">
          <cell r="J2259">
            <v>358949848</v>
          </cell>
          <cell r="S2259" t="str">
            <v>Standard</v>
          </cell>
        </row>
        <row r="2260">
          <cell r="J2260">
            <v>353417911</v>
          </cell>
          <cell r="N2260">
            <v>595</v>
          </cell>
          <cell r="S2260" t="str">
            <v>&gt;180</v>
          </cell>
        </row>
        <row r="2261">
          <cell r="J2261">
            <v>359975362</v>
          </cell>
          <cell r="S2261" t="str">
            <v>Standard</v>
          </cell>
        </row>
        <row r="2262">
          <cell r="J2262">
            <v>353530453</v>
          </cell>
          <cell r="N2262">
            <v>658</v>
          </cell>
          <cell r="S2262" t="str">
            <v>&gt;180</v>
          </cell>
        </row>
        <row r="2263">
          <cell r="J2263">
            <v>353533569</v>
          </cell>
          <cell r="N2263">
            <v>264</v>
          </cell>
          <cell r="S2263" t="str">
            <v>&gt;180</v>
          </cell>
        </row>
        <row r="2264">
          <cell r="J2264">
            <v>359026079</v>
          </cell>
          <cell r="S2264" t="str">
            <v>Standard</v>
          </cell>
        </row>
        <row r="2265">
          <cell r="J2265">
            <v>353555848</v>
          </cell>
          <cell r="N2265">
            <v>840</v>
          </cell>
          <cell r="S2265" t="str">
            <v>&gt;180</v>
          </cell>
        </row>
        <row r="2266">
          <cell r="J2266">
            <v>357148499</v>
          </cell>
          <cell r="N2266">
            <v>453</v>
          </cell>
          <cell r="S2266" t="str">
            <v>&gt;180</v>
          </cell>
        </row>
        <row r="2267">
          <cell r="J2267">
            <v>359892082</v>
          </cell>
          <cell r="S2267" t="str">
            <v>Standard</v>
          </cell>
        </row>
        <row r="2268">
          <cell r="J2268">
            <v>353571129</v>
          </cell>
          <cell r="N2268">
            <v>512</v>
          </cell>
          <cell r="S2268" t="str">
            <v>&gt;180</v>
          </cell>
        </row>
        <row r="2269">
          <cell r="J2269">
            <v>359737592</v>
          </cell>
          <cell r="S2269" t="str">
            <v>Standard</v>
          </cell>
        </row>
        <row r="2270">
          <cell r="J2270">
            <v>353577358</v>
          </cell>
          <cell r="N2270">
            <v>539</v>
          </cell>
          <cell r="S2270" t="str">
            <v>&gt;180</v>
          </cell>
        </row>
        <row r="2271">
          <cell r="J2271">
            <v>358714741</v>
          </cell>
          <cell r="S2271" t="str">
            <v>Standard</v>
          </cell>
        </row>
        <row r="2272">
          <cell r="J2272">
            <v>353586436</v>
          </cell>
          <cell r="N2272">
            <v>805</v>
          </cell>
          <cell r="S2272" t="str">
            <v>&gt;180</v>
          </cell>
        </row>
        <row r="2273">
          <cell r="J2273">
            <v>358527813</v>
          </cell>
          <cell r="S2273" t="str">
            <v>Standard</v>
          </cell>
        </row>
        <row r="2274">
          <cell r="J2274">
            <v>353590010</v>
          </cell>
          <cell r="N2274">
            <v>392</v>
          </cell>
          <cell r="S2274" t="str">
            <v>&gt;180</v>
          </cell>
        </row>
        <row r="2275">
          <cell r="J2275">
            <v>357279954</v>
          </cell>
          <cell r="N2275">
            <v>722</v>
          </cell>
          <cell r="S2275" t="str">
            <v>&gt;180</v>
          </cell>
        </row>
        <row r="2276">
          <cell r="J2276">
            <v>357279988</v>
          </cell>
          <cell r="N2276">
            <v>726</v>
          </cell>
          <cell r="S2276" t="str">
            <v>&gt;180</v>
          </cell>
        </row>
        <row r="2277">
          <cell r="J2277">
            <v>353607243</v>
          </cell>
          <cell r="N2277">
            <v>419</v>
          </cell>
          <cell r="S2277" t="str">
            <v>&gt;180</v>
          </cell>
        </row>
        <row r="2278">
          <cell r="J2278">
            <v>356891757</v>
          </cell>
          <cell r="N2278">
            <v>510</v>
          </cell>
          <cell r="S2278" t="str">
            <v>&gt;180</v>
          </cell>
        </row>
        <row r="2279">
          <cell r="J2279">
            <v>353610867</v>
          </cell>
          <cell r="N2279">
            <v>355</v>
          </cell>
          <cell r="S2279" t="str">
            <v>&gt;180</v>
          </cell>
        </row>
        <row r="2280">
          <cell r="J2280">
            <v>353611948</v>
          </cell>
          <cell r="N2280">
            <v>757</v>
          </cell>
          <cell r="S2280" t="str">
            <v>&gt;180</v>
          </cell>
        </row>
        <row r="2281">
          <cell r="J2281">
            <v>359182711</v>
          </cell>
          <cell r="S2281" t="str">
            <v>Standard</v>
          </cell>
        </row>
        <row r="2282">
          <cell r="J2282">
            <v>360540168</v>
          </cell>
          <cell r="S2282" t="str">
            <v>Standard</v>
          </cell>
        </row>
        <row r="2283">
          <cell r="J2283">
            <v>353617094</v>
          </cell>
          <cell r="N2283">
            <v>726</v>
          </cell>
          <cell r="S2283" t="str">
            <v>&gt;180</v>
          </cell>
        </row>
        <row r="2284">
          <cell r="J2284">
            <v>356869293</v>
          </cell>
          <cell r="N2284">
            <v>754</v>
          </cell>
          <cell r="S2284" t="str">
            <v>&gt;180</v>
          </cell>
        </row>
        <row r="2285">
          <cell r="J2285">
            <v>353617707</v>
          </cell>
          <cell r="N2285">
            <v>483</v>
          </cell>
          <cell r="S2285" t="str">
            <v>&gt;180</v>
          </cell>
        </row>
        <row r="2286">
          <cell r="J2286">
            <v>356988721</v>
          </cell>
          <cell r="N2286">
            <v>448</v>
          </cell>
          <cell r="S2286" t="str">
            <v>&gt;180</v>
          </cell>
        </row>
        <row r="2287">
          <cell r="J2287">
            <v>360180366</v>
          </cell>
          <cell r="S2287" t="str">
            <v>Standard</v>
          </cell>
        </row>
        <row r="2288">
          <cell r="J2288">
            <v>360787974</v>
          </cell>
          <cell r="S2288" t="str">
            <v>Standard</v>
          </cell>
        </row>
        <row r="2289">
          <cell r="J2289">
            <v>353632700</v>
          </cell>
          <cell r="N2289">
            <v>602</v>
          </cell>
          <cell r="S2289" t="str">
            <v>&gt;180</v>
          </cell>
        </row>
        <row r="2290">
          <cell r="J2290">
            <v>357020776</v>
          </cell>
          <cell r="N2290">
            <v>693</v>
          </cell>
          <cell r="S2290" t="str">
            <v>&gt;180</v>
          </cell>
        </row>
        <row r="2291">
          <cell r="J2291">
            <v>358767610</v>
          </cell>
          <cell r="S2291" t="str">
            <v>Standard</v>
          </cell>
        </row>
        <row r="2292">
          <cell r="J2292">
            <v>357279957</v>
          </cell>
          <cell r="N2292">
            <v>726</v>
          </cell>
          <cell r="S2292" t="str">
            <v>&gt;180</v>
          </cell>
        </row>
        <row r="2293">
          <cell r="J2293">
            <v>353726638</v>
          </cell>
          <cell r="N2293">
            <v>600</v>
          </cell>
          <cell r="S2293" t="str">
            <v>&gt;180</v>
          </cell>
        </row>
        <row r="2294">
          <cell r="J2294">
            <v>357216294</v>
          </cell>
          <cell r="N2294">
            <v>561</v>
          </cell>
          <cell r="S2294" t="str">
            <v>&gt;180</v>
          </cell>
        </row>
        <row r="2295">
          <cell r="J2295">
            <v>353728531</v>
          </cell>
          <cell r="N2295">
            <v>442</v>
          </cell>
          <cell r="S2295" t="str">
            <v>&gt;180</v>
          </cell>
        </row>
        <row r="2296">
          <cell r="J2296">
            <v>353731874</v>
          </cell>
          <cell r="N2296">
            <v>658</v>
          </cell>
          <cell r="S2296" t="str">
            <v>&gt;180</v>
          </cell>
        </row>
        <row r="2297">
          <cell r="J2297">
            <v>353743109</v>
          </cell>
          <cell r="N2297">
            <v>413</v>
          </cell>
          <cell r="S2297" t="str">
            <v>&gt;180</v>
          </cell>
        </row>
        <row r="2298">
          <cell r="J2298">
            <v>357231236</v>
          </cell>
          <cell r="N2298">
            <v>385</v>
          </cell>
          <cell r="S2298" t="str">
            <v>&gt;180</v>
          </cell>
        </row>
        <row r="2299">
          <cell r="J2299">
            <v>353751516</v>
          </cell>
          <cell r="N2299">
            <v>757</v>
          </cell>
          <cell r="S2299" t="str">
            <v>&gt;180</v>
          </cell>
        </row>
        <row r="2300">
          <cell r="J2300">
            <v>353754013</v>
          </cell>
          <cell r="N2300">
            <v>391</v>
          </cell>
          <cell r="S2300" t="str">
            <v>&gt;180</v>
          </cell>
        </row>
        <row r="2301">
          <cell r="J2301">
            <v>353767064</v>
          </cell>
          <cell r="N2301">
            <v>379</v>
          </cell>
          <cell r="S2301" t="str">
            <v>&gt;180</v>
          </cell>
        </row>
        <row r="2302">
          <cell r="J2302">
            <v>353767209</v>
          </cell>
          <cell r="N2302">
            <v>323</v>
          </cell>
          <cell r="S2302" t="str">
            <v>&gt;180</v>
          </cell>
        </row>
        <row r="2303">
          <cell r="J2303">
            <v>354028881</v>
          </cell>
          <cell r="N2303">
            <v>420</v>
          </cell>
          <cell r="S2303" t="str">
            <v>&gt;180</v>
          </cell>
        </row>
        <row r="2304">
          <cell r="J2304">
            <v>357451231</v>
          </cell>
          <cell r="N2304">
            <v>476</v>
          </cell>
          <cell r="S2304" t="str">
            <v>&gt;180</v>
          </cell>
        </row>
        <row r="2305">
          <cell r="J2305">
            <v>353779378</v>
          </cell>
          <cell r="N2305">
            <v>442</v>
          </cell>
          <cell r="S2305" t="str">
            <v>&gt;180</v>
          </cell>
        </row>
        <row r="2306">
          <cell r="J2306">
            <v>353781395</v>
          </cell>
          <cell r="N2306">
            <v>785</v>
          </cell>
          <cell r="S2306" t="str">
            <v>&gt;180</v>
          </cell>
        </row>
        <row r="2307">
          <cell r="J2307">
            <v>358848800</v>
          </cell>
          <cell r="N2307">
            <v>533</v>
          </cell>
          <cell r="S2307" t="str">
            <v>&gt;180</v>
          </cell>
        </row>
        <row r="2308">
          <cell r="J2308">
            <v>353791607</v>
          </cell>
          <cell r="N2308">
            <v>300</v>
          </cell>
          <cell r="S2308" t="str">
            <v>&gt;180</v>
          </cell>
        </row>
        <row r="2309">
          <cell r="J2309">
            <v>359929540</v>
          </cell>
          <cell r="S2309" t="str">
            <v>Standard</v>
          </cell>
        </row>
        <row r="2310">
          <cell r="J2310">
            <v>360568443</v>
          </cell>
          <cell r="S2310" t="str">
            <v>Standard</v>
          </cell>
        </row>
        <row r="2311">
          <cell r="J2311">
            <v>353826912</v>
          </cell>
          <cell r="N2311">
            <v>726</v>
          </cell>
          <cell r="S2311" t="str">
            <v>&gt;180</v>
          </cell>
        </row>
        <row r="2312">
          <cell r="J2312">
            <v>353853261</v>
          </cell>
          <cell r="N2312">
            <v>390</v>
          </cell>
          <cell r="S2312" t="str">
            <v>&gt;180</v>
          </cell>
        </row>
        <row r="2313">
          <cell r="J2313">
            <v>353858625</v>
          </cell>
          <cell r="N2313">
            <v>663</v>
          </cell>
          <cell r="S2313" t="str">
            <v>&gt;180</v>
          </cell>
        </row>
        <row r="2314">
          <cell r="J2314">
            <v>359800958</v>
          </cell>
          <cell r="S2314" t="str">
            <v>Standard</v>
          </cell>
        </row>
        <row r="2315">
          <cell r="J2315">
            <v>359877655</v>
          </cell>
          <cell r="S2315" t="str">
            <v>Standard</v>
          </cell>
        </row>
        <row r="2316">
          <cell r="J2316">
            <v>360667651</v>
          </cell>
          <cell r="S2316" t="str">
            <v>Standard</v>
          </cell>
        </row>
        <row r="2317">
          <cell r="J2317">
            <v>359183269</v>
          </cell>
          <cell r="N2317">
            <v>235</v>
          </cell>
          <cell r="S2317" t="str">
            <v>&gt;180</v>
          </cell>
        </row>
        <row r="2318">
          <cell r="J2318">
            <v>353919009</v>
          </cell>
          <cell r="N2318">
            <v>537</v>
          </cell>
          <cell r="S2318" t="str">
            <v>&gt;180</v>
          </cell>
        </row>
        <row r="2319">
          <cell r="J2319">
            <v>353936371</v>
          </cell>
          <cell r="N2319">
            <v>361</v>
          </cell>
          <cell r="S2319" t="str">
            <v>&gt;180</v>
          </cell>
        </row>
        <row r="2320">
          <cell r="J2320">
            <v>358527798</v>
          </cell>
          <cell r="N2320">
            <v>573</v>
          </cell>
          <cell r="S2320" t="str">
            <v>&gt;180</v>
          </cell>
        </row>
        <row r="2321">
          <cell r="J2321">
            <v>353953499</v>
          </cell>
          <cell r="N2321">
            <v>351</v>
          </cell>
          <cell r="S2321" t="str">
            <v>&gt;180</v>
          </cell>
        </row>
        <row r="2322">
          <cell r="J2322">
            <v>353987962</v>
          </cell>
          <cell r="N2322">
            <v>533</v>
          </cell>
          <cell r="S2322" t="str">
            <v>&gt;180</v>
          </cell>
        </row>
        <row r="2323">
          <cell r="J2323">
            <v>353999569</v>
          </cell>
          <cell r="N2323">
            <v>715</v>
          </cell>
          <cell r="S2323" t="str">
            <v>&gt;180</v>
          </cell>
        </row>
        <row r="2324">
          <cell r="J2324">
            <v>354020311</v>
          </cell>
          <cell r="N2324">
            <v>596</v>
          </cell>
          <cell r="S2324" t="str">
            <v>&gt;180</v>
          </cell>
        </row>
        <row r="2325">
          <cell r="J2325">
            <v>354026667</v>
          </cell>
          <cell r="N2325">
            <v>596</v>
          </cell>
          <cell r="S2325" t="str">
            <v>&gt;180</v>
          </cell>
        </row>
        <row r="2326">
          <cell r="J2326">
            <v>354057268</v>
          </cell>
          <cell r="N2326">
            <v>572</v>
          </cell>
          <cell r="S2326" t="str">
            <v>&gt;180</v>
          </cell>
        </row>
        <row r="2327">
          <cell r="J2327">
            <v>357159837</v>
          </cell>
          <cell r="N2327">
            <v>601</v>
          </cell>
          <cell r="S2327" t="str">
            <v>&gt;180</v>
          </cell>
        </row>
        <row r="2328">
          <cell r="J2328">
            <v>357279990</v>
          </cell>
          <cell r="N2328">
            <v>722</v>
          </cell>
          <cell r="S2328" t="str">
            <v>&gt;180</v>
          </cell>
        </row>
        <row r="2329">
          <cell r="J2329">
            <v>354067799</v>
          </cell>
          <cell r="N2329">
            <v>259</v>
          </cell>
          <cell r="S2329" t="str">
            <v>&gt;180</v>
          </cell>
        </row>
        <row r="2330">
          <cell r="J2330">
            <v>354068561</v>
          </cell>
          <cell r="N2330">
            <v>783</v>
          </cell>
          <cell r="S2330" t="str">
            <v>&gt;180</v>
          </cell>
        </row>
        <row r="2331">
          <cell r="J2331">
            <v>354074309</v>
          </cell>
          <cell r="N2331">
            <v>482</v>
          </cell>
          <cell r="S2331" t="str">
            <v>&gt;180</v>
          </cell>
        </row>
        <row r="2332">
          <cell r="J2332">
            <v>354078328</v>
          </cell>
          <cell r="N2332">
            <v>537</v>
          </cell>
          <cell r="S2332" t="str">
            <v>&gt;180</v>
          </cell>
        </row>
        <row r="2333">
          <cell r="J2333">
            <v>358848799</v>
          </cell>
          <cell r="N2333">
            <v>509</v>
          </cell>
          <cell r="S2333" t="str">
            <v>&gt;180</v>
          </cell>
        </row>
        <row r="2334">
          <cell r="J2334">
            <v>354114056</v>
          </cell>
          <cell r="N2334">
            <v>601</v>
          </cell>
          <cell r="S2334" t="str">
            <v>&gt;180</v>
          </cell>
        </row>
        <row r="2335">
          <cell r="J2335">
            <v>356869342</v>
          </cell>
          <cell r="N2335">
            <v>756</v>
          </cell>
          <cell r="S2335" t="str">
            <v>&gt;180</v>
          </cell>
        </row>
        <row r="2336">
          <cell r="J2336">
            <v>357388129</v>
          </cell>
          <cell r="N2336">
            <v>715</v>
          </cell>
          <cell r="S2336" t="str">
            <v>&gt;180</v>
          </cell>
        </row>
        <row r="2337">
          <cell r="J2337">
            <v>357279998</v>
          </cell>
          <cell r="N2337">
            <v>721</v>
          </cell>
          <cell r="S2337" t="str">
            <v>&gt;180</v>
          </cell>
        </row>
        <row r="2338">
          <cell r="J2338">
            <v>354142454</v>
          </cell>
          <cell r="N2338">
            <v>477</v>
          </cell>
          <cell r="S2338" t="str">
            <v>&gt;180</v>
          </cell>
        </row>
        <row r="2339">
          <cell r="J2339">
            <v>354151701</v>
          </cell>
          <cell r="N2339">
            <v>783</v>
          </cell>
          <cell r="S2339" t="str">
            <v>&gt;180</v>
          </cell>
        </row>
        <row r="2340">
          <cell r="J2340">
            <v>354158890</v>
          </cell>
          <cell r="N2340">
            <v>540</v>
          </cell>
          <cell r="S2340" t="str">
            <v>&gt;180</v>
          </cell>
        </row>
        <row r="2341">
          <cell r="J2341">
            <v>354160542</v>
          </cell>
          <cell r="N2341">
            <v>512</v>
          </cell>
          <cell r="S2341" t="str">
            <v>&gt;180</v>
          </cell>
        </row>
        <row r="2342">
          <cell r="J2342">
            <v>354160555</v>
          </cell>
          <cell r="N2342">
            <v>630</v>
          </cell>
          <cell r="S2342" t="str">
            <v>&gt;180</v>
          </cell>
        </row>
        <row r="2343">
          <cell r="J2343">
            <v>354171735</v>
          </cell>
          <cell r="N2343">
            <v>601</v>
          </cell>
          <cell r="S2343" t="str">
            <v>&gt;180</v>
          </cell>
        </row>
        <row r="2344">
          <cell r="J2344">
            <v>354239695</v>
          </cell>
          <cell r="N2344">
            <v>330</v>
          </cell>
          <cell r="S2344" t="str">
            <v>&gt;180</v>
          </cell>
        </row>
        <row r="2345">
          <cell r="J2345">
            <v>359963772</v>
          </cell>
          <cell r="S2345" t="str">
            <v>Standard</v>
          </cell>
        </row>
        <row r="2346">
          <cell r="J2346">
            <v>360355939</v>
          </cell>
          <cell r="S2346" t="str">
            <v>Standard</v>
          </cell>
        </row>
        <row r="2347">
          <cell r="J2347">
            <v>354267951</v>
          </cell>
          <cell r="N2347">
            <v>783</v>
          </cell>
          <cell r="S2347" t="str">
            <v>&gt;180</v>
          </cell>
        </row>
        <row r="2348">
          <cell r="J2348">
            <v>354317833</v>
          </cell>
          <cell r="N2348">
            <v>508</v>
          </cell>
          <cell r="S2348" t="str">
            <v>&gt;180</v>
          </cell>
        </row>
        <row r="2349">
          <cell r="J2349">
            <v>359831813</v>
          </cell>
          <cell r="S2349" t="str">
            <v>Standard</v>
          </cell>
        </row>
        <row r="2350">
          <cell r="J2350">
            <v>360069062</v>
          </cell>
          <cell r="S2350" t="str">
            <v>Standard</v>
          </cell>
        </row>
        <row r="2351">
          <cell r="J2351">
            <v>354329080</v>
          </cell>
          <cell r="N2351">
            <v>386</v>
          </cell>
          <cell r="S2351" t="str">
            <v>&gt;180</v>
          </cell>
        </row>
        <row r="2352">
          <cell r="J2352">
            <v>356869271</v>
          </cell>
          <cell r="N2352">
            <v>756</v>
          </cell>
          <cell r="S2352" t="str">
            <v>&gt;180</v>
          </cell>
        </row>
        <row r="2353">
          <cell r="J2353">
            <v>354354752</v>
          </cell>
          <cell r="N2353">
            <v>288</v>
          </cell>
          <cell r="S2353" t="str">
            <v>&gt;180</v>
          </cell>
        </row>
        <row r="2354">
          <cell r="J2354">
            <v>354360075</v>
          </cell>
          <cell r="N2354">
            <v>756</v>
          </cell>
          <cell r="S2354" t="str">
            <v>&gt;180</v>
          </cell>
        </row>
        <row r="2355">
          <cell r="J2355">
            <v>359994244</v>
          </cell>
          <cell r="S2355" t="str">
            <v>Standard</v>
          </cell>
        </row>
        <row r="2356">
          <cell r="J2356">
            <v>360443654</v>
          </cell>
          <cell r="S2356" t="str">
            <v>Standard</v>
          </cell>
        </row>
        <row r="2357">
          <cell r="J2357">
            <v>360019350</v>
          </cell>
          <cell r="S2357" t="str">
            <v>Standard</v>
          </cell>
        </row>
        <row r="2358">
          <cell r="J2358">
            <v>354390129</v>
          </cell>
          <cell r="N2358">
            <v>846</v>
          </cell>
          <cell r="S2358" t="str">
            <v>&gt;180</v>
          </cell>
        </row>
        <row r="2359">
          <cell r="J2359">
            <v>354390314</v>
          </cell>
          <cell r="N2359">
            <v>846</v>
          </cell>
          <cell r="S2359" t="str">
            <v>&gt;180</v>
          </cell>
        </row>
        <row r="2360">
          <cell r="J2360">
            <v>356869321</v>
          </cell>
          <cell r="N2360">
            <v>756</v>
          </cell>
          <cell r="S2360" t="str">
            <v>&gt;180</v>
          </cell>
        </row>
        <row r="2361">
          <cell r="J2361">
            <v>354406793</v>
          </cell>
          <cell r="N2361">
            <v>358</v>
          </cell>
          <cell r="S2361" t="str">
            <v>&gt;180</v>
          </cell>
        </row>
        <row r="2362">
          <cell r="J2362">
            <v>354443896</v>
          </cell>
          <cell r="N2362">
            <v>754</v>
          </cell>
          <cell r="S2362" t="str">
            <v>&gt;180</v>
          </cell>
        </row>
        <row r="2363">
          <cell r="J2363">
            <v>359950809</v>
          </cell>
          <cell r="S2363" t="str">
            <v>Standard</v>
          </cell>
        </row>
        <row r="2364">
          <cell r="J2364">
            <v>354500065</v>
          </cell>
          <cell r="N2364">
            <v>845</v>
          </cell>
          <cell r="S2364" t="str">
            <v>&gt;180</v>
          </cell>
        </row>
        <row r="2365">
          <cell r="J2365">
            <v>360012136</v>
          </cell>
          <cell r="S2365" t="str">
            <v>Standard</v>
          </cell>
        </row>
        <row r="2366">
          <cell r="J2366">
            <v>360085807</v>
          </cell>
          <cell r="S2366" t="str">
            <v>Standard</v>
          </cell>
        </row>
        <row r="2367">
          <cell r="J2367">
            <v>360631501</v>
          </cell>
          <cell r="S2367" t="str">
            <v>Standard</v>
          </cell>
        </row>
        <row r="2368">
          <cell r="J2368">
            <v>359863410</v>
          </cell>
          <cell r="S2368" t="str">
            <v>Standard</v>
          </cell>
        </row>
        <row r="2369">
          <cell r="J2369">
            <v>360039630</v>
          </cell>
          <cell r="S2369" t="str">
            <v>Standard</v>
          </cell>
        </row>
        <row r="2370">
          <cell r="J2370">
            <v>354564824</v>
          </cell>
          <cell r="N2370">
            <v>452</v>
          </cell>
          <cell r="S2370" t="str">
            <v>&gt;180</v>
          </cell>
        </row>
        <row r="2371">
          <cell r="J2371">
            <v>359555969</v>
          </cell>
          <cell r="S2371" t="str">
            <v>Standard</v>
          </cell>
        </row>
        <row r="2372">
          <cell r="J2372">
            <v>359914392</v>
          </cell>
          <cell r="S2372" t="str">
            <v>Standard</v>
          </cell>
        </row>
        <row r="2373">
          <cell r="J2373">
            <v>354581402</v>
          </cell>
          <cell r="N2373">
            <v>568</v>
          </cell>
          <cell r="S2373" t="str">
            <v>&gt;180</v>
          </cell>
        </row>
        <row r="2374">
          <cell r="J2374">
            <v>354581622</v>
          </cell>
          <cell r="N2374">
            <v>295</v>
          </cell>
          <cell r="S2374" t="str">
            <v>&gt;180</v>
          </cell>
        </row>
        <row r="2375">
          <cell r="J2375">
            <v>359702506</v>
          </cell>
          <cell r="S2375" t="str">
            <v>Standard</v>
          </cell>
        </row>
        <row r="2376">
          <cell r="J2376">
            <v>360824389</v>
          </cell>
          <cell r="S2376" t="str">
            <v>Standard</v>
          </cell>
        </row>
        <row r="2377">
          <cell r="J2377">
            <v>359996068</v>
          </cell>
          <cell r="S2377" t="str">
            <v>Standard</v>
          </cell>
        </row>
        <row r="2378">
          <cell r="J2378">
            <v>354617363</v>
          </cell>
          <cell r="N2378">
            <v>600</v>
          </cell>
          <cell r="S2378" t="str">
            <v>&gt;180</v>
          </cell>
        </row>
        <row r="2379">
          <cell r="J2379">
            <v>359752409</v>
          </cell>
          <cell r="S2379" t="str">
            <v>Standard</v>
          </cell>
        </row>
        <row r="2380">
          <cell r="J2380">
            <v>359834485</v>
          </cell>
          <cell r="S2380" t="str">
            <v>Standard</v>
          </cell>
        </row>
        <row r="2381">
          <cell r="J2381">
            <v>360713733</v>
          </cell>
          <cell r="S2381" t="str">
            <v>Standard</v>
          </cell>
        </row>
        <row r="2382">
          <cell r="J2382">
            <v>354622649</v>
          </cell>
          <cell r="N2382">
            <v>757</v>
          </cell>
          <cell r="S2382" t="str">
            <v>&gt;180</v>
          </cell>
        </row>
        <row r="2383">
          <cell r="J2383">
            <v>358848828</v>
          </cell>
          <cell r="N2383">
            <v>536</v>
          </cell>
          <cell r="S2383" t="str">
            <v>&gt;180</v>
          </cell>
        </row>
        <row r="2384">
          <cell r="J2384">
            <v>360490036</v>
          </cell>
          <cell r="S2384" t="str">
            <v>Standard</v>
          </cell>
        </row>
        <row r="2385">
          <cell r="J2385">
            <v>354655604</v>
          </cell>
          <cell r="N2385">
            <v>509</v>
          </cell>
          <cell r="S2385" t="str">
            <v>&gt;180</v>
          </cell>
        </row>
        <row r="2386">
          <cell r="J2386">
            <v>359887582</v>
          </cell>
          <cell r="S2386" t="str">
            <v>Standard</v>
          </cell>
        </row>
        <row r="2387">
          <cell r="J2387">
            <v>354671988</v>
          </cell>
          <cell r="N2387">
            <v>441</v>
          </cell>
          <cell r="S2387" t="str">
            <v>&gt;180</v>
          </cell>
        </row>
        <row r="2388">
          <cell r="J2388">
            <v>359195807</v>
          </cell>
          <cell r="S2388" t="str">
            <v>Standard</v>
          </cell>
        </row>
        <row r="2389">
          <cell r="J2389">
            <v>359609724</v>
          </cell>
          <cell r="S2389" t="str">
            <v>Standard</v>
          </cell>
        </row>
        <row r="2390">
          <cell r="J2390">
            <v>354680788</v>
          </cell>
          <cell r="N2390">
            <v>449</v>
          </cell>
          <cell r="S2390" t="str">
            <v>&gt;180</v>
          </cell>
        </row>
        <row r="2391">
          <cell r="J2391">
            <v>359919210</v>
          </cell>
          <cell r="S2391" t="str">
            <v>Standard</v>
          </cell>
        </row>
        <row r="2392">
          <cell r="J2392">
            <v>360626508</v>
          </cell>
          <cell r="S2392" t="str">
            <v>Standard</v>
          </cell>
        </row>
        <row r="2393">
          <cell r="J2393">
            <v>359744936</v>
          </cell>
          <cell r="S2393" t="str">
            <v>Standard</v>
          </cell>
        </row>
        <row r="2394">
          <cell r="J2394">
            <v>360487606</v>
          </cell>
          <cell r="S2394" t="str">
            <v>Standard</v>
          </cell>
        </row>
        <row r="2395">
          <cell r="J2395">
            <v>354688875</v>
          </cell>
          <cell r="N2395">
            <v>784</v>
          </cell>
          <cell r="S2395" t="str">
            <v>&gt;180</v>
          </cell>
        </row>
        <row r="2396">
          <cell r="J2396">
            <v>360819526</v>
          </cell>
          <cell r="S2396" t="str">
            <v>Standard</v>
          </cell>
        </row>
        <row r="2397">
          <cell r="J2397">
            <v>359975302</v>
          </cell>
          <cell r="S2397" t="str">
            <v>Standard</v>
          </cell>
        </row>
        <row r="2398">
          <cell r="J2398">
            <v>354948064</v>
          </cell>
          <cell r="N2398">
            <v>777</v>
          </cell>
          <cell r="S2398" t="str">
            <v>&gt;180</v>
          </cell>
        </row>
        <row r="2399">
          <cell r="J2399">
            <v>354965444</v>
          </cell>
          <cell r="N2399">
            <v>841</v>
          </cell>
          <cell r="S2399" t="str">
            <v>&gt;180</v>
          </cell>
        </row>
        <row r="2400">
          <cell r="J2400">
            <v>355814182</v>
          </cell>
          <cell r="N2400">
            <v>599</v>
          </cell>
          <cell r="S2400" t="str">
            <v>&gt;180</v>
          </cell>
        </row>
        <row r="2401">
          <cell r="J2401">
            <v>355102598</v>
          </cell>
          <cell r="N2401">
            <v>512</v>
          </cell>
          <cell r="S2401" t="str">
            <v>&gt;180</v>
          </cell>
        </row>
        <row r="2402">
          <cell r="J2402">
            <v>360143756</v>
          </cell>
          <cell r="S2402" t="str">
            <v>Standard</v>
          </cell>
        </row>
        <row r="2403">
          <cell r="J2403">
            <v>355133214</v>
          </cell>
          <cell r="N2403">
            <v>782</v>
          </cell>
          <cell r="S2403" t="str">
            <v>&gt;180</v>
          </cell>
        </row>
        <row r="2404">
          <cell r="J2404">
            <v>359981217</v>
          </cell>
          <cell r="S2404" t="str">
            <v>Standard</v>
          </cell>
        </row>
        <row r="2405">
          <cell r="J2405">
            <v>360320853</v>
          </cell>
          <cell r="S2405" t="str">
            <v>Standard</v>
          </cell>
        </row>
        <row r="2406">
          <cell r="J2406">
            <v>359819406</v>
          </cell>
          <cell r="S2406" t="str">
            <v>Standard</v>
          </cell>
        </row>
        <row r="2407">
          <cell r="J2407">
            <v>360116621</v>
          </cell>
          <cell r="S2407" t="str">
            <v>Standard</v>
          </cell>
        </row>
        <row r="2408">
          <cell r="J2408">
            <v>360107537</v>
          </cell>
          <cell r="S2408" t="str">
            <v>Standard</v>
          </cell>
        </row>
        <row r="2409">
          <cell r="J2409">
            <v>355223296</v>
          </cell>
          <cell r="N2409">
            <v>755</v>
          </cell>
          <cell r="S2409" t="str">
            <v>&gt;180</v>
          </cell>
        </row>
        <row r="2410">
          <cell r="J2410">
            <v>355255700</v>
          </cell>
          <cell r="N2410">
            <v>537</v>
          </cell>
          <cell r="S2410" t="str">
            <v>&gt;180</v>
          </cell>
        </row>
        <row r="2411">
          <cell r="J2411">
            <v>355255773</v>
          </cell>
          <cell r="N2411">
            <v>664</v>
          </cell>
          <cell r="S2411" t="str">
            <v>&gt;180</v>
          </cell>
        </row>
        <row r="2412">
          <cell r="J2412">
            <v>359942041</v>
          </cell>
          <cell r="S2412" t="str">
            <v>Standard</v>
          </cell>
        </row>
        <row r="2413">
          <cell r="J2413">
            <v>360318833</v>
          </cell>
          <cell r="S2413" t="str">
            <v>Standard</v>
          </cell>
        </row>
        <row r="2414">
          <cell r="J2414">
            <v>359833199</v>
          </cell>
          <cell r="S2414" t="str">
            <v>Standard</v>
          </cell>
        </row>
        <row r="2415">
          <cell r="J2415">
            <v>360069569</v>
          </cell>
          <cell r="S2415" t="str">
            <v>Standard</v>
          </cell>
        </row>
        <row r="2416">
          <cell r="J2416">
            <v>360406000</v>
          </cell>
          <cell r="S2416" t="str">
            <v>Standard</v>
          </cell>
        </row>
        <row r="2417">
          <cell r="J2417">
            <v>355308287</v>
          </cell>
          <cell r="N2417">
            <v>629</v>
          </cell>
          <cell r="S2417" t="str">
            <v>&gt;180</v>
          </cell>
        </row>
        <row r="2418">
          <cell r="J2418">
            <v>355349817</v>
          </cell>
          <cell r="N2418">
            <v>663</v>
          </cell>
          <cell r="S2418" t="str">
            <v>&gt;180</v>
          </cell>
        </row>
        <row r="2419">
          <cell r="J2419">
            <v>355390236</v>
          </cell>
          <cell r="N2419">
            <v>442</v>
          </cell>
          <cell r="S2419" t="str">
            <v>&gt;180</v>
          </cell>
        </row>
        <row r="2420">
          <cell r="J2420">
            <v>360389082</v>
          </cell>
          <cell r="S2420" t="str">
            <v>Standard</v>
          </cell>
        </row>
        <row r="2421">
          <cell r="J2421">
            <v>355414936</v>
          </cell>
          <cell r="N2421">
            <v>720</v>
          </cell>
          <cell r="S2421" t="str">
            <v>&gt;180</v>
          </cell>
        </row>
        <row r="2422">
          <cell r="J2422">
            <v>355429537</v>
          </cell>
          <cell r="N2422">
            <v>442</v>
          </cell>
          <cell r="S2422" t="str">
            <v>&gt;180</v>
          </cell>
        </row>
        <row r="2423">
          <cell r="J2423">
            <v>360148232</v>
          </cell>
          <cell r="S2423" t="str">
            <v>Standard</v>
          </cell>
        </row>
        <row r="2424">
          <cell r="J2424">
            <v>355448932</v>
          </cell>
          <cell r="N2424">
            <v>358</v>
          </cell>
          <cell r="S2424" t="str">
            <v>&gt;180</v>
          </cell>
        </row>
        <row r="2425">
          <cell r="J2425">
            <v>360287279</v>
          </cell>
          <cell r="S2425" t="str">
            <v>Standard</v>
          </cell>
        </row>
        <row r="2426">
          <cell r="J2426">
            <v>355525765</v>
          </cell>
          <cell r="N2426">
            <v>330</v>
          </cell>
          <cell r="S2426" t="str">
            <v>&gt;180</v>
          </cell>
        </row>
        <row r="2427">
          <cell r="J2427">
            <v>355596362</v>
          </cell>
          <cell r="N2427">
            <v>288</v>
          </cell>
          <cell r="S2427" t="str">
            <v>&gt;180</v>
          </cell>
        </row>
        <row r="2428">
          <cell r="J2428">
            <v>355597545</v>
          </cell>
          <cell r="N2428">
            <v>783</v>
          </cell>
          <cell r="S2428" t="str">
            <v>&gt;180</v>
          </cell>
        </row>
        <row r="2429">
          <cell r="J2429">
            <v>355644730</v>
          </cell>
          <cell r="N2429">
            <v>441</v>
          </cell>
          <cell r="S2429" t="str">
            <v>&gt;180</v>
          </cell>
        </row>
        <row r="2430">
          <cell r="J2430">
            <v>355647456</v>
          </cell>
          <cell r="N2430">
            <v>118</v>
          </cell>
          <cell r="S2430" t="str">
            <v>91-120</v>
          </cell>
        </row>
        <row r="2431">
          <cell r="J2431">
            <v>359766171</v>
          </cell>
          <cell r="S2431" t="str">
            <v>Standard</v>
          </cell>
        </row>
        <row r="2432">
          <cell r="J2432">
            <v>355664795</v>
          </cell>
          <cell r="N2432">
            <v>390</v>
          </cell>
          <cell r="S2432" t="str">
            <v>&gt;180</v>
          </cell>
        </row>
        <row r="2433">
          <cell r="J2433">
            <v>360281496</v>
          </cell>
          <cell r="S2433" t="str">
            <v>Standard</v>
          </cell>
        </row>
        <row r="2434">
          <cell r="J2434">
            <v>355738589</v>
          </cell>
          <cell r="N2434">
            <v>603</v>
          </cell>
          <cell r="S2434" t="str">
            <v>&gt;180</v>
          </cell>
        </row>
        <row r="2435">
          <cell r="J2435">
            <v>355799333</v>
          </cell>
          <cell r="N2435">
            <v>146</v>
          </cell>
          <cell r="S2435" t="str">
            <v>121-150</v>
          </cell>
        </row>
        <row r="2436">
          <cell r="J2436">
            <v>355801270</v>
          </cell>
          <cell r="N2436">
            <v>715</v>
          </cell>
          <cell r="S2436" t="str">
            <v>&gt;180</v>
          </cell>
        </row>
        <row r="2437">
          <cell r="J2437">
            <v>360389790</v>
          </cell>
          <cell r="S2437" t="str">
            <v>Standard</v>
          </cell>
        </row>
        <row r="2438">
          <cell r="J2438">
            <v>355922151</v>
          </cell>
          <cell r="N2438">
            <v>599</v>
          </cell>
          <cell r="S2438" t="str">
            <v>&gt;180</v>
          </cell>
        </row>
        <row r="2439">
          <cell r="J2439">
            <v>355923301</v>
          </cell>
          <cell r="N2439">
            <v>571</v>
          </cell>
          <cell r="S2439" t="str">
            <v>&gt;180</v>
          </cell>
        </row>
        <row r="2440">
          <cell r="J2440">
            <v>355951462</v>
          </cell>
          <cell r="N2440">
            <v>595</v>
          </cell>
          <cell r="S2440" t="str">
            <v>&gt;180</v>
          </cell>
        </row>
        <row r="2441">
          <cell r="J2441">
            <v>355958668</v>
          </cell>
          <cell r="N2441">
            <v>755</v>
          </cell>
          <cell r="S2441" t="str">
            <v>&gt;180</v>
          </cell>
        </row>
        <row r="2442">
          <cell r="J2442">
            <v>360486948</v>
          </cell>
          <cell r="S2442" t="str">
            <v>Standard</v>
          </cell>
        </row>
        <row r="2443">
          <cell r="J2443">
            <v>358848823</v>
          </cell>
          <cell r="N2443">
            <v>512</v>
          </cell>
          <cell r="S2443" t="str">
            <v>&gt;180</v>
          </cell>
        </row>
        <row r="2444">
          <cell r="J2444">
            <v>355998064</v>
          </cell>
          <cell r="N2444">
            <v>482</v>
          </cell>
          <cell r="S2444" t="str">
            <v>&gt;180</v>
          </cell>
        </row>
        <row r="2445">
          <cell r="J2445">
            <v>356014566</v>
          </cell>
          <cell r="N2445">
            <v>355</v>
          </cell>
          <cell r="S2445" t="str">
            <v>&gt;180</v>
          </cell>
        </row>
        <row r="2446">
          <cell r="J2446">
            <v>359919285</v>
          </cell>
          <cell r="S2446" t="str">
            <v>Standard</v>
          </cell>
        </row>
        <row r="2447">
          <cell r="J2447">
            <v>360373292</v>
          </cell>
          <cell r="S2447" t="str">
            <v>Standard</v>
          </cell>
        </row>
        <row r="2448">
          <cell r="J2448">
            <v>356041290</v>
          </cell>
          <cell r="N2448">
            <v>751</v>
          </cell>
          <cell r="S2448" t="str">
            <v>&gt;180</v>
          </cell>
        </row>
        <row r="2449">
          <cell r="J2449">
            <v>356045637</v>
          </cell>
          <cell r="N2449">
            <v>504</v>
          </cell>
          <cell r="S2449" t="str">
            <v>&gt;180</v>
          </cell>
        </row>
        <row r="2450">
          <cell r="J2450">
            <v>356061637</v>
          </cell>
          <cell r="N2450">
            <v>726</v>
          </cell>
          <cell r="S2450" t="str">
            <v>&gt;180</v>
          </cell>
        </row>
        <row r="2451">
          <cell r="J2451">
            <v>360008751</v>
          </cell>
          <cell r="S2451" t="str">
            <v>Standard</v>
          </cell>
        </row>
        <row r="2452">
          <cell r="J2452">
            <v>359723609</v>
          </cell>
          <cell r="S2452" t="str">
            <v>Standard</v>
          </cell>
        </row>
        <row r="2453">
          <cell r="J2453">
            <v>356227696</v>
          </cell>
          <cell r="N2453">
            <v>483</v>
          </cell>
          <cell r="S2453" t="str">
            <v>&gt;180</v>
          </cell>
        </row>
        <row r="2454">
          <cell r="J2454">
            <v>356232009</v>
          </cell>
          <cell r="N2454">
            <v>413</v>
          </cell>
          <cell r="S2454" t="str">
            <v>&gt;180</v>
          </cell>
        </row>
        <row r="2455">
          <cell r="J2455">
            <v>356263565</v>
          </cell>
          <cell r="N2455">
            <v>421</v>
          </cell>
          <cell r="S2455" t="str">
            <v>&gt;180</v>
          </cell>
        </row>
        <row r="2456">
          <cell r="J2456">
            <v>359646985</v>
          </cell>
          <cell r="S2456" t="str">
            <v>Standard</v>
          </cell>
        </row>
        <row r="2457">
          <cell r="J2457">
            <v>356294982</v>
          </cell>
          <cell r="N2457">
            <v>751</v>
          </cell>
          <cell r="S2457" t="str">
            <v>&gt;180</v>
          </cell>
        </row>
        <row r="2458">
          <cell r="J2458">
            <v>356394953</v>
          </cell>
          <cell r="N2458">
            <v>601</v>
          </cell>
          <cell r="S2458" t="str">
            <v>&gt;180</v>
          </cell>
        </row>
        <row r="2459">
          <cell r="J2459">
            <v>356396793</v>
          </cell>
          <cell r="N2459">
            <v>481</v>
          </cell>
          <cell r="S2459" t="str">
            <v>&gt;180</v>
          </cell>
        </row>
        <row r="2460">
          <cell r="J2460">
            <v>357436630</v>
          </cell>
          <cell r="S2460" t="str">
            <v>Standard</v>
          </cell>
        </row>
        <row r="2461">
          <cell r="J2461">
            <v>359743564</v>
          </cell>
          <cell r="S2461" t="str">
            <v>Standard</v>
          </cell>
        </row>
        <row r="2462">
          <cell r="J2462">
            <v>359815004</v>
          </cell>
          <cell r="S2462" t="str">
            <v>Standard</v>
          </cell>
        </row>
        <row r="2463">
          <cell r="J2463">
            <v>359845794</v>
          </cell>
          <cell r="S2463" t="str">
            <v>Standard</v>
          </cell>
        </row>
        <row r="2464">
          <cell r="J2464">
            <v>359908533</v>
          </cell>
          <cell r="S2464" t="str">
            <v>Standard</v>
          </cell>
        </row>
        <row r="2465">
          <cell r="J2465">
            <v>359919226</v>
          </cell>
          <cell r="S2465" t="str">
            <v>Standard</v>
          </cell>
        </row>
        <row r="2466">
          <cell r="J2466">
            <v>359932207</v>
          </cell>
          <cell r="S2466" t="str">
            <v>Standard</v>
          </cell>
        </row>
        <row r="2467">
          <cell r="J2467">
            <v>359968517</v>
          </cell>
          <cell r="S2467" t="str">
            <v>Standard</v>
          </cell>
        </row>
        <row r="2468">
          <cell r="J2468">
            <v>359975408</v>
          </cell>
          <cell r="S2468" t="str">
            <v>Standard</v>
          </cell>
        </row>
        <row r="2469">
          <cell r="J2469">
            <v>359984319</v>
          </cell>
          <cell r="S2469" t="str">
            <v>Standard</v>
          </cell>
        </row>
        <row r="2470">
          <cell r="J2470">
            <v>359985753</v>
          </cell>
          <cell r="S2470" t="str">
            <v>Standard</v>
          </cell>
        </row>
        <row r="2471">
          <cell r="J2471">
            <v>359987576</v>
          </cell>
          <cell r="S2471" t="str">
            <v>Standard</v>
          </cell>
        </row>
        <row r="2472">
          <cell r="J2472">
            <v>360061439</v>
          </cell>
          <cell r="S2472" t="str">
            <v>Standard</v>
          </cell>
        </row>
        <row r="2473">
          <cell r="J2473">
            <v>360068703</v>
          </cell>
          <cell r="S2473" t="str">
            <v>Standard</v>
          </cell>
        </row>
        <row r="2474">
          <cell r="J2474">
            <v>360090000</v>
          </cell>
          <cell r="S2474" t="str">
            <v>Standard</v>
          </cell>
        </row>
        <row r="2475">
          <cell r="J2475">
            <v>360102546</v>
          </cell>
          <cell r="S2475" t="str">
            <v>Standard</v>
          </cell>
        </row>
        <row r="2476">
          <cell r="J2476">
            <v>360118033</v>
          </cell>
          <cell r="S2476" t="str">
            <v>Standard</v>
          </cell>
        </row>
        <row r="2477">
          <cell r="J2477">
            <v>360127453</v>
          </cell>
          <cell r="S2477" t="str">
            <v>Standard</v>
          </cell>
        </row>
        <row r="2478">
          <cell r="J2478">
            <v>360128632</v>
          </cell>
          <cell r="S2478" t="str">
            <v>Standard</v>
          </cell>
        </row>
        <row r="2479">
          <cell r="J2479">
            <v>360130862</v>
          </cell>
          <cell r="S2479" t="str">
            <v>Standard</v>
          </cell>
        </row>
        <row r="2480">
          <cell r="J2480">
            <v>360133249</v>
          </cell>
          <cell r="S2480" t="str">
            <v>Standard</v>
          </cell>
        </row>
        <row r="2481">
          <cell r="J2481">
            <v>360138578</v>
          </cell>
          <cell r="S2481" t="str">
            <v>Standard</v>
          </cell>
        </row>
        <row r="2482">
          <cell r="J2482">
            <v>360150969</v>
          </cell>
          <cell r="S2482" t="str">
            <v>Standard</v>
          </cell>
        </row>
        <row r="2483">
          <cell r="J2483">
            <v>360152719</v>
          </cell>
          <cell r="S2483" t="str">
            <v>Standard</v>
          </cell>
        </row>
        <row r="2484">
          <cell r="J2484">
            <v>360157133</v>
          </cell>
          <cell r="S2484" t="str">
            <v>Standard</v>
          </cell>
        </row>
        <row r="2485">
          <cell r="J2485">
            <v>360163320</v>
          </cell>
          <cell r="S2485" t="str">
            <v>Standard</v>
          </cell>
        </row>
        <row r="2486">
          <cell r="J2486">
            <v>360168394</v>
          </cell>
          <cell r="S2486" t="str">
            <v>Standard</v>
          </cell>
        </row>
        <row r="2487">
          <cell r="J2487">
            <v>360170696</v>
          </cell>
          <cell r="S2487" t="str">
            <v>Standard</v>
          </cell>
        </row>
        <row r="2488">
          <cell r="J2488">
            <v>360180223</v>
          </cell>
          <cell r="S2488" t="str">
            <v>Standard</v>
          </cell>
        </row>
        <row r="2489">
          <cell r="J2489">
            <v>360189724</v>
          </cell>
          <cell r="S2489" t="str">
            <v>Standard</v>
          </cell>
        </row>
        <row r="2490">
          <cell r="J2490">
            <v>360190536</v>
          </cell>
          <cell r="S2490" t="str">
            <v>Standard</v>
          </cell>
        </row>
        <row r="2491">
          <cell r="J2491">
            <v>360192824</v>
          </cell>
          <cell r="S2491" t="str">
            <v>Standard</v>
          </cell>
        </row>
        <row r="2492">
          <cell r="J2492">
            <v>360195272</v>
          </cell>
          <cell r="S2492" t="str">
            <v>Standard</v>
          </cell>
        </row>
        <row r="2493">
          <cell r="J2493">
            <v>360197729</v>
          </cell>
          <cell r="S2493" t="str">
            <v>Standard</v>
          </cell>
        </row>
        <row r="2494">
          <cell r="J2494">
            <v>360197967</v>
          </cell>
          <cell r="S2494" t="str">
            <v>Standard</v>
          </cell>
        </row>
        <row r="2495">
          <cell r="J2495">
            <v>360207918</v>
          </cell>
          <cell r="S2495" t="str">
            <v>Standard</v>
          </cell>
        </row>
        <row r="2496">
          <cell r="J2496">
            <v>360226483</v>
          </cell>
          <cell r="S2496" t="str">
            <v>Standard</v>
          </cell>
        </row>
        <row r="2497">
          <cell r="J2497">
            <v>360233563</v>
          </cell>
          <cell r="S2497" t="str">
            <v>Standard</v>
          </cell>
        </row>
        <row r="2498">
          <cell r="J2498">
            <v>360236907</v>
          </cell>
          <cell r="S2498" t="str">
            <v>Standard</v>
          </cell>
        </row>
        <row r="2499">
          <cell r="J2499">
            <v>360238134</v>
          </cell>
          <cell r="S2499" t="str">
            <v>Standard</v>
          </cell>
        </row>
        <row r="2500">
          <cell r="J2500">
            <v>360239512</v>
          </cell>
          <cell r="S2500" t="str">
            <v>Standard</v>
          </cell>
        </row>
        <row r="2501">
          <cell r="J2501">
            <v>360240416</v>
          </cell>
          <cell r="S2501" t="str">
            <v>Standard</v>
          </cell>
        </row>
        <row r="2502">
          <cell r="J2502">
            <v>360250374</v>
          </cell>
          <cell r="S2502" t="str">
            <v>Standard</v>
          </cell>
        </row>
        <row r="2503">
          <cell r="J2503">
            <v>360254937</v>
          </cell>
          <cell r="S2503" t="str">
            <v>Standard</v>
          </cell>
        </row>
        <row r="2504">
          <cell r="J2504">
            <v>360262275</v>
          </cell>
          <cell r="S2504" t="str">
            <v>Standard</v>
          </cell>
        </row>
        <row r="2505">
          <cell r="J2505">
            <v>360262546</v>
          </cell>
          <cell r="S2505" t="str">
            <v>Standard</v>
          </cell>
        </row>
        <row r="2506">
          <cell r="J2506">
            <v>360290345</v>
          </cell>
          <cell r="S2506" t="str">
            <v>Standard</v>
          </cell>
        </row>
        <row r="2507">
          <cell r="J2507">
            <v>360298094</v>
          </cell>
          <cell r="S2507" t="str">
            <v>Standard</v>
          </cell>
        </row>
        <row r="2508">
          <cell r="J2508">
            <v>360299949</v>
          </cell>
          <cell r="S2508" t="str">
            <v>Standard</v>
          </cell>
        </row>
        <row r="2509">
          <cell r="J2509">
            <v>360300041</v>
          </cell>
          <cell r="S2509" t="str">
            <v>Standard</v>
          </cell>
        </row>
        <row r="2510">
          <cell r="J2510">
            <v>360304193</v>
          </cell>
          <cell r="S2510" t="str">
            <v>Standard</v>
          </cell>
        </row>
        <row r="2511">
          <cell r="J2511">
            <v>360306508</v>
          </cell>
          <cell r="S2511" t="str">
            <v>Standard</v>
          </cell>
        </row>
        <row r="2512">
          <cell r="J2512">
            <v>360312104</v>
          </cell>
          <cell r="S2512" t="str">
            <v>Standard</v>
          </cell>
        </row>
        <row r="2513">
          <cell r="J2513">
            <v>360328605</v>
          </cell>
          <cell r="S2513" t="str">
            <v>Standard</v>
          </cell>
        </row>
        <row r="2514">
          <cell r="J2514">
            <v>360333831</v>
          </cell>
          <cell r="S2514" t="str">
            <v>Standard</v>
          </cell>
        </row>
        <row r="2515">
          <cell r="J2515">
            <v>360334547</v>
          </cell>
          <cell r="S2515" t="str">
            <v>Standard</v>
          </cell>
        </row>
        <row r="2516">
          <cell r="J2516">
            <v>360347268</v>
          </cell>
          <cell r="S2516" t="str">
            <v>Standard</v>
          </cell>
        </row>
        <row r="2517">
          <cell r="J2517">
            <v>360359581</v>
          </cell>
          <cell r="S2517" t="str">
            <v>Standard</v>
          </cell>
        </row>
        <row r="2518">
          <cell r="J2518">
            <v>360374468</v>
          </cell>
          <cell r="S2518" t="str">
            <v>Standard</v>
          </cell>
        </row>
        <row r="2519">
          <cell r="J2519">
            <v>360380680</v>
          </cell>
          <cell r="S2519" t="str">
            <v>Standard</v>
          </cell>
        </row>
        <row r="2520">
          <cell r="J2520">
            <v>360383639</v>
          </cell>
          <cell r="S2520" t="str">
            <v>Standard</v>
          </cell>
        </row>
        <row r="2521">
          <cell r="J2521">
            <v>360384300</v>
          </cell>
          <cell r="S2521" t="str">
            <v>Standard</v>
          </cell>
        </row>
        <row r="2522">
          <cell r="J2522">
            <v>360385326</v>
          </cell>
          <cell r="S2522" t="str">
            <v>Standard</v>
          </cell>
        </row>
        <row r="2523">
          <cell r="J2523">
            <v>360391408</v>
          </cell>
          <cell r="S2523" t="str">
            <v>Standard</v>
          </cell>
        </row>
        <row r="2524">
          <cell r="J2524">
            <v>360409832</v>
          </cell>
          <cell r="S2524" t="str">
            <v>Standard</v>
          </cell>
        </row>
        <row r="2525">
          <cell r="J2525">
            <v>360410325</v>
          </cell>
          <cell r="S2525" t="str">
            <v>Standard</v>
          </cell>
        </row>
        <row r="2526">
          <cell r="J2526">
            <v>360424192</v>
          </cell>
          <cell r="S2526" t="str">
            <v>Standard</v>
          </cell>
        </row>
        <row r="2527">
          <cell r="J2527">
            <v>360433158</v>
          </cell>
          <cell r="S2527" t="str">
            <v>Standard</v>
          </cell>
        </row>
        <row r="2528">
          <cell r="J2528">
            <v>360433393</v>
          </cell>
          <cell r="S2528" t="str">
            <v>Standard</v>
          </cell>
        </row>
        <row r="2529">
          <cell r="J2529">
            <v>360470843</v>
          </cell>
          <cell r="S2529" t="str">
            <v>Standard</v>
          </cell>
        </row>
        <row r="2530">
          <cell r="J2530">
            <v>360473470</v>
          </cell>
          <cell r="S2530" t="str">
            <v>Standard</v>
          </cell>
        </row>
        <row r="2531">
          <cell r="J2531">
            <v>360479377</v>
          </cell>
          <cell r="S2531" t="str">
            <v>Standard</v>
          </cell>
        </row>
        <row r="2532">
          <cell r="J2532">
            <v>360479804</v>
          </cell>
          <cell r="S2532" t="str">
            <v>Standard</v>
          </cell>
        </row>
        <row r="2533">
          <cell r="J2533">
            <v>360498579</v>
          </cell>
          <cell r="S2533" t="str">
            <v>Standard</v>
          </cell>
        </row>
        <row r="2534">
          <cell r="J2534">
            <v>360501280</v>
          </cell>
          <cell r="S2534" t="str">
            <v>Standard</v>
          </cell>
        </row>
        <row r="2535">
          <cell r="J2535">
            <v>360506346</v>
          </cell>
          <cell r="S2535" t="str">
            <v>Standard</v>
          </cell>
        </row>
        <row r="2536">
          <cell r="J2536">
            <v>360514051</v>
          </cell>
          <cell r="S2536" t="str">
            <v>Standard</v>
          </cell>
        </row>
        <row r="2537">
          <cell r="J2537">
            <v>360523495</v>
          </cell>
          <cell r="S2537" t="str">
            <v>Standard</v>
          </cell>
        </row>
        <row r="2538">
          <cell r="J2538">
            <v>360523961</v>
          </cell>
          <cell r="S2538" t="str">
            <v>Standard</v>
          </cell>
        </row>
        <row r="2539">
          <cell r="J2539">
            <v>360533492</v>
          </cell>
          <cell r="S2539" t="str">
            <v>Standard</v>
          </cell>
        </row>
        <row r="2540">
          <cell r="J2540">
            <v>360537960</v>
          </cell>
          <cell r="S2540" t="str">
            <v>Standard</v>
          </cell>
        </row>
        <row r="2541">
          <cell r="J2541">
            <v>360538857</v>
          </cell>
          <cell r="S2541" t="str">
            <v>Standard</v>
          </cell>
        </row>
        <row r="2542">
          <cell r="J2542">
            <v>360554779</v>
          </cell>
          <cell r="S2542" t="str">
            <v>Standard</v>
          </cell>
        </row>
        <row r="2543">
          <cell r="J2543">
            <v>360561226</v>
          </cell>
          <cell r="S2543" t="str">
            <v>Standard</v>
          </cell>
        </row>
        <row r="2544">
          <cell r="J2544">
            <v>360589586</v>
          </cell>
          <cell r="S2544" t="str">
            <v>Standard</v>
          </cell>
        </row>
        <row r="2545">
          <cell r="J2545">
            <v>360589692</v>
          </cell>
          <cell r="S2545" t="str">
            <v>Standard</v>
          </cell>
        </row>
        <row r="2546">
          <cell r="J2546">
            <v>360589693</v>
          </cell>
          <cell r="S2546" t="str">
            <v>Standard</v>
          </cell>
        </row>
        <row r="2547">
          <cell r="J2547">
            <v>360591726</v>
          </cell>
          <cell r="S2547" t="str">
            <v>Standard</v>
          </cell>
        </row>
        <row r="2548">
          <cell r="J2548">
            <v>360594196</v>
          </cell>
          <cell r="S2548" t="str">
            <v>Standard</v>
          </cell>
        </row>
        <row r="2549">
          <cell r="J2549">
            <v>360594946</v>
          </cell>
          <cell r="S2549" t="str">
            <v>Standard</v>
          </cell>
        </row>
        <row r="2550">
          <cell r="J2550">
            <v>360603280</v>
          </cell>
          <cell r="S2550" t="str">
            <v>Standard</v>
          </cell>
        </row>
        <row r="2551">
          <cell r="J2551">
            <v>360608915</v>
          </cell>
          <cell r="S2551" t="str">
            <v>Standard</v>
          </cell>
        </row>
        <row r="2552">
          <cell r="J2552">
            <v>360609391</v>
          </cell>
          <cell r="S2552" t="str">
            <v>Standard</v>
          </cell>
        </row>
        <row r="2553">
          <cell r="J2553">
            <v>360615169</v>
          </cell>
          <cell r="S2553" t="str">
            <v>Standard</v>
          </cell>
        </row>
        <row r="2554">
          <cell r="J2554">
            <v>360615546</v>
          </cell>
          <cell r="S2554" t="str">
            <v>Standard</v>
          </cell>
        </row>
        <row r="2555">
          <cell r="J2555">
            <v>360620388</v>
          </cell>
          <cell r="S2555" t="str">
            <v>Standard</v>
          </cell>
        </row>
        <row r="2556">
          <cell r="J2556">
            <v>360623861</v>
          </cell>
          <cell r="S2556" t="str">
            <v>Standard</v>
          </cell>
        </row>
        <row r="2557">
          <cell r="J2557">
            <v>360636907</v>
          </cell>
          <cell r="S2557" t="str">
            <v>Standard</v>
          </cell>
        </row>
        <row r="2558">
          <cell r="J2558">
            <v>360638332</v>
          </cell>
          <cell r="S2558" t="str">
            <v>Standard</v>
          </cell>
        </row>
        <row r="2559">
          <cell r="J2559">
            <v>360640787</v>
          </cell>
          <cell r="S2559" t="str">
            <v>Standard</v>
          </cell>
        </row>
        <row r="2560">
          <cell r="J2560">
            <v>360642759</v>
          </cell>
          <cell r="S2560" t="str">
            <v>Standard</v>
          </cell>
        </row>
        <row r="2561">
          <cell r="J2561">
            <v>360644465</v>
          </cell>
          <cell r="S2561" t="str">
            <v>Standard</v>
          </cell>
        </row>
        <row r="2562">
          <cell r="J2562">
            <v>360652147</v>
          </cell>
          <cell r="S2562" t="str">
            <v>Standard</v>
          </cell>
        </row>
        <row r="2563">
          <cell r="J2563">
            <v>360653157</v>
          </cell>
          <cell r="S2563" t="str">
            <v>Standard</v>
          </cell>
        </row>
        <row r="2564">
          <cell r="J2564">
            <v>360654659</v>
          </cell>
          <cell r="S2564" t="str">
            <v>Standard</v>
          </cell>
        </row>
        <row r="2565">
          <cell r="J2565">
            <v>360654844</v>
          </cell>
          <cell r="S2565" t="str">
            <v>Standard</v>
          </cell>
        </row>
        <row r="2566">
          <cell r="J2566">
            <v>360660998</v>
          </cell>
          <cell r="S2566" t="str">
            <v>Standard</v>
          </cell>
        </row>
        <row r="2567">
          <cell r="J2567">
            <v>360662416</v>
          </cell>
          <cell r="S2567" t="str">
            <v>Standard</v>
          </cell>
        </row>
        <row r="2568">
          <cell r="J2568">
            <v>360666409</v>
          </cell>
          <cell r="S2568" t="str">
            <v>Standard</v>
          </cell>
        </row>
        <row r="2569">
          <cell r="J2569">
            <v>360667772</v>
          </cell>
          <cell r="S2569" t="str">
            <v>Standard</v>
          </cell>
        </row>
        <row r="2570">
          <cell r="J2570">
            <v>360667816</v>
          </cell>
          <cell r="S2570" t="str">
            <v>Standard</v>
          </cell>
        </row>
        <row r="2571">
          <cell r="J2571">
            <v>360668444</v>
          </cell>
          <cell r="S2571" t="str">
            <v>Standard</v>
          </cell>
        </row>
        <row r="2572">
          <cell r="J2572">
            <v>360674190</v>
          </cell>
          <cell r="S2572" t="str">
            <v>Standard</v>
          </cell>
        </row>
        <row r="2573">
          <cell r="J2573">
            <v>360684093</v>
          </cell>
          <cell r="S2573" t="str">
            <v>Standard</v>
          </cell>
        </row>
        <row r="2574">
          <cell r="J2574">
            <v>360687339</v>
          </cell>
          <cell r="S2574" t="str">
            <v>Standard</v>
          </cell>
        </row>
        <row r="2575">
          <cell r="J2575">
            <v>360687773</v>
          </cell>
          <cell r="S2575" t="str">
            <v>Standard</v>
          </cell>
        </row>
        <row r="2576">
          <cell r="J2576">
            <v>360692426</v>
          </cell>
          <cell r="S2576" t="str">
            <v>Standard</v>
          </cell>
        </row>
        <row r="2577">
          <cell r="J2577">
            <v>360702199</v>
          </cell>
          <cell r="S2577" t="str">
            <v>Standard</v>
          </cell>
        </row>
        <row r="2578">
          <cell r="J2578">
            <v>360705521</v>
          </cell>
          <cell r="S2578" t="str">
            <v>Standard</v>
          </cell>
        </row>
        <row r="2579">
          <cell r="J2579">
            <v>360706842</v>
          </cell>
          <cell r="S2579" t="str">
            <v>Standard</v>
          </cell>
        </row>
        <row r="2580">
          <cell r="J2580">
            <v>360715817</v>
          </cell>
          <cell r="S2580" t="str">
            <v>Standard</v>
          </cell>
        </row>
        <row r="2581">
          <cell r="J2581">
            <v>360724435</v>
          </cell>
          <cell r="S2581" t="str">
            <v>Standard</v>
          </cell>
        </row>
        <row r="2582">
          <cell r="J2582">
            <v>360729042</v>
          </cell>
          <cell r="S2582" t="str">
            <v>Standard</v>
          </cell>
        </row>
        <row r="2583">
          <cell r="J2583">
            <v>360739547</v>
          </cell>
          <cell r="S2583" t="str">
            <v>Standard</v>
          </cell>
        </row>
        <row r="2584">
          <cell r="J2584">
            <v>360740060</v>
          </cell>
          <cell r="S2584" t="str">
            <v>Standard</v>
          </cell>
        </row>
        <row r="2585">
          <cell r="J2585">
            <v>360761763</v>
          </cell>
          <cell r="S2585" t="str">
            <v>Standard</v>
          </cell>
        </row>
        <row r="2586">
          <cell r="J2586">
            <v>360763097</v>
          </cell>
          <cell r="S2586" t="str">
            <v>Standard</v>
          </cell>
        </row>
        <row r="2587">
          <cell r="J2587">
            <v>360763417</v>
          </cell>
          <cell r="S2587" t="str">
            <v>Standard</v>
          </cell>
        </row>
        <row r="2588">
          <cell r="J2588">
            <v>360766204</v>
          </cell>
          <cell r="S2588" t="str">
            <v>Standard</v>
          </cell>
        </row>
        <row r="2589">
          <cell r="J2589">
            <v>360770416</v>
          </cell>
          <cell r="S2589" t="str">
            <v>Standard</v>
          </cell>
        </row>
        <row r="2590">
          <cell r="J2590">
            <v>360777836</v>
          </cell>
          <cell r="S2590" t="str">
            <v>Standard</v>
          </cell>
        </row>
        <row r="2591">
          <cell r="J2591">
            <v>360778754</v>
          </cell>
          <cell r="S2591" t="str">
            <v>Standard</v>
          </cell>
        </row>
        <row r="2592">
          <cell r="J2592">
            <v>360786285</v>
          </cell>
          <cell r="S2592" t="str">
            <v>Standard</v>
          </cell>
        </row>
        <row r="2593">
          <cell r="J2593">
            <v>360787772</v>
          </cell>
          <cell r="S2593" t="str">
            <v>Standard</v>
          </cell>
        </row>
        <row r="2594">
          <cell r="J2594">
            <v>360788031</v>
          </cell>
          <cell r="S2594" t="str">
            <v>Standard</v>
          </cell>
        </row>
        <row r="2595">
          <cell r="J2595">
            <v>360802664</v>
          </cell>
          <cell r="S2595" t="str">
            <v>Standard</v>
          </cell>
        </row>
        <row r="2596">
          <cell r="J2596">
            <v>360805034</v>
          </cell>
          <cell r="S2596" t="str">
            <v>Standard</v>
          </cell>
        </row>
        <row r="2597">
          <cell r="J2597">
            <v>360810824</v>
          </cell>
          <cell r="S2597" t="str">
            <v>Standard</v>
          </cell>
        </row>
        <row r="2598">
          <cell r="J2598">
            <v>360812728</v>
          </cell>
          <cell r="S2598" t="str">
            <v>Standard</v>
          </cell>
        </row>
        <row r="2599">
          <cell r="J2599">
            <v>360828302</v>
          </cell>
          <cell r="S2599" t="str">
            <v>Standard</v>
          </cell>
        </row>
        <row r="2600">
          <cell r="J2600">
            <v>360833649</v>
          </cell>
          <cell r="S2600" t="str">
            <v>Standard</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J5" sqref="J5"/>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223</v>
      </c>
    </row>
    <row r="3" spans="1:41" ht="15.5" x14ac:dyDescent="0.35">
      <c r="A3" s="71" t="s">
        <v>247</v>
      </c>
      <c r="H3" s="107"/>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231</v>
      </c>
      <c r="O4" s="6" t="s">
        <v>232</v>
      </c>
      <c r="P4" s="6" t="s">
        <v>233</v>
      </c>
      <c r="Q4" s="6" t="s">
        <v>234</v>
      </c>
      <c r="R4" s="4" t="s">
        <v>158</v>
      </c>
      <c r="S4" s="7" t="s">
        <v>159</v>
      </c>
      <c r="T4" s="4" t="s">
        <v>160</v>
      </c>
      <c r="U4" s="4" t="s">
        <v>8</v>
      </c>
      <c r="V4" s="4" t="s">
        <v>96</v>
      </c>
      <c r="W4" s="4" t="s">
        <v>161</v>
      </c>
      <c r="X4" s="4" t="s">
        <v>133</v>
      </c>
      <c r="Y4" s="4" t="s">
        <v>79</v>
      </c>
      <c r="Z4" s="4" t="s">
        <v>97</v>
      </c>
      <c r="AA4" s="4" t="s">
        <v>98</v>
      </c>
      <c r="AB4" s="4" t="s">
        <v>239</v>
      </c>
      <c r="AC4" s="4" t="s">
        <v>240</v>
      </c>
      <c r="AD4" s="4" t="s">
        <v>242</v>
      </c>
      <c r="AE4" s="4" t="s">
        <v>241</v>
      </c>
      <c r="AF4" s="4" t="s">
        <v>246</v>
      </c>
      <c r="AG4" s="4" t="s">
        <v>243</v>
      </c>
      <c r="AH4" s="4" t="s">
        <v>134</v>
      </c>
      <c r="AI4" s="4" t="s">
        <v>135</v>
      </c>
      <c r="AJ4" s="4" t="s">
        <v>244</v>
      </c>
      <c r="AK4" s="4" t="s">
        <v>235</v>
      </c>
      <c r="AL4" s="4" t="s">
        <v>236</v>
      </c>
      <c r="AM4" s="4" t="s">
        <v>245</v>
      </c>
      <c r="AN4" s="4" t="s">
        <v>237</v>
      </c>
      <c r="AO4" s="4" t="s">
        <v>238</v>
      </c>
    </row>
    <row r="5" spans="1:41" ht="30" customHeight="1" x14ac:dyDescent="0.35">
      <c r="A5" s="3">
        <v>1</v>
      </c>
      <c r="B5" s="63" t="str">
        <f>IF(I5="", "", IF(MONTH(I5)&gt;=4, "Q" &amp; ROUNDUP((MONTH(I5)-3)/3,0) &amp; " " &amp; YEAR(I5)-2000 &amp; "-" &amp; YEAR(I5)-1999, "Q" &amp; ROUNDUP((MONTH(I5)+9)/3,0) &amp; " " &amp; YEAR(I5)-2001 &amp; "-" &amp; YEAR(I5)-2000))</f>
        <v>Q4 25-26</v>
      </c>
      <c r="C5" s="82" t="str">
        <f>IF('Physical Cash at Safe'!D28="Yes", 'Physical Cash at Safe'!B4, 'Borrower Wise Details'!B5)</f>
        <v>MPGL0442</v>
      </c>
      <c r="D5" s="64" t="str">
        <f>IF('Physical Cash at Safe'!D28="Yes", 'Physical Cash at Safe'!A4, 'Borrower Wise Details'!C5)</f>
        <v>Katni</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2</v>
      </c>
      <c r="G5" s="61">
        <v>46100</v>
      </c>
      <c r="H5" s="62" t="s">
        <v>875</v>
      </c>
      <c r="I5" s="61">
        <v>46111</v>
      </c>
      <c r="J5" s="79" t="str">
        <f>IF('Physical Cash at Safe'!D28="Yes",'Physical Cash at Safe'!E28,IF('Borrower Wise Details'!D5&lt;&gt;"",'Borrower Wise Details'!D5,""))</f>
        <v>FN25-26-04050</v>
      </c>
      <c r="K5" s="89">
        <v>1</v>
      </c>
      <c r="L5" s="90">
        <v>4230</v>
      </c>
      <c r="M5" s="90">
        <v>0</v>
      </c>
      <c r="N5" s="90" t="s">
        <v>896</v>
      </c>
      <c r="O5" s="90" t="s">
        <v>868</v>
      </c>
      <c r="P5" s="90" t="s">
        <v>897</v>
      </c>
      <c r="Q5" s="90" t="s">
        <v>869</v>
      </c>
      <c r="R5" s="80" t="str">
        <f>IF('Physical Cash at Safe'!$D$28="Yes", 'Physical Cash at Safe'!$A$28, IF('Borrower Wise Details'!F5&lt;&gt;"", 'Borrower Wise Details'!F5, ""))</f>
        <v>Satendra Bagri</v>
      </c>
      <c r="S5" s="79" t="str">
        <f>IF('Physical Cash at Safe'!$D$28="Yes", 'Physical Cash at Safe'!$C$28, IF('Borrower Wise Details'!H5&lt;&gt;"", 'Borrower Wise Details'!H5, ""))</f>
        <v xml:space="preserve">Credit Assistant </v>
      </c>
      <c r="T5" s="79" t="str">
        <f>IF('Physical Cash at Safe'!$D$28="Yes", 'Physical Cash at Safe'!$B$28, IF('Borrower Wise Details'!G5&lt;&gt;"", 'Borrower Wise Details'!G5, ""))</f>
        <v>SF0083366</v>
      </c>
      <c r="U5" s="83" t="s">
        <v>871</v>
      </c>
      <c r="V5" s="61">
        <v>45945</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872</v>
      </c>
      <c r="Z5" s="61">
        <v>46126</v>
      </c>
      <c r="AA5" s="61">
        <v>46196</v>
      </c>
      <c r="AB5" s="61" t="s">
        <v>866</v>
      </c>
      <c r="AC5" s="61" t="s">
        <v>867</v>
      </c>
      <c r="AD5" s="61" t="s">
        <v>873</v>
      </c>
      <c r="AE5" s="61" t="s">
        <v>898</v>
      </c>
      <c r="AF5" s="61" t="s">
        <v>874</v>
      </c>
      <c r="AG5" s="122">
        <v>55</v>
      </c>
      <c r="AH5" s="105" cm="1">
        <f t="array" ref="AH5">IF(COUNTA('Loan Outstanding Report'!$BI$5:$BI$67)=0,"",SUMPRODUCT(--(FREQUENCY(IF('Loan Outstanding Report'!$BI$5:$BI$67&lt;&gt;"",MATCH('Loan Outstanding Report'!$S$5:$S$67,'Loan Outstanding Report'!$S$5:$S$67,0)),ROW('Loan Outstanding Report'!$S$5:$S$67)-ROW('Loan Outstanding Report'!S5)+1)&gt;0)))</f>
        <v>63</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0</v>
      </c>
      <c r="AJ5" s="105"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46232</v>
      </c>
      <c r="AO5" s="75" t="s">
        <v>899</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L1" zoomScaleNormal="100" workbookViewId="0">
      <selection activeCell="P5" sqref="P5"/>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28" t="s">
        <v>81</v>
      </c>
      <c r="I3" s="128"/>
      <c r="J3" s="128"/>
      <c r="K3" s="128"/>
      <c r="L3" s="128"/>
      <c r="M3" s="128"/>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MPGL0442</v>
      </c>
      <c r="C5" s="50" t="str">
        <f>IF('Fraud Investigation Report'!D5="", "", 'Fraud Investigation Report'!D5)</f>
        <v>Katni</v>
      </c>
      <c r="D5" s="73" t="str">
        <f>IF(OR('Fraud Investigation Report'!R5="", 'Fraud Investigation Report'!R5=0), "", 'Fraud Investigation Report'!R5)</f>
        <v>Satendra Bagri</v>
      </c>
      <c r="E5" s="73" t="str">
        <f>IF(OR('Fraud Investigation Report'!T5="", 'Fraud Investigation Report'!T5=0), "", 'Fraud Investigation Report'!T5)</f>
        <v>SF0083366</v>
      </c>
      <c r="F5" s="73" t="str">
        <f>IF(OR('Fraud Investigation Report'!S5="", 'Fraud Investigation Report'!S5=0), "", 'Fraud Investigation Report'!S5)</f>
        <v xml:space="preserve">Credit Assistant </v>
      </c>
      <c r="G5" s="50" t="str">
        <f>IF('Fraud Investigation Report'!J5="", "", 'Fraud Investigation Report'!J5)</f>
        <v>FN25-26-04050</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0</v>
      </c>
      <c r="O5" s="103">
        <f>IFERROR('Fraud Investigation Report'!AJ5+'Fraud Investigation Report'!AK5,"")</f>
        <v>0</v>
      </c>
      <c r="P5" s="102">
        <f>IF(AND(N5="", O5=""), "", IF(O5="", N5, N5 - IF(ISNUMBER(O5), O5, 0)))</f>
        <v>0</v>
      </c>
      <c r="Q5" s="49" t="s">
        <v>222</v>
      </c>
      <c r="R5" s="94" t="s">
        <v>805</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10" activePane="bottomLeft" state="frozen"/>
      <selection pane="bottomLeft" activeCell="D34" sqref="D34:E34"/>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30" t="s">
        <v>2</v>
      </c>
      <c r="B1" s="131"/>
      <c r="C1" s="131"/>
      <c r="D1" s="131"/>
      <c r="E1" s="132"/>
    </row>
    <row r="2" spans="1:5" ht="18.5" x14ac:dyDescent="0.45">
      <c r="A2" s="14"/>
      <c r="B2" s="133" t="s">
        <v>223</v>
      </c>
      <c r="C2" s="133"/>
      <c r="D2" s="133"/>
      <c r="E2" s="15"/>
    </row>
    <row r="3" spans="1:5" ht="14.5" x14ac:dyDescent="0.35">
      <c r="A3" s="16" t="s">
        <v>1</v>
      </c>
      <c r="B3" s="16" t="s">
        <v>0</v>
      </c>
      <c r="C3" s="16" t="s">
        <v>62</v>
      </c>
      <c r="D3" s="16" t="s">
        <v>63</v>
      </c>
      <c r="E3" s="16" t="s">
        <v>5</v>
      </c>
    </row>
    <row r="4" spans="1:5" ht="24" customHeight="1" x14ac:dyDescent="0.35">
      <c r="A4" s="40" t="s">
        <v>252</v>
      </c>
      <c r="B4" s="41" t="s">
        <v>251</v>
      </c>
      <c r="C4" s="41" t="s">
        <v>251</v>
      </c>
      <c r="D4" s="41" t="s">
        <v>251</v>
      </c>
      <c r="E4" s="41" t="s">
        <v>249</v>
      </c>
    </row>
    <row r="5" spans="1:5" ht="35.25" customHeight="1" x14ac:dyDescent="0.35">
      <c r="A5" s="17" t="s">
        <v>4</v>
      </c>
      <c r="B5" s="17" t="s">
        <v>92</v>
      </c>
      <c r="C5" s="17" t="s">
        <v>193</v>
      </c>
      <c r="D5" s="17" t="s">
        <v>93</v>
      </c>
      <c r="E5" s="17" t="s">
        <v>64</v>
      </c>
    </row>
    <row r="6" spans="1:5" ht="25.5" customHeight="1" x14ac:dyDescent="0.35">
      <c r="A6" s="42" t="s">
        <v>250</v>
      </c>
      <c r="B6" s="18">
        <v>46172</v>
      </c>
      <c r="C6" s="18">
        <v>46171</v>
      </c>
      <c r="D6" s="18">
        <v>46172</v>
      </c>
      <c r="E6" s="19">
        <v>0.3125</v>
      </c>
    </row>
    <row r="7" spans="1:5" ht="15.5" x14ac:dyDescent="0.35">
      <c r="A7" s="134" t="s">
        <v>65</v>
      </c>
      <c r="B7" s="135"/>
      <c r="C7" s="135"/>
      <c r="D7" s="135"/>
      <c r="E7" s="135"/>
    </row>
    <row r="8" spans="1:5" ht="15" customHeight="1" x14ac:dyDescent="0.35">
      <c r="A8" s="136" t="s">
        <v>66</v>
      </c>
      <c r="B8" s="138" t="s">
        <v>86</v>
      </c>
      <c r="C8" s="139"/>
      <c r="D8" s="140" t="s">
        <v>67</v>
      </c>
      <c r="E8" s="141"/>
    </row>
    <row r="9" spans="1:5" ht="14.5" x14ac:dyDescent="0.35">
      <c r="A9" s="137"/>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0</v>
      </c>
      <c r="C11" s="23">
        <f>B11*A11</f>
        <v>0</v>
      </c>
      <c r="D11" s="25">
        <v>0</v>
      </c>
      <c r="E11" s="23">
        <f t="shared" ref="E11:E17" si="0">D11*A11</f>
        <v>0</v>
      </c>
    </row>
    <row r="12" spans="1:5" ht="14.5" x14ac:dyDescent="0.35">
      <c r="A12" s="24">
        <v>200</v>
      </c>
      <c r="B12" s="25">
        <v>0</v>
      </c>
      <c r="C12" s="23">
        <f>B12*A12</f>
        <v>0</v>
      </c>
      <c r="D12" s="25">
        <v>0</v>
      </c>
      <c r="E12" s="23">
        <f t="shared" si="0"/>
        <v>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2</v>
      </c>
      <c r="C15" s="23">
        <f t="shared" si="1"/>
        <v>40</v>
      </c>
      <c r="D15" s="25">
        <v>2</v>
      </c>
      <c r="E15" s="23">
        <f t="shared" si="0"/>
        <v>40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40</v>
      </c>
      <c r="D19" s="30" t="s">
        <v>71</v>
      </c>
      <c r="E19" s="31">
        <f>SUM(E10:E18)</f>
        <v>40</v>
      </c>
    </row>
    <row r="20" spans="1:5" ht="30" customHeight="1" x14ac:dyDescent="0.35">
      <c r="A20" s="142" t="s">
        <v>91</v>
      </c>
      <c r="B20" s="143"/>
      <c r="C20" s="32">
        <v>40</v>
      </c>
      <c r="D20" s="33" t="s">
        <v>85</v>
      </c>
      <c r="E20" s="34">
        <v>0</v>
      </c>
    </row>
    <row r="21" spans="1:5" ht="30" customHeight="1" x14ac:dyDescent="0.35">
      <c r="A21" s="144" t="s">
        <v>82</v>
      </c>
      <c r="B21" s="145"/>
      <c r="C21" s="34">
        <v>0</v>
      </c>
      <c r="D21" s="33" t="s">
        <v>83</v>
      </c>
      <c r="E21" s="34">
        <v>0</v>
      </c>
    </row>
    <row r="22" spans="1:5" ht="30" customHeight="1" x14ac:dyDescent="0.35">
      <c r="A22" s="144" t="s">
        <v>72</v>
      </c>
      <c r="B22" s="145"/>
      <c r="C22" s="34">
        <v>0</v>
      </c>
      <c r="D22" s="35" t="s">
        <v>73</v>
      </c>
      <c r="E22" s="34"/>
    </row>
    <row r="23" spans="1:5" ht="30" customHeight="1" x14ac:dyDescent="0.35">
      <c r="A23" s="144" t="s">
        <v>74</v>
      </c>
      <c r="B23" s="145"/>
      <c r="C23" s="52">
        <f>(C19+C21)-(E20+E21)-E19</f>
        <v>0</v>
      </c>
      <c r="D23" s="53" t="s">
        <v>192</v>
      </c>
      <c r="E23" s="34"/>
    </row>
    <row r="24" spans="1:5" ht="82.5" customHeight="1" x14ac:dyDescent="0.35">
      <c r="A24" s="33" t="s">
        <v>225</v>
      </c>
      <c r="B24" s="129"/>
      <c r="C24" s="129"/>
      <c r="D24" s="129"/>
      <c r="E24" s="129"/>
    </row>
    <row r="25" spans="1:5" ht="57.75" customHeight="1" x14ac:dyDescent="0.35">
      <c r="A25" s="36" t="s">
        <v>75</v>
      </c>
      <c r="B25" s="152"/>
      <c r="C25" s="152"/>
      <c r="D25" s="152"/>
      <c r="E25" s="152"/>
    </row>
    <row r="26" spans="1:5" ht="20.149999999999999" customHeight="1" x14ac:dyDescent="0.35">
      <c r="A26" s="157" t="s">
        <v>169</v>
      </c>
      <c r="B26" s="157"/>
      <c r="C26" s="157"/>
      <c r="D26" s="157"/>
      <c r="E26" s="157"/>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55" t="s">
        <v>195</v>
      </c>
      <c r="E29" s="156"/>
    </row>
    <row r="30" spans="1:5" ht="40.15" customHeight="1" x14ac:dyDescent="0.35">
      <c r="A30" s="85"/>
      <c r="B30" s="85"/>
      <c r="C30" s="86" t="str">
        <f>IF(AND(A30="",B30=""),"",A30-B30)</f>
        <v/>
      </c>
      <c r="D30" s="158"/>
      <c r="E30" s="159"/>
    </row>
    <row r="31" spans="1:5" ht="15" customHeight="1" x14ac:dyDescent="0.35">
      <c r="A31" s="160"/>
      <c r="B31" s="161"/>
      <c r="C31" s="161"/>
      <c r="D31" s="161"/>
      <c r="E31" s="162"/>
    </row>
    <row r="32" spans="1:5" ht="24.75" customHeight="1" x14ac:dyDescent="0.35">
      <c r="A32" s="37" t="s">
        <v>196</v>
      </c>
      <c r="B32" s="38" t="s">
        <v>864</v>
      </c>
      <c r="C32" s="37" t="s">
        <v>76</v>
      </c>
      <c r="D32" s="153" t="s">
        <v>865</v>
      </c>
      <c r="E32" s="154"/>
    </row>
    <row r="33" spans="1:5" ht="18" customHeight="1" x14ac:dyDescent="0.35">
      <c r="A33" s="37" t="s">
        <v>77</v>
      </c>
      <c r="B33" s="92" t="s">
        <v>877</v>
      </c>
      <c r="C33" s="39" t="s">
        <v>78</v>
      </c>
      <c r="D33" s="146" t="s">
        <v>878</v>
      </c>
      <c r="E33" s="147"/>
    </row>
    <row r="34" spans="1:5" ht="26" x14ac:dyDescent="0.35">
      <c r="A34" s="39" t="s">
        <v>197</v>
      </c>
      <c r="B34" s="117" t="s">
        <v>879</v>
      </c>
      <c r="C34" s="39" t="s">
        <v>198</v>
      </c>
      <c r="D34" s="148" t="s">
        <v>255</v>
      </c>
      <c r="E34" s="149"/>
    </row>
    <row r="35" spans="1:5" ht="26" x14ac:dyDescent="0.35">
      <c r="A35" s="39" t="s">
        <v>199</v>
      </c>
      <c r="B35" s="117" t="s">
        <v>876</v>
      </c>
      <c r="C35" s="39" t="s">
        <v>201</v>
      </c>
      <c r="D35" s="148" t="s">
        <v>254</v>
      </c>
      <c r="E35" s="149"/>
    </row>
    <row r="36" spans="1:5" ht="25.5" customHeight="1" x14ac:dyDescent="0.35">
      <c r="A36" s="39" t="s">
        <v>200</v>
      </c>
      <c r="B36" s="118" t="s">
        <v>895</v>
      </c>
      <c r="C36" s="39" t="s">
        <v>202</v>
      </c>
      <c r="D36" s="150" t="s">
        <v>894</v>
      </c>
      <c r="E36" s="151"/>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H1" zoomScaleNormal="100" workbookViewId="0">
      <selection activeCell="M5" sqref="M5"/>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223</v>
      </c>
    </row>
    <row r="3" spans="1:23" ht="15.5" x14ac:dyDescent="0.35">
      <c r="A3" s="71" t="s">
        <v>248</v>
      </c>
      <c r="E3" s="108" t="s">
        <v>216</v>
      </c>
      <c r="F3" s="108" t="s">
        <v>217</v>
      </c>
      <c r="U3" s="108" t="s">
        <v>216</v>
      </c>
      <c r="V3" s="108"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230</v>
      </c>
      <c r="S4" s="9" t="s">
        <v>229</v>
      </c>
      <c r="T4" s="9" t="s">
        <v>59</v>
      </c>
      <c r="U4" s="9" t="s">
        <v>149</v>
      </c>
      <c r="V4" s="9" t="s">
        <v>90</v>
      </c>
      <c r="W4" s="9" t="s">
        <v>19</v>
      </c>
    </row>
    <row r="5" spans="1:23" ht="30" customHeight="1" x14ac:dyDescent="0.35">
      <c r="A5" s="65">
        <v>1</v>
      </c>
      <c r="B5" s="60" t="str">
        <f>IF('Loan Outstanding Report'!$G$5="", "", 'Loan Outstanding Report'!$G$5)</f>
        <v>MPGL0442</v>
      </c>
      <c r="C5" s="60" t="str">
        <f>IF('Loan Outstanding Report'!$H$5="", "", 'Loan Outstanding Report'!$H$5)</f>
        <v>Katni</v>
      </c>
      <c r="D5" s="119" t="s">
        <v>870</v>
      </c>
      <c r="E5" s="66">
        <v>46171</v>
      </c>
      <c r="F5" s="92" t="s">
        <v>892</v>
      </c>
      <c r="G5" s="49" t="s">
        <v>893</v>
      </c>
      <c r="H5" s="49" t="s">
        <v>894</v>
      </c>
      <c r="I5" s="49" t="s">
        <v>332</v>
      </c>
      <c r="J5" s="49" t="s">
        <v>334</v>
      </c>
      <c r="K5" s="49" t="s">
        <v>336</v>
      </c>
      <c r="L5" s="11">
        <v>357546169</v>
      </c>
      <c r="M5" s="67" t="s">
        <v>337</v>
      </c>
      <c r="N5" s="49">
        <v>80000</v>
      </c>
      <c r="O5" s="49">
        <v>4230</v>
      </c>
      <c r="P5" s="67" t="s">
        <v>126</v>
      </c>
      <c r="Q5" s="88">
        <v>45784</v>
      </c>
      <c r="R5" s="49">
        <v>0</v>
      </c>
      <c r="S5" s="49">
        <v>0</v>
      </c>
      <c r="T5" s="49">
        <v>0</v>
      </c>
      <c r="U5" s="68">
        <f t="shared" ref="U5:U69" si="0">IF(AND(ISBLANK(R5),ISBLANK(S5),ISBLANK(T5)),"",R5-(S5+T5))</f>
        <v>0</v>
      </c>
      <c r="V5" s="42" t="s">
        <v>181</v>
      </c>
      <c r="W5" s="69" t="s">
        <v>888</v>
      </c>
    </row>
    <row r="6" spans="1:23" ht="30" customHeight="1" x14ac:dyDescent="0.3">
      <c r="A6" s="65">
        <v>2</v>
      </c>
      <c r="B6" s="60" t="str">
        <f>IF(J6&lt;&gt;"", $B$5, "")</f>
        <v>MPGL0442</v>
      </c>
      <c r="C6" s="50" t="str">
        <f>IF(J6&lt;&gt;"", $C$5, "")</f>
        <v>Katni</v>
      </c>
      <c r="D6" s="50" t="str">
        <f>IF(J6&lt;&gt;"", $D$5, "")</f>
        <v>FN25-26-04050</v>
      </c>
      <c r="E6" s="66">
        <v>46171</v>
      </c>
      <c r="F6" s="50" t="str">
        <f>IF(J6&lt;&gt;"", $F$5, "")</f>
        <v>Satendra Bagri</v>
      </c>
      <c r="G6" s="50" t="str">
        <f>IF(J6&lt;&gt;"", $G$5, "")</f>
        <v>SF0083366</v>
      </c>
      <c r="H6" s="50" t="str">
        <f>IF(J6&lt;&gt;"", $H$5, "")</f>
        <v xml:space="preserve">Credit Assistant </v>
      </c>
      <c r="I6" s="49" t="s">
        <v>332</v>
      </c>
      <c r="J6" s="49" t="s">
        <v>334</v>
      </c>
      <c r="K6" s="49" t="s">
        <v>336</v>
      </c>
      <c r="L6" s="11">
        <v>357546169</v>
      </c>
      <c r="M6" s="67" t="s">
        <v>337</v>
      </c>
      <c r="N6" s="49">
        <v>80000</v>
      </c>
      <c r="O6" s="49">
        <v>4230</v>
      </c>
      <c r="P6" s="67" t="s">
        <v>126</v>
      </c>
      <c r="Q6" s="67">
        <v>45875</v>
      </c>
      <c r="R6" s="49">
        <v>0</v>
      </c>
      <c r="S6" s="49">
        <v>0</v>
      </c>
      <c r="T6" s="49">
        <v>0</v>
      </c>
      <c r="U6" s="68">
        <f t="shared" si="0"/>
        <v>0</v>
      </c>
      <c r="V6" s="42" t="s">
        <v>181</v>
      </c>
      <c r="W6" s="69" t="s">
        <v>888</v>
      </c>
    </row>
    <row r="7" spans="1:23" ht="30" customHeight="1" x14ac:dyDescent="0.3">
      <c r="A7" s="65">
        <v>3</v>
      </c>
      <c r="B7" s="60" t="str">
        <f t="shared" ref="B7:B70" si="1">IF(J7&lt;&gt;"", $B$5, "")</f>
        <v>MPGL0442</v>
      </c>
      <c r="C7" s="50" t="str">
        <f t="shared" ref="C7:C70" si="2">IF(J7&lt;&gt;"", $C$5, "")</f>
        <v>Katni</v>
      </c>
      <c r="D7" s="50" t="str">
        <f t="shared" ref="D7:D70" si="3">IF(J7&lt;&gt;"", $D$5, "")</f>
        <v>FN25-26-04050</v>
      </c>
      <c r="E7" s="66">
        <v>46171</v>
      </c>
      <c r="F7" s="50" t="str">
        <f t="shared" ref="F7:F70" si="4">IF(J7&lt;&gt;"", $F$5, "")</f>
        <v>Satendra Bagri</v>
      </c>
      <c r="G7" s="50" t="str">
        <f t="shared" ref="G7:G70" si="5">IF(J7&lt;&gt;"", $G$5, "")</f>
        <v>SF0083366</v>
      </c>
      <c r="H7" s="50" t="str">
        <f t="shared" ref="H7:H70" si="6">IF(J7&lt;&gt;"", $H$5, "")</f>
        <v xml:space="preserve">Credit Assistant </v>
      </c>
      <c r="I7" s="49" t="s">
        <v>332</v>
      </c>
      <c r="J7" s="49" t="s">
        <v>344</v>
      </c>
      <c r="K7" s="49" t="s">
        <v>345</v>
      </c>
      <c r="L7" s="11">
        <v>355232469</v>
      </c>
      <c r="M7" s="67" t="s">
        <v>346</v>
      </c>
      <c r="N7" s="49">
        <v>80000</v>
      </c>
      <c r="O7" s="49">
        <v>4270</v>
      </c>
      <c r="P7" s="67" t="s">
        <v>126</v>
      </c>
      <c r="Q7" s="67">
        <v>45784</v>
      </c>
      <c r="R7" s="49">
        <v>0</v>
      </c>
      <c r="S7" s="49">
        <v>0</v>
      </c>
      <c r="T7" s="49">
        <v>0</v>
      </c>
      <c r="U7" s="68">
        <f t="shared" si="0"/>
        <v>0</v>
      </c>
      <c r="V7" s="42" t="s">
        <v>181</v>
      </c>
      <c r="W7" s="69" t="s">
        <v>889</v>
      </c>
    </row>
    <row r="8" spans="1:23" ht="30" customHeight="1" x14ac:dyDescent="0.3">
      <c r="A8" s="65">
        <v>4</v>
      </c>
      <c r="B8" s="60" t="str">
        <f t="shared" si="1"/>
        <v>MPGL0442</v>
      </c>
      <c r="C8" s="50" t="str">
        <f t="shared" si="2"/>
        <v>Katni</v>
      </c>
      <c r="D8" s="50" t="str">
        <f t="shared" si="3"/>
        <v>FN25-26-04050</v>
      </c>
      <c r="E8" s="66">
        <v>46171</v>
      </c>
      <c r="F8" s="50" t="str">
        <f t="shared" si="4"/>
        <v>Satendra Bagri</v>
      </c>
      <c r="G8" s="50" t="str">
        <f t="shared" si="5"/>
        <v>SF0083366</v>
      </c>
      <c r="H8" s="50" t="str">
        <f t="shared" si="6"/>
        <v xml:space="preserve">Credit Assistant </v>
      </c>
      <c r="I8" s="49" t="s">
        <v>332</v>
      </c>
      <c r="J8" s="49" t="s">
        <v>344</v>
      </c>
      <c r="K8" s="49" t="s">
        <v>345</v>
      </c>
      <c r="L8" s="11">
        <v>355232469</v>
      </c>
      <c r="M8" s="67" t="s">
        <v>346</v>
      </c>
      <c r="N8" s="49">
        <v>80000</v>
      </c>
      <c r="O8" s="49">
        <v>4270</v>
      </c>
      <c r="P8" s="67" t="s">
        <v>126</v>
      </c>
      <c r="Q8" s="67">
        <v>45870</v>
      </c>
      <c r="R8" s="49">
        <v>0</v>
      </c>
      <c r="S8" s="49">
        <v>0</v>
      </c>
      <c r="T8" s="49">
        <v>0</v>
      </c>
      <c r="U8" s="68">
        <f t="shared" si="0"/>
        <v>0</v>
      </c>
      <c r="V8" s="42" t="s">
        <v>181</v>
      </c>
      <c r="W8" s="69" t="s">
        <v>889</v>
      </c>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6"/>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4"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Q67"/>
  <sheetViews>
    <sheetView showGridLines="0" topLeftCell="BG2" zoomScaleNormal="100" workbookViewId="0">
      <selection activeCell="BH26" sqref="BH26"/>
    </sheetView>
  </sheetViews>
  <sheetFormatPr defaultColWidth="30.26953125" defaultRowHeight="14.5" x14ac:dyDescent="0.35"/>
  <cols>
    <col min="1" max="1" width="6.453125" style="110" customWidth="1"/>
    <col min="2" max="2" width="5" style="110" bestFit="1" customWidth="1"/>
    <col min="3" max="3" width="15.26953125" style="110" bestFit="1" customWidth="1"/>
    <col min="4" max="4" width="6.26953125" style="110" bestFit="1" customWidth="1"/>
    <col min="5" max="5" width="5" style="110" bestFit="1" customWidth="1"/>
    <col min="6" max="6" width="6.54296875" style="110" bestFit="1" customWidth="1"/>
    <col min="7" max="7" width="10.7265625" style="110" bestFit="1" customWidth="1"/>
    <col min="8" max="8" width="6.26953125" style="110" bestFit="1" customWidth="1"/>
    <col min="9" max="9" width="8.1796875" style="110" bestFit="1" customWidth="1"/>
    <col min="10" max="10" width="27.453125" style="110" bestFit="1" customWidth="1"/>
    <col min="11" max="11" width="8.26953125" style="110" bestFit="1" customWidth="1"/>
    <col min="12" max="12" width="9.7265625" style="110" bestFit="1" customWidth="1"/>
    <col min="13" max="13" width="20.26953125" style="110" bestFit="1" customWidth="1"/>
    <col min="14" max="14" width="8.453125" style="110" bestFit="1" customWidth="1"/>
    <col min="15" max="15" width="13.54296875" style="110" bestFit="1" customWidth="1"/>
    <col min="16" max="16" width="8" style="110" bestFit="1" customWidth="1"/>
    <col min="17" max="17" width="17.7265625" style="110" bestFit="1" customWidth="1"/>
    <col min="18" max="18" width="12.26953125" style="110" bestFit="1" customWidth="1"/>
    <col min="19" max="20" width="14" style="110" bestFit="1" customWidth="1"/>
    <col min="21" max="21" width="7.7265625" style="110" bestFit="1" customWidth="1"/>
    <col min="22" max="22" width="7.1796875" style="110" bestFit="1" customWidth="1"/>
    <col min="23" max="23" width="8.26953125" style="110" bestFit="1" customWidth="1"/>
    <col min="24" max="24" width="21.453125" style="110" bestFit="1" customWidth="1"/>
    <col min="25" max="25" width="10" style="110" bestFit="1" customWidth="1"/>
    <col min="26" max="26" width="20" style="110" bestFit="1" customWidth="1"/>
    <col min="27" max="27" width="10.453125" style="110" bestFit="1" customWidth="1"/>
    <col min="28" max="28" width="11.7265625" style="110" bestFit="1" customWidth="1"/>
    <col min="29" max="29" width="17.81640625" style="110" bestFit="1" customWidth="1"/>
    <col min="30" max="30" width="15.1796875" style="110" bestFit="1" customWidth="1"/>
    <col min="31" max="31" width="9.1796875" style="110" bestFit="1" customWidth="1"/>
    <col min="32" max="32" width="7.54296875" style="110" bestFit="1" customWidth="1"/>
    <col min="33" max="33" width="18.54296875" style="110" bestFit="1" customWidth="1"/>
    <col min="34" max="34" width="13.453125" style="110" bestFit="1" customWidth="1"/>
    <col min="35" max="35" width="18.1796875" style="110" bestFit="1" customWidth="1"/>
    <col min="36" max="36" width="14.54296875" style="110" bestFit="1" customWidth="1"/>
    <col min="37" max="37" width="16.7265625" style="110" bestFit="1" customWidth="1"/>
    <col min="38" max="38" width="14.1796875" style="110" bestFit="1" customWidth="1"/>
    <col min="39" max="39" width="16" style="110" bestFit="1" customWidth="1"/>
    <col min="40" max="40" width="15.7265625" style="110" bestFit="1" customWidth="1"/>
    <col min="41" max="41" width="13.26953125" style="110" bestFit="1" customWidth="1"/>
    <col min="42" max="42" width="18" style="110" bestFit="1" customWidth="1"/>
    <col min="43" max="43" width="17.7265625" style="110" bestFit="1" customWidth="1"/>
    <col min="44" max="44" width="15.1796875" style="110" bestFit="1" customWidth="1"/>
    <col min="45" max="45" width="12.1796875" style="110" bestFit="1" customWidth="1"/>
    <col min="46" max="46" width="11.1796875" style="110" bestFit="1" customWidth="1"/>
    <col min="47" max="47" width="12.81640625" style="110" bestFit="1" customWidth="1"/>
    <col min="48" max="48" width="19.453125" style="110" bestFit="1" customWidth="1"/>
    <col min="49" max="49" width="7.453125" style="110" bestFit="1" customWidth="1"/>
    <col min="50" max="50" width="12.1796875" style="110" bestFit="1" customWidth="1"/>
    <col min="51" max="51" width="18.7265625" style="110" bestFit="1" customWidth="1"/>
    <col min="52" max="52" width="14.453125" style="110" bestFit="1" customWidth="1"/>
    <col min="53" max="53" width="17.7265625" style="110" bestFit="1" customWidth="1"/>
    <col min="54" max="54" width="10" style="110" bestFit="1" customWidth="1"/>
    <col min="55" max="55" width="9.1796875" style="110" bestFit="1" customWidth="1"/>
    <col min="56" max="56" width="10.1796875" style="110" bestFit="1" customWidth="1"/>
    <col min="57" max="57" width="11.81640625" style="110" bestFit="1" customWidth="1"/>
    <col min="58" max="58" width="14" style="110" bestFit="1" customWidth="1"/>
    <col min="59" max="59" width="21.81640625" style="110" bestFit="1" customWidth="1"/>
    <col min="60" max="60" width="28.1796875" style="110" bestFit="1" customWidth="1"/>
    <col min="61" max="61" width="15.453125" style="110" bestFit="1" customWidth="1"/>
    <col min="62" max="62" width="12.81640625" style="110" bestFit="1" customWidth="1"/>
    <col min="63" max="63" width="19.81640625" style="111" bestFit="1" customWidth="1"/>
    <col min="64" max="64" width="21.1796875" style="112" bestFit="1" customWidth="1"/>
    <col min="65" max="65" width="19.81640625" style="113" bestFit="1" customWidth="1"/>
    <col min="66" max="66" width="24.1796875" style="114" bestFit="1" customWidth="1"/>
    <col min="67" max="67" width="16.81640625" style="110" bestFit="1" customWidth="1"/>
    <col min="68" max="68" width="19" style="115" bestFit="1" customWidth="1"/>
    <col min="69" max="69" width="84.26953125" style="110" bestFit="1" customWidth="1"/>
    <col min="70" max="16384" width="30.26953125" style="110"/>
  </cols>
  <sheetData>
    <row r="1" spans="1:69" x14ac:dyDescent="0.35">
      <c r="A1" s="125" t="s">
        <v>881</v>
      </c>
      <c r="B1" s="120"/>
      <c r="C1" s="116"/>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25" t="s">
        <v>882</v>
      </c>
      <c r="B2" s="116"/>
      <c r="C2" s="116"/>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25" t="s">
        <v>880</v>
      </c>
      <c r="B3" s="116"/>
      <c r="C3" s="116"/>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09" t="s">
        <v>216</v>
      </c>
      <c r="BH3" s="109" t="s">
        <v>218</v>
      </c>
      <c r="BI3" s="99"/>
      <c r="BJ3" s="99"/>
      <c r="BK3" s="100"/>
      <c r="BL3" s="101"/>
      <c r="BM3" s="99"/>
      <c r="BN3" s="99"/>
      <c r="BO3" s="99"/>
      <c r="BP3" s="109" t="s">
        <v>216</v>
      </c>
      <c r="BQ3" s="109" t="s">
        <v>218</v>
      </c>
    </row>
    <row r="4" spans="1:69" ht="26" x14ac:dyDescent="0.35">
      <c r="A4" s="124" t="s">
        <v>203</v>
      </c>
      <c r="B4" s="124" t="s">
        <v>5</v>
      </c>
      <c r="C4" s="124" t="s">
        <v>4</v>
      </c>
      <c r="D4" s="124" t="s">
        <v>63</v>
      </c>
      <c r="E4" s="124" t="s">
        <v>62</v>
      </c>
      <c r="F4" s="124" t="s">
        <v>20</v>
      </c>
      <c r="G4" s="124" t="s">
        <v>1</v>
      </c>
      <c r="H4" s="124" t="s">
        <v>204</v>
      </c>
      <c r="I4" s="124" t="s">
        <v>21</v>
      </c>
      <c r="J4" s="124" t="s">
        <v>205</v>
      </c>
      <c r="K4" s="124" t="s">
        <v>22</v>
      </c>
      <c r="L4" s="124" t="s">
        <v>23</v>
      </c>
      <c r="M4" s="124" t="s">
        <v>24</v>
      </c>
      <c r="N4" s="124" t="s">
        <v>25</v>
      </c>
      <c r="O4" s="124" t="s">
        <v>10</v>
      </c>
      <c r="P4" s="124" t="s">
        <v>26</v>
      </c>
      <c r="Q4" s="124" t="s">
        <v>27</v>
      </c>
      <c r="R4" s="124" t="s">
        <v>28</v>
      </c>
      <c r="S4" s="124" t="s">
        <v>206</v>
      </c>
      <c r="T4" s="124" t="s">
        <v>207</v>
      </c>
      <c r="U4" s="124" t="s">
        <v>29</v>
      </c>
      <c r="V4" s="124" t="s">
        <v>30</v>
      </c>
      <c r="W4" s="124" t="s">
        <v>31</v>
      </c>
      <c r="X4" s="124" t="s">
        <v>32</v>
      </c>
      <c r="Y4" s="124" t="s">
        <v>33</v>
      </c>
      <c r="Z4" s="124" t="s">
        <v>34</v>
      </c>
      <c r="AA4" s="124" t="s">
        <v>35</v>
      </c>
      <c r="AB4" s="124" t="s">
        <v>36</v>
      </c>
      <c r="AC4" s="124" t="s">
        <v>37</v>
      </c>
      <c r="AD4" s="124" t="s">
        <v>38</v>
      </c>
      <c r="AE4" s="124" t="s">
        <v>39</v>
      </c>
      <c r="AF4" s="124" t="s">
        <v>208</v>
      </c>
      <c r="AG4" s="124" t="s">
        <v>209</v>
      </c>
      <c r="AH4" s="124" t="s">
        <v>210</v>
      </c>
      <c r="AI4" s="124" t="s">
        <v>40</v>
      </c>
      <c r="AJ4" s="124" t="s">
        <v>41</v>
      </c>
      <c r="AK4" s="124" t="s">
        <v>42</v>
      </c>
      <c r="AL4" s="124" t="s">
        <v>43</v>
      </c>
      <c r="AM4" s="124" t="s">
        <v>211</v>
      </c>
      <c r="AN4" s="124" t="s">
        <v>44</v>
      </c>
      <c r="AO4" s="124" t="s">
        <v>45</v>
      </c>
      <c r="AP4" s="124" t="s">
        <v>212</v>
      </c>
      <c r="AQ4" s="124" t="s">
        <v>213</v>
      </c>
      <c r="AR4" s="124" t="s">
        <v>46</v>
      </c>
      <c r="AS4" s="124" t="s">
        <v>47</v>
      </c>
      <c r="AT4" s="124" t="s">
        <v>48</v>
      </c>
      <c r="AU4" s="124" t="s">
        <v>49</v>
      </c>
      <c r="AV4" s="124" t="s">
        <v>214</v>
      </c>
      <c r="AW4" s="124" t="s">
        <v>50</v>
      </c>
      <c r="AX4" s="124" t="s">
        <v>51</v>
      </c>
      <c r="AY4" s="124" t="s">
        <v>52</v>
      </c>
      <c r="AZ4" s="124" t="s">
        <v>53</v>
      </c>
      <c r="BA4" s="124" t="s">
        <v>54</v>
      </c>
      <c r="BB4" s="124" t="s">
        <v>55</v>
      </c>
      <c r="BC4" s="124" t="s">
        <v>56</v>
      </c>
      <c r="BD4" s="124" t="s">
        <v>57</v>
      </c>
      <c r="BE4" s="124" t="s">
        <v>58</v>
      </c>
      <c r="BF4" s="124" t="s">
        <v>215</v>
      </c>
      <c r="BG4" s="55" t="s">
        <v>123</v>
      </c>
      <c r="BH4" s="12" t="s">
        <v>224</v>
      </c>
      <c r="BI4" s="12" t="s">
        <v>227</v>
      </c>
      <c r="BJ4" s="12" t="s">
        <v>228</v>
      </c>
      <c r="BK4" s="93" t="s">
        <v>177</v>
      </c>
      <c r="BL4" s="12" t="s">
        <v>61</v>
      </c>
      <c r="BM4" s="12" t="s">
        <v>883</v>
      </c>
      <c r="BN4" s="12" t="s">
        <v>60</v>
      </c>
      <c r="BO4" s="12" t="s">
        <v>176</v>
      </c>
      <c r="BP4" s="12" t="s">
        <v>89</v>
      </c>
      <c r="BQ4" s="12" t="s">
        <v>175</v>
      </c>
    </row>
    <row r="5" spans="1:69" hidden="1" x14ac:dyDescent="0.35">
      <c r="A5" s="126">
        <v>1</v>
      </c>
      <c r="B5" s="126" t="s">
        <v>249</v>
      </c>
      <c r="C5" s="126" t="s">
        <v>250</v>
      </c>
      <c r="D5" s="126" t="s">
        <v>251</v>
      </c>
      <c r="E5" s="126" t="s">
        <v>251</v>
      </c>
      <c r="F5" s="126" t="s">
        <v>251</v>
      </c>
      <c r="G5" s="126" t="s">
        <v>252</v>
      </c>
      <c r="H5" s="126" t="s">
        <v>251</v>
      </c>
      <c r="I5" s="126">
        <v>71567</v>
      </c>
      <c r="J5" s="126" t="s">
        <v>615</v>
      </c>
      <c r="K5" s="126">
        <v>71567</v>
      </c>
      <c r="L5" s="126" t="s">
        <v>254</v>
      </c>
      <c r="M5" s="126" t="s">
        <v>255</v>
      </c>
      <c r="N5" s="126">
        <v>138153</v>
      </c>
      <c r="O5" s="126" t="s">
        <v>616</v>
      </c>
      <c r="P5" s="126">
        <v>435129</v>
      </c>
      <c r="Q5" s="126" t="s">
        <v>617</v>
      </c>
      <c r="R5" s="126" t="s">
        <v>258</v>
      </c>
      <c r="S5" s="126" t="s">
        <v>618</v>
      </c>
      <c r="T5" s="126" t="s">
        <v>618</v>
      </c>
      <c r="U5" s="126" t="s">
        <v>295</v>
      </c>
      <c r="V5" s="126" t="s">
        <v>261</v>
      </c>
      <c r="W5" s="126">
        <v>541</v>
      </c>
      <c r="X5" s="126" t="s">
        <v>262</v>
      </c>
      <c r="Y5" s="126">
        <v>353723641</v>
      </c>
      <c r="Z5" s="126" t="s">
        <v>619</v>
      </c>
      <c r="AA5" s="126" t="s">
        <v>475</v>
      </c>
      <c r="AB5" s="127">
        <v>52000</v>
      </c>
      <c r="AC5" s="126" t="s">
        <v>494</v>
      </c>
      <c r="AD5" s="126">
        <v>24</v>
      </c>
      <c r="AE5" s="126" t="s">
        <v>300</v>
      </c>
      <c r="AF5" s="126" t="s">
        <v>620</v>
      </c>
      <c r="AG5" s="126" t="s">
        <v>621</v>
      </c>
      <c r="AH5" s="126" t="s">
        <v>441</v>
      </c>
      <c r="AI5" s="126" t="s">
        <v>622</v>
      </c>
      <c r="AJ5" s="127">
        <v>2780</v>
      </c>
      <c r="AK5" s="127">
        <v>2780</v>
      </c>
      <c r="AL5" s="126" t="s">
        <v>623</v>
      </c>
      <c r="AM5" s="127">
        <v>49164</v>
      </c>
      <c r="AN5" s="127">
        <v>14996</v>
      </c>
      <c r="AO5" s="127">
        <v>64160</v>
      </c>
      <c r="AP5" s="127">
        <v>2836</v>
      </c>
      <c r="AQ5" s="127">
        <v>0</v>
      </c>
      <c r="AR5" s="127">
        <v>2836</v>
      </c>
      <c r="AS5" s="127">
        <v>2836</v>
      </c>
      <c r="AT5" s="127">
        <v>0</v>
      </c>
      <c r="AU5" s="127">
        <v>2836</v>
      </c>
      <c r="AV5" s="126">
        <v>29</v>
      </c>
      <c r="AW5" s="126">
        <f>_xlfn.XLOOKUP(Y5,'[1]Asset Classification'!$J:$J,'[1]Asset Classification'!$N:$N,0)</f>
        <v>239</v>
      </c>
      <c r="AX5" s="126" t="str">
        <f>_xlfn.XLOOKUP(Y5,'[1]Asset Classification'!$J:$J,'[1]Asset Classification'!$S:$S,0)</f>
        <v>&gt;180</v>
      </c>
      <c r="AY5" s="126"/>
      <c r="AZ5" s="126"/>
      <c r="BA5" s="126"/>
      <c r="BB5" s="126" t="s">
        <v>272</v>
      </c>
      <c r="BC5" s="126"/>
      <c r="BD5" s="126"/>
      <c r="BE5" s="127">
        <v>0</v>
      </c>
      <c r="BF5" s="126" t="s">
        <v>618</v>
      </c>
      <c r="BG5" s="126" t="s">
        <v>624</v>
      </c>
      <c r="BH5" s="126" t="s">
        <v>884</v>
      </c>
      <c r="BI5" s="95" t="s">
        <v>99</v>
      </c>
      <c r="BJ5" s="121">
        <v>46195</v>
      </c>
      <c r="BK5" s="94" t="s">
        <v>102</v>
      </c>
      <c r="BL5" s="95" t="s">
        <v>107</v>
      </c>
      <c r="BM5" s="96" t="s">
        <v>180</v>
      </c>
      <c r="BN5" s="94" t="s">
        <v>222</v>
      </c>
      <c r="BO5" s="94"/>
      <c r="BP5" s="94"/>
      <c r="BQ5" s="35" t="s">
        <v>803</v>
      </c>
    </row>
    <row r="6" spans="1:69" hidden="1" x14ac:dyDescent="0.35">
      <c r="A6" s="126">
        <v>2</v>
      </c>
      <c r="B6" s="126" t="s">
        <v>249</v>
      </c>
      <c r="C6" s="126" t="s">
        <v>250</v>
      </c>
      <c r="D6" s="126" t="s">
        <v>251</v>
      </c>
      <c r="E6" s="126" t="s">
        <v>251</v>
      </c>
      <c r="F6" s="126" t="s">
        <v>251</v>
      </c>
      <c r="G6" s="126" t="s">
        <v>252</v>
      </c>
      <c r="H6" s="126" t="s">
        <v>251</v>
      </c>
      <c r="I6" s="126">
        <v>71567</v>
      </c>
      <c r="J6" s="126" t="s">
        <v>615</v>
      </c>
      <c r="K6" s="126">
        <v>71567</v>
      </c>
      <c r="L6" s="126" t="s">
        <v>254</v>
      </c>
      <c r="M6" s="126" t="s">
        <v>255</v>
      </c>
      <c r="N6" s="126">
        <v>138153</v>
      </c>
      <c r="O6" s="126" t="s">
        <v>616</v>
      </c>
      <c r="P6" s="126">
        <v>186545</v>
      </c>
      <c r="Q6" s="126" t="s">
        <v>727</v>
      </c>
      <c r="R6" s="126" t="s">
        <v>258</v>
      </c>
      <c r="S6" s="126" t="s">
        <v>728</v>
      </c>
      <c r="T6" s="126" t="s">
        <v>728</v>
      </c>
      <c r="U6" s="126" t="s">
        <v>295</v>
      </c>
      <c r="V6" s="126" t="s">
        <v>261</v>
      </c>
      <c r="W6" s="126">
        <v>0</v>
      </c>
      <c r="X6" s="126" t="s">
        <v>324</v>
      </c>
      <c r="Y6" s="126">
        <v>355007684</v>
      </c>
      <c r="Z6" s="126" t="s">
        <v>729</v>
      </c>
      <c r="AA6" s="126" t="s">
        <v>730</v>
      </c>
      <c r="AB6" s="127">
        <v>65000</v>
      </c>
      <c r="AC6" s="126" t="s">
        <v>494</v>
      </c>
      <c r="AD6" s="126">
        <v>24</v>
      </c>
      <c r="AE6" s="126" t="s">
        <v>300</v>
      </c>
      <c r="AF6" s="126" t="s">
        <v>731</v>
      </c>
      <c r="AG6" s="126" t="s">
        <v>732</v>
      </c>
      <c r="AH6" s="126" t="s">
        <v>269</v>
      </c>
      <c r="AI6" s="126" t="s">
        <v>419</v>
      </c>
      <c r="AJ6" s="127">
        <v>3470</v>
      </c>
      <c r="AK6" s="127">
        <v>3470</v>
      </c>
      <c r="AL6" s="126" t="s">
        <v>507</v>
      </c>
      <c r="AM6" s="127">
        <v>13283.65</v>
      </c>
      <c r="AN6" s="127">
        <v>7536.35</v>
      </c>
      <c r="AO6" s="127">
        <v>20820</v>
      </c>
      <c r="AP6" s="127">
        <v>51716.35</v>
      </c>
      <c r="AQ6" s="127">
        <v>10809.65</v>
      </c>
      <c r="AR6" s="127">
        <v>62526</v>
      </c>
      <c r="AS6" s="127">
        <v>51716.35</v>
      </c>
      <c r="AT6" s="127">
        <v>10809.65</v>
      </c>
      <c r="AU6" s="127">
        <v>62526</v>
      </c>
      <c r="AV6" s="126">
        <v>27</v>
      </c>
      <c r="AW6" s="126">
        <f>_xlfn.XLOOKUP(Y6,'[1]Asset Classification'!$J:$J,'[1]Asset Classification'!$N:$N,0)</f>
        <v>694</v>
      </c>
      <c r="AX6" s="126" t="str">
        <f>_xlfn.XLOOKUP(Y6,'[1]Asset Classification'!$J:$J,'[1]Asset Classification'!$S:$S,0)</f>
        <v>&gt;180</v>
      </c>
      <c r="AY6" s="126"/>
      <c r="AZ6" s="126"/>
      <c r="BA6" s="126"/>
      <c r="BB6" s="126" t="s">
        <v>272</v>
      </c>
      <c r="BC6" s="126"/>
      <c r="BD6" s="126"/>
      <c r="BE6" s="127">
        <v>0</v>
      </c>
      <c r="BF6" s="126" t="s">
        <v>728</v>
      </c>
      <c r="BG6" s="126" t="s">
        <v>733</v>
      </c>
      <c r="BH6" s="126" t="s">
        <v>884</v>
      </c>
      <c r="BI6" s="95" t="s">
        <v>99</v>
      </c>
      <c r="BJ6" s="121">
        <v>46195</v>
      </c>
      <c r="BK6" s="94" t="s">
        <v>141</v>
      </c>
      <c r="BL6" s="95" t="s">
        <v>118</v>
      </c>
      <c r="BM6" s="96" t="s">
        <v>180</v>
      </c>
      <c r="BN6" s="94" t="s">
        <v>222</v>
      </c>
      <c r="BO6" s="94"/>
      <c r="BP6" s="94"/>
      <c r="BQ6" s="35" t="s">
        <v>887</v>
      </c>
    </row>
    <row r="7" spans="1:69" hidden="1" x14ac:dyDescent="0.35">
      <c r="A7" s="126">
        <v>3</v>
      </c>
      <c r="B7" s="126" t="s">
        <v>249</v>
      </c>
      <c r="C7" s="126" t="s">
        <v>250</v>
      </c>
      <c r="D7" s="126" t="s">
        <v>251</v>
      </c>
      <c r="E7" s="126" t="s">
        <v>251</v>
      </c>
      <c r="F7" s="126" t="s">
        <v>251</v>
      </c>
      <c r="G7" s="126" t="s">
        <v>252</v>
      </c>
      <c r="H7" s="126" t="s">
        <v>251</v>
      </c>
      <c r="I7" s="126">
        <v>73086</v>
      </c>
      <c r="J7" s="126" t="s">
        <v>274</v>
      </c>
      <c r="K7" s="126">
        <v>73086</v>
      </c>
      <c r="L7" s="126" t="s">
        <v>275</v>
      </c>
      <c r="M7" s="126" t="s">
        <v>276</v>
      </c>
      <c r="N7" s="126">
        <v>117824</v>
      </c>
      <c r="O7" s="126" t="s">
        <v>277</v>
      </c>
      <c r="P7" s="126">
        <v>160938</v>
      </c>
      <c r="Q7" s="126" t="s">
        <v>278</v>
      </c>
      <c r="R7" s="126" t="s">
        <v>258</v>
      </c>
      <c r="S7" s="126" t="s">
        <v>279</v>
      </c>
      <c r="T7" s="126" t="s">
        <v>279</v>
      </c>
      <c r="U7" s="126" t="s">
        <v>280</v>
      </c>
      <c r="V7" s="126" t="s">
        <v>261</v>
      </c>
      <c r="W7" s="126">
        <v>0</v>
      </c>
      <c r="X7" s="126" t="s">
        <v>262</v>
      </c>
      <c r="Y7" s="126">
        <v>358683552</v>
      </c>
      <c r="Z7" s="126" t="s">
        <v>281</v>
      </c>
      <c r="AA7" s="126" t="s">
        <v>282</v>
      </c>
      <c r="AB7" s="127">
        <v>80000</v>
      </c>
      <c r="AC7" s="126" t="s">
        <v>283</v>
      </c>
      <c r="AD7" s="126">
        <v>24</v>
      </c>
      <c r="AE7" s="126" t="s">
        <v>284</v>
      </c>
      <c r="AF7" s="126" t="s">
        <v>285</v>
      </c>
      <c r="AG7" s="126" t="s">
        <v>286</v>
      </c>
      <c r="AH7" s="126" t="s">
        <v>287</v>
      </c>
      <c r="AI7" s="126" t="s">
        <v>288</v>
      </c>
      <c r="AJ7" s="127">
        <v>4200</v>
      </c>
      <c r="AK7" s="127">
        <v>4200</v>
      </c>
      <c r="AL7" s="126" t="s">
        <v>289</v>
      </c>
      <c r="AM7" s="127">
        <v>59979.05</v>
      </c>
      <c r="AN7" s="127">
        <v>19820.95</v>
      </c>
      <c r="AO7" s="127">
        <v>79800</v>
      </c>
      <c r="AP7" s="127">
        <v>20020.95</v>
      </c>
      <c r="AQ7" s="127">
        <v>1202.05</v>
      </c>
      <c r="AR7" s="127">
        <v>21223</v>
      </c>
      <c r="AS7" s="127">
        <v>0</v>
      </c>
      <c r="AT7" s="127">
        <v>0</v>
      </c>
      <c r="AU7" s="127">
        <v>0</v>
      </c>
      <c r="AV7" s="126">
        <v>19</v>
      </c>
      <c r="AW7" s="126">
        <f>_xlfn.XLOOKUP(Y7,'[1]Asset Classification'!$J:$J,'[1]Asset Classification'!$N:$N,0)</f>
        <v>0</v>
      </c>
      <c r="AX7" s="126" t="str">
        <f>_xlfn.XLOOKUP(Y7,'[1]Asset Classification'!$J:$J,'[1]Asset Classification'!$S:$S,0)</f>
        <v>Standard</v>
      </c>
      <c r="AY7" s="126"/>
      <c r="AZ7" s="126"/>
      <c r="BA7" s="126"/>
      <c r="BB7" s="126" t="s">
        <v>272</v>
      </c>
      <c r="BC7" s="126"/>
      <c r="BD7" s="126"/>
      <c r="BE7" s="127">
        <v>0</v>
      </c>
      <c r="BF7" s="126" t="s">
        <v>279</v>
      </c>
      <c r="BG7" s="126" t="s">
        <v>290</v>
      </c>
      <c r="BH7" s="126" t="s">
        <v>884</v>
      </c>
      <c r="BI7" s="95" t="s">
        <v>99</v>
      </c>
      <c r="BJ7" s="121">
        <v>46195</v>
      </c>
      <c r="BK7" s="94" t="s">
        <v>102</v>
      </c>
      <c r="BL7" s="95" t="s">
        <v>107</v>
      </c>
      <c r="BM7" s="96" t="s">
        <v>180</v>
      </c>
      <c r="BN7" s="94" t="s">
        <v>222</v>
      </c>
      <c r="BO7" s="94"/>
      <c r="BP7" s="94"/>
      <c r="BQ7" s="35" t="s">
        <v>803</v>
      </c>
    </row>
    <row r="8" spans="1:69" hidden="1" x14ac:dyDescent="0.35">
      <c r="A8" s="126">
        <v>4</v>
      </c>
      <c r="B8" s="126" t="s">
        <v>249</v>
      </c>
      <c r="C8" s="126" t="s">
        <v>250</v>
      </c>
      <c r="D8" s="126" t="s">
        <v>251</v>
      </c>
      <c r="E8" s="126" t="s">
        <v>251</v>
      </c>
      <c r="F8" s="126" t="s">
        <v>251</v>
      </c>
      <c r="G8" s="126" t="s">
        <v>252</v>
      </c>
      <c r="H8" s="126" t="s">
        <v>251</v>
      </c>
      <c r="I8" s="126">
        <v>171439</v>
      </c>
      <c r="J8" s="126" t="s">
        <v>663</v>
      </c>
      <c r="K8" s="126">
        <v>171439</v>
      </c>
      <c r="L8" s="126" t="s">
        <v>446</v>
      </c>
      <c r="M8" s="126" t="s">
        <v>447</v>
      </c>
      <c r="N8" s="126">
        <v>117370</v>
      </c>
      <c r="O8" s="126" t="s">
        <v>664</v>
      </c>
      <c r="P8" s="126">
        <v>160381</v>
      </c>
      <c r="Q8" s="126" t="s">
        <v>665</v>
      </c>
      <c r="R8" s="126" t="s">
        <v>258</v>
      </c>
      <c r="S8" s="126" t="s">
        <v>666</v>
      </c>
      <c r="T8" s="126" t="s">
        <v>666</v>
      </c>
      <c r="U8" s="126" t="s">
        <v>260</v>
      </c>
      <c r="V8" s="126" t="s">
        <v>261</v>
      </c>
      <c r="W8" s="126">
        <v>0</v>
      </c>
      <c r="X8" s="126" t="s">
        <v>262</v>
      </c>
      <c r="Y8" s="126">
        <v>359185308</v>
      </c>
      <c r="Z8" s="126" t="s">
        <v>667</v>
      </c>
      <c r="AA8" s="126" t="s">
        <v>457</v>
      </c>
      <c r="AB8" s="127">
        <v>52000</v>
      </c>
      <c r="AC8" s="126" t="s">
        <v>453</v>
      </c>
      <c r="AD8" s="126">
        <v>24</v>
      </c>
      <c r="AE8" s="126" t="s">
        <v>266</v>
      </c>
      <c r="AF8" s="126" t="s">
        <v>668</v>
      </c>
      <c r="AG8" s="126" t="s">
        <v>669</v>
      </c>
      <c r="AH8" s="126" t="s">
        <v>269</v>
      </c>
      <c r="AI8" s="126" t="s">
        <v>670</v>
      </c>
      <c r="AJ8" s="127">
        <v>2770</v>
      </c>
      <c r="AK8" s="127">
        <v>2770</v>
      </c>
      <c r="AL8" s="126" t="s">
        <v>671</v>
      </c>
      <c r="AM8" s="127">
        <v>11972.5</v>
      </c>
      <c r="AN8" s="127">
        <v>7417.5</v>
      </c>
      <c r="AO8" s="127">
        <v>19390</v>
      </c>
      <c r="AP8" s="127">
        <v>40027.5</v>
      </c>
      <c r="AQ8" s="127">
        <v>8068.5</v>
      </c>
      <c r="AR8" s="127">
        <v>48096</v>
      </c>
      <c r="AS8" s="127">
        <v>16664.939999999999</v>
      </c>
      <c r="AT8" s="127">
        <v>5495.06</v>
      </c>
      <c r="AU8" s="127">
        <v>22160</v>
      </c>
      <c r="AV8" s="126">
        <v>15</v>
      </c>
      <c r="AW8" s="126">
        <f>_xlfn.XLOOKUP(Y8,'[1]Asset Classification'!$J:$J,'[1]Asset Classification'!$N:$N,0)</f>
        <v>288</v>
      </c>
      <c r="AX8" s="126" t="str">
        <f>_xlfn.XLOOKUP(Y8,'[1]Asset Classification'!$J:$J,'[1]Asset Classification'!$S:$S,0)</f>
        <v>&gt;180</v>
      </c>
      <c r="AY8" s="126"/>
      <c r="AZ8" s="126"/>
      <c r="BA8" s="126"/>
      <c r="BB8" s="126" t="s">
        <v>272</v>
      </c>
      <c r="BC8" s="126"/>
      <c r="BD8" s="126"/>
      <c r="BE8" s="127">
        <v>0</v>
      </c>
      <c r="BF8" s="126" t="s">
        <v>666</v>
      </c>
      <c r="BG8" s="126" t="s">
        <v>672</v>
      </c>
      <c r="BH8" s="126" t="s">
        <v>884</v>
      </c>
      <c r="BI8" s="95" t="s">
        <v>99</v>
      </c>
      <c r="BJ8" s="121">
        <v>46195</v>
      </c>
      <c r="BK8" s="94" t="s">
        <v>103</v>
      </c>
      <c r="BL8" s="95" t="s">
        <v>118</v>
      </c>
      <c r="BM8" s="96" t="s">
        <v>180</v>
      </c>
      <c r="BN8" s="94" t="s">
        <v>222</v>
      </c>
      <c r="BO8" s="94"/>
      <c r="BP8" s="94"/>
      <c r="BQ8" s="35" t="s">
        <v>804</v>
      </c>
    </row>
    <row r="9" spans="1:69" hidden="1" x14ac:dyDescent="0.35">
      <c r="A9" s="126">
        <v>5</v>
      </c>
      <c r="B9" s="126" t="s">
        <v>249</v>
      </c>
      <c r="C9" s="126" t="s">
        <v>250</v>
      </c>
      <c r="D9" s="126" t="s">
        <v>251</v>
      </c>
      <c r="E9" s="126" t="s">
        <v>251</v>
      </c>
      <c r="F9" s="126" t="s">
        <v>251</v>
      </c>
      <c r="G9" s="126" t="s">
        <v>252</v>
      </c>
      <c r="H9" s="126" t="s">
        <v>251</v>
      </c>
      <c r="I9" s="126">
        <v>171439</v>
      </c>
      <c r="J9" s="126" t="s">
        <v>663</v>
      </c>
      <c r="K9" s="126">
        <v>171439</v>
      </c>
      <c r="L9" s="126" t="s">
        <v>446</v>
      </c>
      <c r="M9" s="126" t="s">
        <v>447</v>
      </c>
      <c r="N9" s="126">
        <v>293256</v>
      </c>
      <c r="O9" s="126" t="s">
        <v>673</v>
      </c>
      <c r="P9" s="126">
        <v>388535</v>
      </c>
      <c r="Q9" s="126" t="s">
        <v>674</v>
      </c>
      <c r="R9" s="126" t="s">
        <v>258</v>
      </c>
      <c r="S9" s="126" t="s">
        <v>675</v>
      </c>
      <c r="T9" s="126" t="s">
        <v>675</v>
      </c>
      <c r="U9" s="126" t="s">
        <v>260</v>
      </c>
      <c r="V9" s="126" t="s">
        <v>261</v>
      </c>
      <c r="W9" s="126">
        <v>0</v>
      </c>
      <c r="X9" s="126" t="s">
        <v>310</v>
      </c>
      <c r="Y9" s="126">
        <v>358527765</v>
      </c>
      <c r="Z9" s="126" t="s">
        <v>676</v>
      </c>
      <c r="AA9" s="126" t="s">
        <v>312</v>
      </c>
      <c r="AB9" s="127">
        <v>23000</v>
      </c>
      <c r="AC9" s="126" t="s">
        <v>453</v>
      </c>
      <c r="AD9" s="126">
        <v>18</v>
      </c>
      <c r="AE9" s="126" t="s">
        <v>537</v>
      </c>
      <c r="AF9" s="126" t="s">
        <v>677</v>
      </c>
      <c r="AG9" s="126" t="s">
        <v>678</v>
      </c>
      <c r="AH9" s="126" t="s">
        <v>441</v>
      </c>
      <c r="AI9" s="126" t="s">
        <v>637</v>
      </c>
      <c r="AJ9" s="127">
        <v>1540</v>
      </c>
      <c r="AK9" s="127">
        <v>1540</v>
      </c>
      <c r="AL9" s="126" t="s">
        <v>679</v>
      </c>
      <c r="AM9" s="127">
        <v>11459.19</v>
      </c>
      <c r="AN9" s="127">
        <v>3940.81</v>
      </c>
      <c r="AO9" s="127">
        <v>15400</v>
      </c>
      <c r="AP9" s="127">
        <v>11540.81</v>
      </c>
      <c r="AQ9" s="127">
        <v>1069.19</v>
      </c>
      <c r="AR9" s="127">
        <v>12610</v>
      </c>
      <c r="AS9" s="127">
        <v>9744.58</v>
      </c>
      <c r="AT9" s="127">
        <v>1035.42</v>
      </c>
      <c r="AU9" s="127">
        <v>10780</v>
      </c>
      <c r="AV9" s="126">
        <v>17</v>
      </c>
      <c r="AW9" s="126">
        <f>_xlfn.XLOOKUP(Y9,'[1]Asset Classification'!$J:$J,'[1]Asset Classification'!$N:$N,0)</f>
        <v>260</v>
      </c>
      <c r="AX9" s="126" t="str">
        <f>_xlfn.XLOOKUP(Y9,'[1]Asset Classification'!$J:$J,'[1]Asset Classification'!$S:$S,0)</f>
        <v>&gt;180</v>
      </c>
      <c r="AY9" s="126"/>
      <c r="AZ9" s="126"/>
      <c r="BA9" s="126"/>
      <c r="BB9" s="126" t="s">
        <v>272</v>
      </c>
      <c r="BC9" s="126"/>
      <c r="BD9" s="126"/>
      <c r="BE9" s="127">
        <v>0</v>
      </c>
      <c r="BF9" s="126" t="s">
        <v>675</v>
      </c>
      <c r="BG9" s="126" t="s">
        <v>680</v>
      </c>
      <c r="BH9" s="126" t="s">
        <v>884</v>
      </c>
      <c r="BI9" s="95" t="s">
        <v>99</v>
      </c>
      <c r="BJ9" s="121">
        <v>46195</v>
      </c>
      <c r="BK9" s="94" t="s">
        <v>103</v>
      </c>
      <c r="BL9" s="95" t="s">
        <v>108</v>
      </c>
      <c r="BM9" s="96" t="s">
        <v>180</v>
      </c>
      <c r="BN9" s="94" t="s">
        <v>222</v>
      </c>
      <c r="BO9" s="94"/>
      <c r="BP9" s="94"/>
      <c r="BQ9" s="35" t="s">
        <v>804</v>
      </c>
    </row>
    <row r="10" spans="1:69" hidden="1" x14ac:dyDescent="0.35">
      <c r="A10" s="126">
        <v>6</v>
      </c>
      <c r="B10" s="126" t="s">
        <v>249</v>
      </c>
      <c r="C10" s="126" t="s">
        <v>250</v>
      </c>
      <c r="D10" s="126" t="s">
        <v>251</v>
      </c>
      <c r="E10" s="126" t="s">
        <v>251</v>
      </c>
      <c r="F10" s="126" t="s">
        <v>251</v>
      </c>
      <c r="G10" s="126" t="s">
        <v>252</v>
      </c>
      <c r="H10" s="126" t="s">
        <v>251</v>
      </c>
      <c r="I10" s="126">
        <v>171439</v>
      </c>
      <c r="J10" s="126" t="s">
        <v>663</v>
      </c>
      <c r="K10" s="126">
        <v>171439</v>
      </c>
      <c r="L10" s="126" t="s">
        <v>446</v>
      </c>
      <c r="M10" s="126" t="s">
        <v>447</v>
      </c>
      <c r="N10" s="126">
        <v>124118</v>
      </c>
      <c r="O10" s="126" t="s">
        <v>758</v>
      </c>
      <c r="P10" s="126">
        <v>168438</v>
      </c>
      <c r="Q10" s="126" t="s">
        <v>759</v>
      </c>
      <c r="R10" s="126" t="s">
        <v>258</v>
      </c>
      <c r="S10" s="126" t="s">
        <v>760</v>
      </c>
      <c r="T10" s="126" t="s">
        <v>760</v>
      </c>
      <c r="U10" s="126" t="s">
        <v>260</v>
      </c>
      <c r="V10" s="126" t="s">
        <v>261</v>
      </c>
      <c r="W10" s="126">
        <v>0</v>
      </c>
      <c r="X10" s="126" t="s">
        <v>262</v>
      </c>
      <c r="Y10" s="126">
        <v>358246516</v>
      </c>
      <c r="Z10" s="126" t="s">
        <v>761</v>
      </c>
      <c r="AA10" s="126" t="s">
        <v>762</v>
      </c>
      <c r="AB10" s="127">
        <v>65000</v>
      </c>
      <c r="AC10" s="126" t="s">
        <v>453</v>
      </c>
      <c r="AD10" s="126">
        <v>24</v>
      </c>
      <c r="AE10" s="126" t="s">
        <v>266</v>
      </c>
      <c r="AF10" s="126" t="s">
        <v>763</v>
      </c>
      <c r="AG10" s="126" t="s">
        <v>764</v>
      </c>
      <c r="AH10" s="126" t="s">
        <v>269</v>
      </c>
      <c r="AI10" s="126" t="s">
        <v>765</v>
      </c>
      <c r="AJ10" s="127">
        <v>3460</v>
      </c>
      <c r="AK10" s="127">
        <v>3460</v>
      </c>
      <c r="AL10" s="126" t="s">
        <v>766</v>
      </c>
      <c r="AM10" s="127">
        <v>33445.49</v>
      </c>
      <c r="AN10" s="127">
        <v>14994.51</v>
      </c>
      <c r="AO10" s="127">
        <v>48440</v>
      </c>
      <c r="AP10" s="127">
        <v>31554.51</v>
      </c>
      <c r="AQ10" s="127">
        <v>3753.49</v>
      </c>
      <c r="AR10" s="127">
        <v>35308</v>
      </c>
      <c r="AS10" s="127">
        <v>17757.89</v>
      </c>
      <c r="AT10" s="127">
        <v>3002.11</v>
      </c>
      <c r="AU10" s="127">
        <v>20760</v>
      </c>
      <c r="AV10" s="126">
        <v>20</v>
      </c>
      <c r="AW10" s="126">
        <f>_xlfn.XLOOKUP(Y10,'[1]Asset Classification'!$J:$J,'[1]Asset Classification'!$N:$N,0)</f>
        <v>0</v>
      </c>
      <c r="AX10" s="126">
        <f>_xlfn.XLOOKUP(Y10,'[1]Asset Classification'!$J:$J,'[1]Asset Classification'!$S:$S,0)</f>
        <v>0</v>
      </c>
      <c r="AY10" s="126"/>
      <c r="AZ10" s="126"/>
      <c r="BA10" s="126"/>
      <c r="BB10" s="126" t="s">
        <v>272</v>
      </c>
      <c r="BC10" s="126"/>
      <c r="BD10" s="126"/>
      <c r="BE10" s="127">
        <v>0</v>
      </c>
      <c r="BF10" s="126" t="s">
        <v>760</v>
      </c>
      <c r="BG10" s="126" t="s">
        <v>767</v>
      </c>
      <c r="BH10" s="126" t="s">
        <v>884</v>
      </c>
      <c r="BI10" s="95" t="s">
        <v>99</v>
      </c>
      <c r="BJ10" s="121">
        <v>46195</v>
      </c>
      <c r="BK10" s="94" t="s">
        <v>102</v>
      </c>
      <c r="BL10" s="95" t="s">
        <v>107</v>
      </c>
      <c r="BM10" s="96" t="s">
        <v>180</v>
      </c>
      <c r="BN10" s="94" t="s">
        <v>222</v>
      </c>
      <c r="BO10" s="94"/>
      <c r="BP10" s="94"/>
      <c r="BQ10" s="35" t="s">
        <v>803</v>
      </c>
    </row>
    <row r="11" spans="1:69" hidden="1" x14ac:dyDescent="0.35">
      <c r="A11" s="126">
        <v>7</v>
      </c>
      <c r="B11" s="126" t="s">
        <v>249</v>
      </c>
      <c r="C11" s="126" t="s">
        <v>250</v>
      </c>
      <c r="D11" s="126" t="s">
        <v>251</v>
      </c>
      <c r="E11" s="126" t="s">
        <v>251</v>
      </c>
      <c r="F11" s="126" t="s">
        <v>251</v>
      </c>
      <c r="G11" s="126" t="s">
        <v>252</v>
      </c>
      <c r="H11" s="126" t="s">
        <v>251</v>
      </c>
      <c r="I11" s="126">
        <v>171439</v>
      </c>
      <c r="J11" s="126" t="s">
        <v>663</v>
      </c>
      <c r="K11" s="126">
        <v>171439</v>
      </c>
      <c r="L11" s="126" t="s">
        <v>446</v>
      </c>
      <c r="M11" s="126" t="s">
        <v>447</v>
      </c>
      <c r="N11" s="126">
        <v>117370</v>
      </c>
      <c r="O11" s="126" t="s">
        <v>664</v>
      </c>
      <c r="P11" s="126">
        <v>160381</v>
      </c>
      <c r="Q11" s="126" t="s">
        <v>665</v>
      </c>
      <c r="R11" s="126" t="s">
        <v>258</v>
      </c>
      <c r="S11" s="126" t="s">
        <v>778</v>
      </c>
      <c r="T11" s="126" t="s">
        <v>778</v>
      </c>
      <c r="U11" s="126" t="s">
        <v>295</v>
      </c>
      <c r="V11" s="126" t="s">
        <v>261</v>
      </c>
      <c r="W11" s="126">
        <v>0</v>
      </c>
      <c r="X11" s="126" t="s">
        <v>324</v>
      </c>
      <c r="Y11" s="126">
        <v>355596362</v>
      </c>
      <c r="Z11" s="126" t="s">
        <v>779</v>
      </c>
      <c r="AA11" s="126" t="s">
        <v>419</v>
      </c>
      <c r="AB11" s="127">
        <v>42000</v>
      </c>
      <c r="AC11" s="126" t="s">
        <v>453</v>
      </c>
      <c r="AD11" s="126">
        <v>24</v>
      </c>
      <c r="AE11" s="126" t="s">
        <v>385</v>
      </c>
      <c r="AF11" s="126" t="s">
        <v>780</v>
      </c>
      <c r="AG11" s="126" t="s">
        <v>781</v>
      </c>
      <c r="AH11" s="126" t="s">
        <v>269</v>
      </c>
      <c r="AI11" s="126" t="s">
        <v>782</v>
      </c>
      <c r="AJ11" s="127">
        <v>2240</v>
      </c>
      <c r="AK11" s="127">
        <v>2240</v>
      </c>
      <c r="AL11" s="126" t="s">
        <v>783</v>
      </c>
      <c r="AM11" s="127">
        <v>29149.200000000001</v>
      </c>
      <c r="AN11" s="127">
        <v>11170.8</v>
      </c>
      <c r="AO11" s="127">
        <v>40320</v>
      </c>
      <c r="AP11" s="127">
        <v>12850.8</v>
      </c>
      <c r="AQ11" s="127">
        <v>992.2</v>
      </c>
      <c r="AR11" s="127">
        <v>13843</v>
      </c>
      <c r="AS11" s="127">
        <v>12850.8</v>
      </c>
      <c r="AT11" s="127">
        <v>992.2</v>
      </c>
      <c r="AU11" s="127">
        <v>13843</v>
      </c>
      <c r="AV11" s="126">
        <v>26</v>
      </c>
      <c r="AW11" s="126">
        <f>_xlfn.XLOOKUP(Y11,'[1]Asset Classification'!$J:$J,'[1]Asset Classification'!$N:$N,0)</f>
        <v>288</v>
      </c>
      <c r="AX11" s="126" t="str">
        <f>_xlfn.XLOOKUP(Y11,'[1]Asset Classification'!$J:$J,'[1]Asset Classification'!$S:$S,0)</f>
        <v>&gt;180</v>
      </c>
      <c r="AY11" s="126"/>
      <c r="AZ11" s="126"/>
      <c r="BA11" s="126"/>
      <c r="BB11" s="126" t="s">
        <v>272</v>
      </c>
      <c r="BC11" s="126"/>
      <c r="BD11" s="126"/>
      <c r="BE11" s="127">
        <v>0</v>
      </c>
      <c r="BF11" s="126" t="s">
        <v>778</v>
      </c>
      <c r="BG11" s="126" t="s">
        <v>784</v>
      </c>
      <c r="BH11" s="126" t="s">
        <v>884</v>
      </c>
      <c r="BI11" s="95" t="s">
        <v>99</v>
      </c>
      <c r="BJ11" s="121">
        <v>46195</v>
      </c>
      <c r="BK11" s="94" t="s">
        <v>102</v>
      </c>
      <c r="BL11" s="95" t="s">
        <v>107</v>
      </c>
      <c r="BM11" s="96" t="s">
        <v>179</v>
      </c>
      <c r="BN11" s="94" t="s">
        <v>221</v>
      </c>
      <c r="BO11" s="94"/>
      <c r="BP11" s="94"/>
      <c r="BQ11" s="35" t="s">
        <v>886</v>
      </c>
    </row>
    <row r="12" spans="1:69" hidden="1" x14ac:dyDescent="0.35">
      <c r="A12" s="126">
        <v>8</v>
      </c>
      <c r="B12" s="126" t="s">
        <v>249</v>
      </c>
      <c r="C12" s="126" t="s">
        <v>250</v>
      </c>
      <c r="D12" s="126" t="s">
        <v>251</v>
      </c>
      <c r="E12" s="126" t="s">
        <v>251</v>
      </c>
      <c r="F12" s="126" t="s">
        <v>251</v>
      </c>
      <c r="G12" s="126" t="s">
        <v>252</v>
      </c>
      <c r="H12" s="126" t="s">
        <v>251</v>
      </c>
      <c r="I12" s="126">
        <v>95684</v>
      </c>
      <c r="J12" s="126" t="s">
        <v>509</v>
      </c>
      <c r="K12" s="126">
        <v>95684</v>
      </c>
      <c r="L12" s="126" t="s">
        <v>254</v>
      </c>
      <c r="M12" s="126" t="s">
        <v>255</v>
      </c>
      <c r="N12" s="126">
        <v>160820</v>
      </c>
      <c r="O12" s="126" t="s">
        <v>510</v>
      </c>
      <c r="P12" s="126">
        <v>215703</v>
      </c>
      <c r="Q12" s="126" t="s">
        <v>511</v>
      </c>
      <c r="R12" s="126" t="s">
        <v>258</v>
      </c>
      <c r="S12" s="126" t="s">
        <v>512</v>
      </c>
      <c r="T12" s="126" t="s">
        <v>512</v>
      </c>
      <c r="U12" s="126" t="s">
        <v>513</v>
      </c>
      <c r="V12" s="126" t="s">
        <v>261</v>
      </c>
      <c r="W12" s="126">
        <v>0</v>
      </c>
      <c r="X12" s="126" t="s">
        <v>514</v>
      </c>
      <c r="Y12" s="126">
        <v>355887556</v>
      </c>
      <c r="Z12" s="126" t="s">
        <v>515</v>
      </c>
      <c r="AA12" s="126" t="s">
        <v>516</v>
      </c>
      <c r="AB12" s="127">
        <v>52000</v>
      </c>
      <c r="AC12" s="126" t="s">
        <v>265</v>
      </c>
      <c r="AD12" s="126">
        <v>24</v>
      </c>
      <c r="AE12" s="126" t="s">
        <v>300</v>
      </c>
      <c r="AF12" s="126" t="s">
        <v>517</v>
      </c>
      <c r="AG12" s="126" t="s">
        <v>518</v>
      </c>
      <c r="AH12" s="126" t="s">
        <v>269</v>
      </c>
      <c r="AI12" s="126" t="s">
        <v>519</v>
      </c>
      <c r="AJ12" s="127">
        <v>2780</v>
      </c>
      <c r="AK12" s="127">
        <v>2780</v>
      </c>
      <c r="AL12" s="126" t="s">
        <v>520</v>
      </c>
      <c r="AM12" s="127">
        <v>25196.46</v>
      </c>
      <c r="AN12" s="127">
        <v>10943.54</v>
      </c>
      <c r="AO12" s="127">
        <v>36140</v>
      </c>
      <c r="AP12" s="127">
        <v>26803.54</v>
      </c>
      <c r="AQ12" s="127">
        <v>3505.46</v>
      </c>
      <c r="AR12" s="127">
        <v>30309</v>
      </c>
      <c r="AS12" s="127">
        <v>26803.54</v>
      </c>
      <c r="AT12" s="127">
        <v>3505.46</v>
      </c>
      <c r="AU12" s="127">
        <v>30309</v>
      </c>
      <c r="AV12" s="126">
        <v>26</v>
      </c>
      <c r="AW12" s="126">
        <f>_xlfn.XLOOKUP(Y12,'[1]Asset Classification'!$J:$J,'[1]Asset Classification'!$N:$N,0)</f>
        <v>452</v>
      </c>
      <c r="AX12" s="126" t="str">
        <f>_xlfn.XLOOKUP(Y12,'[1]Asset Classification'!$J:$J,'[1]Asset Classification'!$S:$S,0)</f>
        <v>&gt;180</v>
      </c>
      <c r="AY12" s="126"/>
      <c r="AZ12" s="126"/>
      <c r="BA12" s="126"/>
      <c r="BB12" s="126" t="s">
        <v>272</v>
      </c>
      <c r="BC12" s="126"/>
      <c r="BD12" s="126"/>
      <c r="BE12" s="127">
        <v>0</v>
      </c>
      <c r="BF12" s="126" t="s">
        <v>512</v>
      </c>
      <c r="BG12" s="126" t="s">
        <v>521</v>
      </c>
      <c r="BH12" s="126" t="s">
        <v>884</v>
      </c>
      <c r="BI12" s="95" t="s">
        <v>99</v>
      </c>
      <c r="BJ12" s="121">
        <v>46195</v>
      </c>
      <c r="BK12" s="94" t="s">
        <v>106</v>
      </c>
      <c r="BL12" s="95" t="s">
        <v>118</v>
      </c>
      <c r="BM12" s="96" t="s">
        <v>180</v>
      </c>
      <c r="BN12" s="94" t="s">
        <v>222</v>
      </c>
      <c r="BO12" s="94"/>
      <c r="BP12" s="94"/>
      <c r="BQ12" s="35" t="s">
        <v>804</v>
      </c>
    </row>
    <row r="13" spans="1:69" hidden="1" x14ac:dyDescent="0.35">
      <c r="A13" s="126">
        <v>9</v>
      </c>
      <c r="B13" s="126" t="s">
        <v>249</v>
      </c>
      <c r="C13" s="126" t="s">
        <v>250</v>
      </c>
      <c r="D13" s="126" t="s">
        <v>251</v>
      </c>
      <c r="E13" s="126" t="s">
        <v>251</v>
      </c>
      <c r="F13" s="126" t="s">
        <v>251</v>
      </c>
      <c r="G13" s="126" t="s">
        <v>252</v>
      </c>
      <c r="H13" s="126" t="s">
        <v>251</v>
      </c>
      <c r="I13" s="126">
        <v>77238</v>
      </c>
      <c r="J13" s="126" t="s">
        <v>411</v>
      </c>
      <c r="K13" s="126">
        <v>77238</v>
      </c>
      <c r="L13" s="126" t="s">
        <v>254</v>
      </c>
      <c r="M13" s="126" t="s">
        <v>255</v>
      </c>
      <c r="N13" s="126">
        <v>124755</v>
      </c>
      <c r="O13" s="126" t="s">
        <v>412</v>
      </c>
      <c r="P13" s="126">
        <v>169189</v>
      </c>
      <c r="Q13" s="126" t="s">
        <v>413</v>
      </c>
      <c r="R13" s="126" t="s">
        <v>258</v>
      </c>
      <c r="S13" s="126" t="s">
        <v>414</v>
      </c>
      <c r="T13" s="126" t="s">
        <v>414</v>
      </c>
      <c r="U13" s="126" t="s">
        <v>295</v>
      </c>
      <c r="V13" s="126" t="s">
        <v>261</v>
      </c>
      <c r="W13" s="126">
        <v>0</v>
      </c>
      <c r="X13" s="126" t="s">
        <v>310</v>
      </c>
      <c r="Y13" s="126">
        <v>355065822</v>
      </c>
      <c r="Z13" s="126" t="s">
        <v>415</v>
      </c>
      <c r="AA13" s="126" t="s">
        <v>416</v>
      </c>
      <c r="AB13" s="127">
        <v>65000</v>
      </c>
      <c r="AC13" s="126" t="s">
        <v>299</v>
      </c>
      <c r="AD13" s="126">
        <v>24</v>
      </c>
      <c r="AE13" s="126" t="s">
        <v>300</v>
      </c>
      <c r="AF13" s="126" t="s">
        <v>417</v>
      </c>
      <c r="AG13" s="126" t="s">
        <v>418</v>
      </c>
      <c r="AH13" s="126" t="s">
        <v>269</v>
      </c>
      <c r="AI13" s="126" t="s">
        <v>419</v>
      </c>
      <c r="AJ13" s="127">
        <v>3470</v>
      </c>
      <c r="AK13" s="127">
        <v>3470</v>
      </c>
      <c r="AL13" s="126" t="s">
        <v>420</v>
      </c>
      <c r="AM13" s="127">
        <v>51862.34</v>
      </c>
      <c r="AN13" s="127">
        <v>17537.66</v>
      </c>
      <c r="AO13" s="127">
        <v>69400</v>
      </c>
      <c r="AP13" s="127">
        <v>13137.66</v>
      </c>
      <c r="AQ13" s="127">
        <v>665.34</v>
      </c>
      <c r="AR13" s="127">
        <v>13803</v>
      </c>
      <c r="AS13" s="127">
        <v>13137.66</v>
      </c>
      <c r="AT13" s="127">
        <v>665.34</v>
      </c>
      <c r="AU13" s="127">
        <v>13803</v>
      </c>
      <c r="AV13" s="126">
        <v>28</v>
      </c>
      <c r="AW13" s="126">
        <f>_xlfn.XLOOKUP(Y13,'[1]Asset Classification'!$J:$J,'[1]Asset Classification'!$N:$N,0)</f>
        <v>265</v>
      </c>
      <c r="AX13" s="126" t="str">
        <f>_xlfn.XLOOKUP(Y13,'[1]Asset Classification'!$J:$J,'[1]Asset Classification'!$S:$S,0)</f>
        <v>&gt;180</v>
      </c>
      <c r="AY13" s="126"/>
      <c r="AZ13" s="126"/>
      <c r="BA13" s="126"/>
      <c r="BB13" s="126" t="s">
        <v>272</v>
      </c>
      <c r="BC13" s="126"/>
      <c r="BD13" s="126"/>
      <c r="BE13" s="127">
        <v>0</v>
      </c>
      <c r="BF13" s="126" t="s">
        <v>414</v>
      </c>
      <c r="BG13" s="126" t="s">
        <v>421</v>
      </c>
      <c r="BH13" s="126" t="s">
        <v>884</v>
      </c>
      <c r="BI13" s="95" t="s">
        <v>99</v>
      </c>
      <c r="BJ13" s="121">
        <v>46195</v>
      </c>
      <c r="BK13" s="94" t="s">
        <v>141</v>
      </c>
      <c r="BL13" s="95" t="s">
        <v>118</v>
      </c>
      <c r="BM13" s="96" t="s">
        <v>180</v>
      </c>
      <c r="BN13" s="94" t="s">
        <v>222</v>
      </c>
      <c r="BO13" s="94"/>
      <c r="BP13" s="94"/>
      <c r="BQ13" s="35" t="s">
        <v>887</v>
      </c>
    </row>
    <row r="14" spans="1:69" hidden="1" x14ac:dyDescent="0.35">
      <c r="A14" s="126">
        <v>10</v>
      </c>
      <c r="B14" s="126" t="s">
        <v>249</v>
      </c>
      <c r="C14" s="126" t="s">
        <v>250</v>
      </c>
      <c r="D14" s="126" t="s">
        <v>251</v>
      </c>
      <c r="E14" s="126" t="s">
        <v>251</v>
      </c>
      <c r="F14" s="126" t="s">
        <v>251</v>
      </c>
      <c r="G14" s="126" t="s">
        <v>252</v>
      </c>
      <c r="H14" s="126" t="s">
        <v>251</v>
      </c>
      <c r="I14" s="126">
        <v>77238</v>
      </c>
      <c r="J14" s="126" t="s">
        <v>411</v>
      </c>
      <c r="K14" s="126">
        <v>77238</v>
      </c>
      <c r="L14" s="126" t="s">
        <v>254</v>
      </c>
      <c r="M14" s="126" t="s">
        <v>255</v>
      </c>
      <c r="N14" s="126">
        <v>124755</v>
      </c>
      <c r="O14" s="126" t="s">
        <v>412</v>
      </c>
      <c r="P14" s="126">
        <v>169189</v>
      </c>
      <c r="Q14" s="126" t="s">
        <v>413</v>
      </c>
      <c r="R14" s="126" t="s">
        <v>258</v>
      </c>
      <c r="S14" s="126" t="s">
        <v>542</v>
      </c>
      <c r="T14" s="126" t="s">
        <v>542</v>
      </c>
      <c r="U14" s="126" t="s">
        <v>295</v>
      </c>
      <c r="V14" s="126" t="s">
        <v>261</v>
      </c>
      <c r="W14" s="126">
        <v>0</v>
      </c>
      <c r="X14" s="126" t="s">
        <v>335</v>
      </c>
      <c r="Y14" s="126">
        <v>357617568</v>
      </c>
      <c r="Z14" s="126" t="s">
        <v>543</v>
      </c>
      <c r="AA14" s="126" t="s">
        <v>337</v>
      </c>
      <c r="AB14" s="127">
        <v>53000</v>
      </c>
      <c r="AC14" s="126" t="s">
        <v>299</v>
      </c>
      <c r="AD14" s="126">
        <v>24</v>
      </c>
      <c r="AE14" s="126" t="s">
        <v>544</v>
      </c>
      <c r="AF14" s="126" t="s">
        <v>545</v>
      </c>
      <c r="AG14" s="126" t="s">
        <v>546</v>
      </c>
      <c r="AH14" s="126" t="s">
        <v>287</v>
      </c>
      <c r="AI14" s="126" t="s">
        <v>547</v>
      </c>
      <c r="AJ14" s="127">
        <v>2830</v>
      </c>
      <c r="AK14" s="127">
        <v>2830</v>
      </c>
      <c r="AL14" s="126" t="s">
        <v>548</v>
      </c>
      <c r="AM14" s="127">
        <v>47345.97</v>
      </c>
      <c r="AN14" s="127">
        <v>14914.03</v>
      </c>
      <c r="AO14" s="127">
        <v>62260</v>
      </c>
      <c r="AP14" s="127">
        <v>5654.03</v>
      </c>
      <c r="AQ14" s="127">
        <v>178.97</v>
      </c>
      <c r="AR14" s="127">
        <v>5833</v>
      </c>
      <c r="AS14" s="127">
        <v>0</v>
      </c>
      <c r="AT14" s="127">
        <v>0</v>
      </c>
      <c r="AU14" s="127">
        <v>0</v>
      </c>
      <c r="AV14" s="126">
        <v>22</v>
      </c>
      <c r="AW14" s="126">
        <f>_xlfn.XLOOKUP(Y14,'[1]Asset Classification'!$J:$J,'[1]Asset Classification'!$N:$N,0)</f>
        <v>0</v>
      </c>
      <c r="AX14" s="126" t="str">
        <f>_xlfn.XLOOKUP(Y14,'[1]Asset Classification'!$J:$J,'[1]Asset Classification'!$S:$S,0)</f>
        <v>Standard</v>
      </c>
      <c r="AY14" s="126"/>
      <c r="AZ14" s="126"/>
      <c r="BA14" s="126"/>
      <c r="BB14" s="126" t="s">
        <v>272</v>
      </c>
      <c r="BC14" s="126"/>
      <c r="BD14" s="126"/>
      <c r="BE14" s="127">
        <v>0</v>
      </c>
      <c r="BF14" s="126" t="s">
        <v>542</v>
      </c>
      <c r="BG14" s="126" t="s">
        <v>549</v>
      </c>
      <c r="BH14" s="126" t="s">
        <v>884</v>
      </c>
      <c r="BI14" s="95" t="s">
        <v>99</v>
      </c>
      <c r="BJ14" s="121">
        <v>46195</v>
      </c>
      <c r="BK14" s="94" t="s">
        <v>102</v>
      </c>
      <c r="BL14" s="95" t="s">
        <v>107</v>
      </c>
      <c r="BM14" s="96" t="s">
        <v>179</v>
      </c>
      <c r="BN14" s="94" t="s">
        <v>221</v>
      </c>
      <c r="BO14" s="94"/>
      <c r="BP14" s="94"/>
      <c r="BQ14" s="35" t="s">
        <v>886</v>
      </c>
    </row>
    <row r="15" spans="1:69" hidden="1" x14ac:dyDescent="0.35">
      <c r="A15" s="126">
        <v>11</v>
      </c>
      <c r="B15" s="126" t="s">
        <v>249</v>
      </c>
      <c r="C15" s="126" t="s">
        <v>250</v>
      </c>
      <c r="D15" s="126" t="s">
        <v>251</v>
      </c>
      <c r="E15" s="126" t="s">
        <v>251</v>
      </c>
      <c r="F15" s="126" t="s">
        <v>251</v>
      </c>
      <c r="G15" s="126" t="s">
        <v>252</v>
      </c>
      <c r="H15" s="126" t="s">
        <v>251</v>
      </c>
      <c r="I15" s="126">
        <v>77238</v>
      </c>
      <c r="J15" s="126" t="s">
        <v>411</v>
      </c>
      <c r="K15" s="126">
        <v>77238</v>
      </c>
      <c r="L15" s="126" t="s">
        <v>254</v>
      </c>
      <c r="M15" s="126" t="s">
        <v>255</v>
      </c>
      <c r="N15" s="126">
        <v>129891</v>
      </c>
      <c r="O15" s="126" t="s">
        <v>703</v>
      </c>
      <c r="P15" s="126">
        <v>175663</v>
      </c>
      <c r="Q15" s="126" t="s">
        <v>704</v>
      </c>
      <c r="R15" s="126" t="s">
        <v>258</v>
      </c>
      <c r="S15" s="126" t="s">
        <v>705</v>
      </c>
      <c r="T15" s="126" t="s">
        <v>705</v>
      </c>
      <c r="U15" s="126" t="s">
        <v>295</v>
      </c>
      <c r="V15" s="126" t="s">
        <v>261</v>
      </c>
      <c r="W15" s="126">
        <v>0</v>
      </c>
      <c r="X15" s="126" t="s">
        <v>262</v>
      </c>
      <c r="Y15" s="126">
        <v>357642407</v>
      </c>
      <c r="Z15" s="126" t="s">
        <v>706</v>
      </c>
      <c r="AA15" s="126" t="s">
        <v>337</v>
      </c>
      <c r="AB15" s="127">
        <v>70000</v>
      </c>
      <c r="AC15" s="126" t="s">
        <v>299</v>
      </c>
      <c r="AD15" s="126">
        <v>24</v>
      </c>
      <c r="AE15" s="126" t="s">
        <v>284</v>
      </c>
      <c r="AF15" s="126" t="s">
        <v>707</v>
      </c>
      <c r="AG15" s="126" t="s">
        <v>708</v>
      </c>
      <c r="AH15" s="126" t="s">
        <v>441</v>
      </c>
      <c r="AI15" s="126" t="s">
        <v>709</v>
      </c>
      <c r="AJ15" s="127">
        <v>3740</v>
      </c>
      <c r="AK15" s="127">
        <v>3740</v>
      </c>
      <c r="AL15" s="126" t="s">
        <v>710</v>
      </c>
      <c r="AM15" s="127">
        <v>58554.1</v>
      </c>
      <c r="AN15" s="127">
        <v>19985.900000000001</v>
      </c>
      <c r="AO15" s="127">
        <v>78540</v>
      </c>
      <c r="AP15" s="127">
        <v>11445.9</v>
      </c>
      <c r="AQ15" s="127">
        <v>476.1</v>
      </c>
      <c r="AR15" s="127">
        <v>11922</v>
      </c>
      <c r="AS15" s="127">
        <v>3520.49</v>
      </c>
      <c r="AT15" s="127">
        <v>219.51</v>
      </c>
      <c r="AU15" s="127">
        <v>3740</v>
      </c>
      <c r="AV15" s="126">
        <v>22</v>
      </c>
      <c r="AW15" s="126">
        <f>_xlfn.XLOOKUP(Y15,'[1]Asset Classification'!$J:$J,'[1]Asset Classification'!$N:$N,0)</f>
        <v>0</v>
      </c>
      <c r="AX15" s="126" t="str">
        <f>_xlfn.XLOOKUP(Y15,'[1]Asset Classification'!$J:$J,'[1]Asset Classification'!$S:$S,0)</f>
        <v>Standard</v>
      </c>
      <c r="AY15" s="126"/>
      <c r="AZ15" s="126"/>
      <c r="BA15" s="126"/>
      <c r="BB15" s="126" t="s">
        <v>272</v>
      </c>
      <c r="BC15" s="126"/>
      <c r="BD15" s="126"/>
      <c r="BE15" s="127">
        <v>0</v>
      </c>
      <c r="BF15" s="126" t="s">
        <v>705</v>
      </c>
      <c r="BG15" s="126" t="s">
        <v>711</v>
      </c>
      <c r="BH15" s="126" t="s">
        <v>884</v>
      </c>
      <c r="BI15" s="95" t="s">
        <v>99</v>
      </c>
      <c r="BJ15" s="121">
        <v>46195</v>
      </c>
      <c r="BK15" s="94" t="s">
        <v>102</v>
      </c>
      <c r="BL15" s="95" t="s">
        <v>107</v>
      </c>
      <c r="BM15" s="96" t="s">
        <v>179</v>
      </c>
      <c r="BN15" s="94" t="s">
        <v>221</v>
      </c>
      <c r="BO15" s="94"/>
      <c r="BP15" s="94"/>
      <c r="BQ15" s="35" t="s">
        <v>886</v>
      </c>
    </row>
    <row r="16" spans="1:69" hidden="1" x14ac:dyDescent="0.35">
      <c r="A16" s="126">
        <v>12</v>
      </c>
      <c r="B16" s="126" t="s">
        <v>249</v>
      </c>
      <c r="C16" s="126" t="s">
        <v>250</v>
      </c>
      <c r="D16" s="126" t="s">
        <v>251</v>
      </c>
      <c r="E16" s="126" t="s">
        <v>251</v>
      </c>
      <c r="F16" s="126" t="s">
        <v>251</v>
      </c>
      <c r="G16" s="126" t="s">
        <v>252</v>
      </c>
      <c r="H16" s="126" t="s">
        <v>251</v>
      </c>
      <c r="I16" s="126">
        <v>77238</v>
      </c>
      <c r="J16" s="126" t="s">
        <v>411</v>
      </c>
      <c r="K16" s="126">
        <v>77238</v>
      </c>
      <c r="L16" s="126" t="s">
        <v>254</v>
      </c>
      <c r="M16" s="126" t="s">
        <v>255</v>
      </c>
      <c r="N16" s="126">
        <v>129891</v>
      </c>
      <c r="O16" s="126" t="s">
        <v>703</v>
      </c>
      <c r="P16" s="126">
        <v>175663</v>
      </c>
      <c r="Q16" s="126" t="s">
        <v>704</v>
      </c>
      <c r="R16" s="126" t="s">
        <v>258</v>
      </c>
      <c r="S16" s="126" t="s">
        <v>712</v>
      </c>
      <c r="T16" s="126" t="s">
        <v>712</v>
      </c>
      <c r="U16" s="126" t="s">
        <v>295</v>
      </c>
      <c r="V16" s="126" t="s">
        <v>261</v>
      </c>
      <c r="W16" s="126">
        <v>0</v>
      </c>
      <c r="X16" s="126" t="s">
        <v>335</v>
      </c>
      <c r="Y16" s="126">
        <v>357929723</v>
      </c>
      <c r="Z16" s="126" t="s">
        <v>713</v>
      </c>
      <c r="AA16" s="126" t="s">
        <v>714</v>
      </c>
      <c r="AB16" s="127">
        <v>70000</v>
      </c>
      <c r="AC16" s="126" t="s">
        <v>299</v>
      </c>
      <c r="AD16" s="126">
        <v>24</v>
      </c>
      <c r="AE16" s="126" t="s">
        <v>715</v>
      </c>
      <c r="AF16" s="126" t="s">
        <v>716</v>
      </c>
      <c r="AG16" s="126" t="s">
        <v>708</v>
      </c>
      <c r="AH16" s="126" t="s">
        <v>287</v>
      </c>
      <c r="AI16" s="126" t="s">
        <v>717</v>
      </c>
      <c r="AJ16" s="127">
        <v>3700</v>
      </c>
      <c r="AK16" s="127">
        <v>3700</v>
      </c>
      <c r="AL16" s="126" t="s">
        <v>548</v>
      </c>
      <c r="AM16" s="127">
        <v>57449.440000000002</v>
      </c>
      <c r="AN16" s="127">
        <v>18400.560000000001</v>
      </c>
      <c r="AO16" s="127">
        <v>75850</v>
      </c>
      <c r="AP16" s="127">
        <v>12550.56</v>
      </c>
      <c r="AQ16" s="127">
        <v>430.44</v>
      </c>
      <c r="AR16" s="127">
        <v>12981</v>
      </c>
      <c r="AS16" s="127">
        <v>1850</v>
      </c>
      <c r="AT16" s="127">
        <v>0</v>
      </c>
      <c r="AU16" s="127">
        <v>1850</v>
      </c>
      <c r="AV16" s="126">
        <v>21</v>
      </c>
      <c r="AW16" s="126">
        <f>_xlfn.XLOOKUP(Y16,'[1]Asset Classification'!$J:$J,'[1]Asset Classification'!$N:$N,0)</f>
        <v>0</v>
      </c>
      <c r="AX16" s="126" t="str">
        <f>_xlfn.XLOOKUP(Y16,'[1]Asset Classification'!$J:$J,'[1]Asset Classification'!$S:$S,0)</f>
        <v>Standard</v>
      </c>
      <c r="AY16" s="126"/>
      <c r="AZ16" s="126"/>
      <c r="BA16" s="126"/>
      <c r="BB16" s="126" t="s">
        <v>272</v>
      </c>
      <c r="BC16" s="126"/>
      <c r="BD16" s="126"/>
      <c r="BE16" s="127">
        <v>0</v>
      </c>
      <c r="BF16" s="126" t="s">
        <v>712</v>
      </c>
      <c r="BG16" s="126" t="s">
        <v>718</v>
      </c>
      <c r="BH16" s="126" t="s">
        <v>884</v>
      </c>
      <c r="BI16" s="95" t="s">
        <v>99</v>
      </c>
      <c r="BJ16" s="121">
        <v>46195</v>
      </c>
      <c r="BK16" s="94" t="s">
        <v>102</v>
      </c>
      <c r="BL16" s="95" t="s">
        <v>107</v>
      </c>
      <c r="BM16" s="96" t="s">
        <v>179</v>
      </c>
      <c r="BN16" s="94" t="s">
        <v>221</v>
      </c>
      <c r="BO16" s="94"/>
      <c r="BP16" s="94"/>
      <c r="BQ16" s="35" t="s">
        <v>886</v>
      </c>
    </row>
    <row r="17" spans="1:69" hidden="1" x14ac:dyDescent="0.35">
      <c r="A17" s="126">
        <v>13</v>
      </c>
      <c r="B17" s="126" t="s">
        <v>249</v>
      </c>
      <c r="C17" s="126" t="s">
        <v>250</v>
      </c>
      <c r="D17" s="126" t="s">
        <v>251</v>
      </c>
      <c r="E17" s="126" t="s">
        <v>251</v>
      </c>
      <c r="F17" s="126" t="s">
        <v>251</v>
      </c>
      <c r="G17" s="126" t="s">
        <v>252</v>
      </c>
      <c r="H17" s="126" t="s">
        <v>251</v>
      </c>
      <c r="I17" s="126">
        <v>171441</v>
      </c>
      <c r="J17" s="126" t="s">
        <v>586</v>
      </c>
      <c r="K17" s="126">
        <v>171441</v>
      </c>
      <c r="L17" s="126" t="s">
        <v>275</v>
      </c>
      <c r="M17" s="126" t="s">
        <v>276</v>
      </c>
      <c r="N17" s="126">
        <v>128459</v>
      </c>
      <c r="O17" s="126" t="s">
        <v>587</v>
      </c>
      <c r="P17" s="126">
        <v>173788</v>
      </c>
      <c r="Q17" s="126" t="s">
        <v>588</v>
      </c>
      <c r="R17" s="126" t="s">
        <v>258</v>
      </c>
      <c r="S17" s="126" t="s">
        <v>589</v>
      </c>
      <c r="T17" s="126" t="s">
        <v>589</v>
      </c>
      <c r="U17" s="126" t="s">
        <v>260</v>
      </c>
      <c r="V17" s="126" t="s">
        <v>261</v>
      </c>
      <c r="W17" s="126">
        <v>0</v>
      </c>
      <c r="X17" s="126" t="s">
        <v>324</v>
      </c>
      <c r="Y17" s="126">
        <v>355975974</v>
      </c>
      <c r="Z17" s="126" t="s">
        <v>590</v>
      </c>
      <c r="AA17" s="126" t="s">
        <v>591</v>
      </c>
      <c r="AB17" s="127">
        <v>65000</v>
      </c>
      <c r="AC17" s="126" t="s">
        <v>283</v>
      </c>
      <c r="AD17" s="126">
        <v>24</v>
      </c>
      <c r="AE17" s="126" t="s">
        <v>300</v>
      </c>
      <c r="AF17" s="126" t="s">
        <v>592</v>
      </c>
      <c r="AG17" s="126" t="s">
        <v>593</v>
      </c>
      <c r="AH17" s="126" t="s">
        <v>269</v>
      </c>
      <c r="AI17" s="126" t="s">
        <v>594</v>
      </c>
      <c r="AJ17" s="127">
        <v>3470</v>
      </c>
      <c r="AK17" s="127">
        <v>3470</v>
      </c>
      <c r="AL17" s="126" t="s">
        <v>595</v>
      </c>
      <c r="AM17" s="127">
        <v>56629.35</v>
      </c>
      <c r="AN17" s="127">
        <v>19710.650000000001</v>
      </c>
      <c r="AO17" s="127">
        <v>76340</v>
      </c>
      <c r="AP17" s="127">
        <v>8370.65</v>
      </c>
      <c r="AQ17" s="127">
        <v>282.35000000000002</v>
      </c>
      <c r="AR17" s="127">
        <v>8653</v>
      </c>
      <c r="AS17" s="127">
        <v>8370.65</v>
      </c>
      <c r="AT17" s="127">
        <v>282.35000000000002</v>
      </c>
      <c r="AU17" s="127">
        <v>8653</v>
      </c>
      <c r="AV17" s="126">
        <v>25</v>
      </c>
      <c r="AW17" s="126">
        <f>_xlfn.XLOOKUP(Y17,'[1]Asset Classification'!$J:$J,'[1]Asset Classification'!$N:$N,0)</f>
        <v>145</v>
      </c>
      <c r="AX17" s="126" t="str">
        <f>_xlfn.XLOOKUP(Y17,'[1]Asset Classification'!$J:$J,'[1]Asset Classification'!$S:$S,0)</f>
        <v>121-150</v>
      </c>
      <c r="AY17" s="126"/>
      <c r="AZ17" s="126"/>
      <c r="BA17" s="126"/>
      <c r="BB17" s="126" t="s">
        <v>272</v>
      </c>
      <c r="BC17" s="126"/>
      <c r="BD17" s="126"/>
      <c r="BE17" s="127">
        <v>0</v>
      </c>
      <c r="BF17" s="126" t="s">
        <v>589</v>
      </c>
      <c r="BG17" s="126" t="s">
        <v>596</v>
      </c>
      <c r="BH17" s="126" t="s">
        <v>884</v>
      </c>
      <c r="BI17" s="95" t="s">
        <v>99</v>
      </c>
      <c r="BJ17" s="121">
        <v>46196</v>
      </c>
      <c r="BK17" s="94" t="s">
        <v>102</v>
      </c>
      <c r="BL17" s="95" t="s">
        <v>107</v>
      </c>
      <c r="BM17" s="96" t="s">
        <v>180</v>
      </c>
      <c r="BN17" s="94" t="s">
        <v>222</v>
      </c>
      <c r="BO17" s="94"/>
      <c r="BP17" s="94"/>
      <c r="BQ17" s="35" t="s">
        <v>803</v>
      </c>
    </row>
    <row r="18" spans="1:69" hidden="1" x14ac:dyDescent="0.35">
      <c r="A18" s="126">
        <v>14</v>
      </c>
      <c r="B18" s="126" t="s">
        <v>249</v>
      </c>
      <c r="C18" s="126" t="s">
        <v>250</v>
      </c>
      <c r="D18" s="126" t="s">
        <v>251</v>
      </c>
      <c r="E18" s="126" t="s">
        <v>251</v>
      </c>
      <c r="F18" s="126" t="s">
        <v>251</v>
      </c>
      <c r="G18" s="126" t="s">
        <v>252</v>
      </c>
      <c r="H18" s="126" t="s">
        <v>251</v>
      </c>
      <c r="I18" s="126">
        <v>171441</v>
      </c>
      <c r="J18" s="126" t="s">
        <v>586</v>
      </c>
      <c r="K18" s="126">
        <v>171441</v>
      </c>
      <c r="L18" s="126" t="s">
        <v>275</v>
      </c>
      <c r="M18" s="126" t="s">
        <v>276</v>
      </c>
      <c r="N18" s="126">
        <v>114671</v>
      </c>
      <c r="O18" s="126" t="s">
        <v>605</v>
      </c>
      <c r="P18" s="126">
        <v>157190</v>
      </c>
      <c r="Q18" s="126" t="s">
        <v>606</v>
      </c>
      <c r="R18" s="126" t="s">
        <v>258</v>
      </c>
      <c r="S18" s="126" t="s">
        <v>607</v>
      </c>
      <c r="T18" s="126" t="s">
        <v>607</v>
      </c>
      <c r="U18" s="126" t="s">
        <v>295</v>
      </c>
      <c r="V18" s="126" t="s">
        <v>261</v>
      </c>
      <c r="W18" s="126">
        <v>0</v>
      </c>
      <c r="X18" s="126" t="s">
        <v>324</v>
      </c>
      <c r="Y18" s="126">
        <v>354363206</v>
      </c>
      <c r="Z18" s="126" t="s">
        <v>608</v>
      </c>
      <c r="AA18" s="126" t="s">
        <v>609</v>
      </c>
      <c r="AB18" s="127">
        <v>63000</v>
      </c>
      <c r="AC18" s="126" t="s">
        <v>283</v>
      </c>
      <c r="AD18" s="126">
        <v>24</v>
      </c>
      <c r="AE18" s="126" t="s">
        <v>537</v>
      </c>
      <c r="AF18" s="126" t="s">
        <v>610</v>
      </c>
      <c r="AG18" s="126" t="s">
        <v>611</v>
      </c>
      <c r="AH18" s="126" t="s">
        <v>441</v>
      </c>
      <c r="AI18" s="126" t="s">
        <v>612</v>
      </c>
      <c r="AJ18" s="127">
        <v>3360</v>
      </c>
      <c r="AK18" s="127">
        <v>3360</v>
      </c>
      <c r="AL18" s="126" t="s">
        <v>613</v>
      </c>
      <c r="AM18" s="127">
        <v>34708.51</v>
      </c>
      <c r="AN18" s="127">
        <v>15691.49</v>
      </c>
      <c r="AO18" s="127">
        <v>50400</v>
      </c>
      <c r="AP18" s="127">
        <v>28291.49</v>
      </c>
      <c r="AQ18" s="127">
        <v>3061.51</v>
      </c>
      <c r="AR18" s="127">
        <v>31353</v>
      </c>
      <c r="AS18" s="127">
        <v>28291.49</v>
      </c>
      <c r="AT18" s="127">
        <v>3061.51</v>
      </c>
      <c r="AU18" s="127">
        <v>31353</v>
      </c>
      <c r="AV18" s="126">
        <v>28</v>
      </c>
      <c r="AW18" s="126">
        <f>_xlfn.XLOOKUP(Y18,'[1]Asset Classification'!$J:$J,'[1]Asset Classification'!$N:$N,0)</f>
        <v>453</v>
      </c>
      <c r="AX18" s="126" t="str">
        <f>_xlfn.XLOOKUP(Y18,'[1]Asset Classification'!$J:$J,'[1]Asset Classification'!$S:$S,0)</f>
        <v>&gt;180</v>
      </c>
      <c r="AY18" s="126"/>
      <c r="AZ18" s="126"/>
      <c r="BA18" s="126"/>
      <c r="BB18" s="126" t="s">
        <v>272</v>
      </c>
      <c r="BC18" s="126"/>
      <c r="BD18" s="126"/>
      <c r="BE18" s="127">
        <v>0</v>
      </c>
      <c r="BF18" s="126" t="s">
        <v>607</v>
      </c>
      <c r="BG18" s="126" t="s">
        <v>614</v>
      </c>
      <c r="BH18" s="126" t="s">
        <v>884</v>
      </c>
      <c r="BI18" s="95" t="s">
        <v>99</v>
      </c>
      <c r="BJ18" s="121">
        <v>46196</v>
      </c>
      <c r="BK18" s="94" t="s">
        <v>102</v>
      </c>
      <c r="BL18" s="95" t="s">
        <v>107</v>
      </c>
      <c r="BM18" s="96" t="s">
        <v>180</v>
      </c>
      <c r="BN18" s="94" t="s">
        <v>222</v>
      </c>
      <c r="BO18" s="94"/>
      <c r="BP18" s="94"/>
      <c r="BQ18" s="35" t="s">
        <v>803</v>
      </c>
    </row>
    <row r="19" spans="1:69" hidden="1" x14ac:dyDescent="0.35">
      <c r="A19" s="126">
        <v>15</v>
      </c>
      <c r="B19" s="126" t="s">
        <v>249</v>
      </c>
      <c r="C19" s="126" t="s">
        <v>250</v>
      </c>
      <c r="D19" s="126" t="s">
        <v>251</v>
      </c>
      <c r="E19" s="126" t="s">
        <v>251</v>
      </c>
      <c r="F19" s="126" t="s">
        <v>251</v>
      </c>
      <c r="G19" s="126" t="s">
        <v>252</v>
      </c>
      <c r="H19" s="126" t="s">
        <v>251</v>
      </c>
      <c r="I19" s="126">
        <v>171441</v>
      </c>
      <c r="J19" s="126" t="s">
        <v>586</v>
      </c>
      <c r="K19" s="126">
        <v>171441</v>
      </c>
      <c r="L19" s="126" t="s">
        <v>275</v>
      </c>
      <c r="M19" s="126" t="s">
        <v>276</v>
      </c>
      <c r="N19" s="126">
        <v>114671</v>
      </c>
      <c r="O19" s="126" t="s">
        <v>605</v>
      </c>
      <c r="P19" s="126">
        <v>157190</v>
      </c>
      <c r="Q19" s="126" t="s">
        <v>606</v>
      </c>
      <c r="R19" s="126" t="s">
        <v>258</v>
      </c>
      <c r="S19" s="126" t="s">
        <v>632</v>
      </c>
      <c r="T19" s="126" t="s">
        <v>632</v>
      </c>
      <c r="U19" s="126" t="s">
        <v>280</v>
      </c>
      <c r="V19" s="126" t="s">
        <v>261</v>
      </c>
      <c r="W19" s="126">
        <v>0</v>
      </c>
      <c r="X19" s="126" t="s">
        <v>324</v>
      </c>
      <c r="Y19" s="126">
        <v>358527772</v>
      </c>
      <c r="Z19" s="126" t="s">
        <v>633</v>
      </c>
      <c r="AA19" s="126" t="s">
        <v>634</v>
      </c>
      <c r="AB19" s="127">
        <v>63000</v>
      </c>
      <c r="AC19" s="126" t="s">
        <v>283</v>
      </c>
      <c r="AD19" s="126">
        <v>24</v>
      </c>
      <c r="AE19" s="126" t="s">
        <v>373</v>
      </c>
      <c r="AF19" s="126" t="s">
        <v>635</v>
      </c>
      <c r="AG19" s="126" t="s">
        <v>636</v>
      </c>
      <c r="AH19" s="126" t="s">
        <v>287</v>
      </c>
      <c r="AI19" s="126" t="s">
        <v>637</v>
      </c>
      <c r="AJ19" s="127">
        <v>3310</v>
      </c>
      <c r="AK19" s="127">
        <v>3310</v>
      </c>
      <c r="AL19" s="126" t="s">
        <v>638</v>
      </c>
      <c r="AM19" s="127">
        <v>29616.82</v>
      </c>
      <c r="AN19" s="127">
        <v>13413.18</v>
      </c>
      <c r="AO19" s="127">
        <v>43030</v>
      </c>
      <c r="AP19" s="127">
        <v>33383.18</v>
      </c>
      <c r="AQ19" s="127">
        <v>4059.82</v>
      </c>
      <c r="AR19" s="127">
        <v>37443</v>
      </c>
      <c r="AS19" s="127">
        <v>11025.69</v>
      </c>
      <c r="AT19" s="127">
        <v>2214.31</v>
      </c>
      <c r="AU19" s="127">
        <v>13240</v>
      </c>
      <c r="AV19" s="126">
        <v>17</v>
      </c>
      <c r="AW19" s="126">
        <f>_xlfn.XLOOKUP(Y19,'[1]Asset Classification'!$J:$J,'[1]Asset Classification'!$N:$N,0)</f>
        <v>173</v>
      </c>
      <c r="AX19" s="126" t="str">
        <f>_xlfn.XLOOKUP(Y19,'[1]Asset Classification'!$J:$J,'[1]Asset Classification'!$S:$S,0)</f>
        <v>151-180</v>
      </c>
      <c r="AY19" s="126"/>
      <c r="AZ19" s="126"/>
      <c r="BA19" s="126"/>
      <c r="BB19" s="126" t="s">
        <v>272</v>
      </c>
      <c r="BC19" s="126"/>
      <c r="BD19" s="126"/>
      <c r="BE19" s="127">
        <v>0</v>
      </c>
      <c r="BF19" s="126" t="s">
        <v>632</v>
      </c>
      <c r="BG19" s="126" t="s">
        <v>639</v>
      </c>
      <c r="BH19" s="126" t="s">
        <v>884</v>
      </c>
      <c r="BI19" s="95" t="s">
        <v>99</v>
      </c>
      <c r="BJ19" s="121">
        <v>46196</v>
      </c>
      <c r="BK19" s="94" t="s">
        <v>102</v>
      </c>
      <c r="BL19" s="95" t="s">
        <v>107</v>
      </c>
      <c r="BM19" s="96" t="s">
        <v>180</v>
      </c>
      <c r="BN19" s="94" t="s">
        <v>222</v>
      </c>
      <c r="BO19" s="94"/>
      <c r="BP19" s="94"/>
      <c r="BQ19" s="35" t="s">
        <v>803</v>
      </c>
    </row>
    <row r="20" spans="1:69" hidden="1" x14ac:dyDescent="0.35">
      <c r="A20" s="126">
        <v>16</v>
      </c>
      <c r="B20" s="126" t="s">
        <v>249</v>
      </c>
      <c r="C20" s="126" t="s">
        <v>250</v>
      </c>
      <c r="D20" s="126" t="s">
        <v>251</v>
      </c>
      <c r="E20" s="126" t="s">
        <v>251</v>
      </c>
      <c r="F20" s="126" t="s">
        <v>251</v>
      </c>
      <c r="G20" s="126" t="s">
        <v>252</v>
      </c>
      <c r="H20" s="126" t="s">
        <v>251</v>
      </c>
      <c r="I20" s="126">
        <v>187824</v>
      </c>
      <c r="J20" s="126" t="s">
        <v>743</v>
      </c>
      <c r="K20" s="126">
        <v>187824</v>
      </c>
      <c r="L20" s="126" t="s">
        <v>254</v>
      </c>
      <c r="M20" s="126" t="s">
        <v>255</v>
      </c>
      <c r="N20" s="126">
        <v>130087</v>
      </c>
      <c r="O20" s="126" t="s">
        <v>744</v>
      </c>
      <c r="P20" s="126">
        <v>179284</v>
      </c>
      <c r="Q20" s="126" t="s">
        <v>745</v>
      </c>
      <c r="R20" s="126" t="s">
        <v>258</v>
      </c>
      <c r="S20" s="126" t="s">
        <v>746</v>
      </c>
      <c r="T20" s="126" t="s">
        <v>746</v>
      </c>
      <c r="U20" s="126" t="s">
        <v>513</v>
      </c>
      <c r="V20" s="126" t="s">
        <v>261</v>
      </c>
      <c r="W20" s="126">
        <v>0</v>
      </c>
      <c r="X20" s="126" t="s">
        <v>335</v>
      </c>
      <c r="Y20" s="126">
        <v>356352833</v>
      </c>
      <c r="Z20" s="126" t="s">
        <v>747</v>
      </c>
      <c r="AA20" s="126" t="s">
        <v>748</v>
      </c>
      <c r="AB20" s="127">
        <v>80000</v>
      </c>
      <c r="AC20" s="126" t="s">
        <v>265</v>
      </c>
      <c r="AD20" s="126">
        <v>24</v>
      </c>
      <c r="AE20" s="126" t="s">
        <v>373</v>
      </c>
      <c r="AF20" s="126" t="s">
        <v>397</v>
      </c>
      <c r="AG20" s="126" t="s">
        <v>749</v>
      </c>
      <c r="AH20" s="126" t="s">
        <v>269</v>
      </c>
      <c r="AI20" s="126" t="s">
        <v>594</v>
      </c>
      <c r="AJ20" s="127">
        <v>4270</v>
      </c>
      <c r="AK20" s="127">
        <v>4270</v>
      </c>
      <c r="AL20" s="126" t="s">
        <v>548</v>
      </c>
      <c r="AM20" s="127">
        <v>61436.01</v>
      </c>
      <c r="AN20" s="127">
        <v>21693.99</v>
      </c>
      <c r="AO20" s="127">
        <v>83130</v>
      </c>
      <c r="AP20" s="127">
        <v>18563.990000000002</v>
      </c>
      <c r="AQ20" s="127">
        <v>892.01</v>
      </c>
      <c r="AR20" s="127">
        <v>19456</v>
      </c>
      <c r="AS20" s="127">
        <v>18563.990000000002</v>
      </c>
      <c r="AT20" s="127">
        <v>892.01</v>
      </c>
      <c r="AU20" s="127">
        <v>19456</v>
      </c>
      <c r="AV20" s="126">
        <v>25</v>
      </c>
      <c r="AW20" s="126">
        <f>_xlfn.XLOOKUP(Y20,'[1]Asset Classification'!$J:$J,'[1]Asset Classification'!$N:$N,0)</f>
        <v>235</v>
      </c>
      <c r="AX20" s="126" t="str">
        <f>_xlfn.XLOOKUP(Y20,'[1]Asset Classification'!$J:$J,'[1]Asset Classification'!$S:$S,0)</f>
        <v>&gt;180</v>
      </c>
      <c r="AY20" s="126"/>
      <c r="AZ20" s="126"/>
      <c r="BA20" s="126"/>
      <c r="BB20" s="126" t="s">
        <v>272</v>
      </c>
      <c r="BC20" s="126"/>
      <c r="BD20" s="126"/>
      <c r="BE20" s="127">
        <v>0</v>
      </c>
      <c r="BF20" s="126" t="s">
        <v>746</v>
      </c>
      <c r="BG20" s="126" t="s">
        <v>750</v>
      </c>
      <c r="BH20" s="126" t="s">
        <v>884</v>
      </c>
      <c r="BI20" s="95" t="s">
        <v>99</v>
      </c>
      <c r="BJ20" s="121">
        <v>46195</v>
      </c>
      <c r="BK20" s="94" t="s">
        <v>102</v>
      </c>
      <c r="BL20" s="95" t="s">
        <v>107</v>
      </c>
      <c r="BM20" s="96" t="s">
        <v>179</v>
      </c>
      <c r="BN20" s="94" t="s">
        <v>221</v>
      </c>
      <c r="BO20" s="94"/>
      <c r="BP20" s="94"/>
      <c r="BQ20" s="35" t="s">
        <v>886</v>
      </c>
    </row>
    <row r="21" spans="1:69" hidden="1" x14ac:dyDescent="0.35">
      <c r="A21" s="126">
        <v>17</v>
      </c>
      <c r="B21" s="126" t="s">
        <v>249</v>
      </c>
      <c r="C21" s="126" t="s">
        <v>250</v>
      </c>
      <c r="D21" s="126" t="s">
        <v>251</v>
      </c>
      <c r="E21" s="126" t="s">
        <v>251</v>
      </c>
      <c r="F21" s="126" t="s">
        <v>251</v>
      </c>
      <c r="G21" s="126" t="s">
        <v>252</v>
      </c>
      <c r="H21" s="126" t="s">
        <v>251</v>
      </c>
      <c r="I21" s="126">
        <v>72350</v>
      </c>
      <c r="J21" s="126" t="s">
        <v>578</v>
      </c>
      <c r="K21" s="126">
        <v>72350</v>
      </c>
      <c r="L21" s="126" t="s">
        <v>254</v>
      </c>
      <c r="M21" s="126" t="s">
        <v>255</v>
      </c>
      <c r="N21" s="126">
        <v>117864</v>
      </c>
      <c r="O21" s="126" t="s">
        <v>579</v>
      </c>
      <c r="P21" s="126">
        <v>160984</v>
      </c>
      <c r="Q21" s="126" t="s">
        <v>333</v>
      </c>
      <c r="R21" s="126" t="s">
        <v>258</v>
      </c>
      <c r="S21" s="126" t="s">
        <v>580</v>
      </c>
      <c r="T21" s="126" t="s">
        <v>580</v>
      </c>
      <c r="U21" s="126" t="s">
        <v>295</v>
      </c>
      <c r="V21" s="126" t="s">
        <v>261</v>
      </c>
      <c r="W21" s="126">
        <v>0</v>
      </c>
      <c r="X21" s="126" t="s">
        <v>324</v>
      </c>
      <c r="Y21" s="126">
        <v>354142454</v>
      </c>
      <c r="Z21" s="126" t="s">
        <v>581</v>
      </c>
      <c r="AA21" s="126" t="s">
        <v>582</v>
      </c>
      <c r="AB21" s="127">
        <v>42000</v>
      </c>
      <c r="AC21" s="126" t="s">
        <v>453</v>
      </c>
      <c r="AD21" s="126">
        <v>24</v>
      </c>
      <c r="AE21" s="126" t="s">
        <v>385</v>
      </c>
      <c r="AF21" s="126" t="s">
        <v>386</v>
      </c>
      <c r="AG21" s="126" t="s">
        <v>583</v>
      </c>
      <c r="AH21" s="126" t="s">
        <v>269</v>
      </c>
      <c r="AI21" s="126" t="s">
        <v>442</v>
      </c>
      <c r="AJ21" s="127">
        <v>2240</v>
      </c>
      <c r="AK21" s="127">
        <v>2240</v>
      </c>
      <c r="AL21" s="126" t="s">
        <v>584</v>
      </c>
      <c r="AM21" s="127">
        <v>24116.74</v>
      </c>
      <c r="AN21" s="127">
        <v>9483.26</v>
      </c>
      <c r="AO21" s="127">
        <v>33600</v>
      </c>
      <c r="AP21" s="127">
        <v>17883.259999999998</v>
      </c>
      <c r="AQ21" s="127">
        <v>1887.74</v>
      </c>
      <c r="AR21" s="127">
        <v>19771</v>
      </c>
      <c r="AS21" s="127">
        <v>17883.259999999998</v>
      </c>
      <c r="AT21" s="127">
        <v>1887.74</v>
      </c>
      <c r="AU21" s="127">
        <v>19771</v>
      </c>
      <c r="AV21" s="126">
        <v>29</v>
      </c>
      <c r="AW21" s="126">
        <f>_xlfn.XLOOKUP(Y21,'[1]Asset Classification'!$J:$J,'[1]Asset Classification'!$N:$N,0)</f>
        <v>477</v>
      </c>
      <c r="AX21" s="126" t="str">
        <f>_xlfn.XLOOKUP(Y21,'[1]Asset Classification'!$J:$J,'[1]Asset Classification'!$S:$S,0)</f>
        <v>&gt;180</v>
      </c>
      <c r="AY21" s="126"/>
      <c r="AZ21" s="126"/>
      <c r="BA21" s="126"/>
      <c r="BB21" s="126" t="s">
        <v>272</v>
      </c>
      <c r="BC21" s="126"/>
      <c r="BD21" s="126"/>
      <c r="BE21" s="127">
        <v>0</v>
      </c>
      <c r="BF21" s="126" t="s">
        <v>580</v>
      </c>
      <c r="BG21" s="126" t="s">
        <v>585</v>
      </c>
      <c r="BH21" s="126" t="s">
        <v>884</v>
      </c>
      <c r="BI21" s="95" t="s">
        <v>99</v>
      </c>
      <c r="BJ21" s="121">
        <v>46171</v>
      </c>
      <c r="BK21" s="94" t="s">
        <v>141</v>
      </c>
      <c r="BL21" s="95" t="s">
        <v>118</v>
      </c>
      <c r="BM21" s="96" t="s">
        <v>180</v>
      </c>
      <c r="BN21" s="94" t="s">
        <v>222</v>
      </c>
      <c r="BO21" s="94"/>
      <c r="BP21" s="94"/>
      <c r="BQ21" s="35" t="s">
        <v>887</v>
      </c>
    </row>
    <row r="22" spans="1:69" hidden="1" x14ac:dyDescent="0.35">
      <c r="A22" s="126">
        <v>18</v>
      </c>
      <c r="B22" s="126" t="s">
        <v>249</v>
      </c>
      <c r="C22" s="126" t="s">
        <v>250</v>
      </c>
      <c r="D22" s="126" t="s">
        <v>251</v>
      </c>
      <c r="E22" s="126" t="s">
        <v>251</v>
      </c>
      <c r="F22" s="126" t="s">
        <v>251</v>
      </c>
      <c r="G22" s="126" t="s">
        <v>252</v>
      </c>
      <c r="H22" s="126" t="s">
        <v>251</v>
      </c>
      <c r="I22" s="126">
        <v>72350</v>
      </c>
      <c r="J22" s="126" t="s">
        <v>578</v>
      </c>
      <c r="K22" s="126">
        <v>72350</v>
      </c>
      <c r="L22" s="126" t="s">
        <v>254</v>
      </c>
      <c r="M22" s="126" t="s">
        <v>255</v>
      </c>
      <c r="N22" s="126">
        <v>116669</v>
      </c>
      <c r="O22" s="126" t="s">
        <v>768</v>
      </c>
      <c r="P22" s="126">
        <v>159524</v>
      </c>
      <c r="Q22" s="126" t="s">
        <v>769</v>
      </c>
      <c r="R22" s="126" t="s">
        <v>258</v>
      </c>
      <c r="S22" s="126" t="s">
        <v>770</v>
      </c>
      <c r="T22" s="126" t="s">
        <v>770</v>
      </c>
      <c r="U22" s="126" t="s">
        <v>295</v>
      </c>
      <c r="V22" s="126" t="s">
        <v>261</v>
      </c>
      <c r="W22" s="126">
        <v>0</v>
      </c>
      <c r="X22" s="126" t="s">
        <v>324</v>
      </c>
      <c r="Y22" s="126">
        <v>356263565</v>
      </c>
      <c r="Z22" s="126" t="s">
        <v>771</v>
      </c>
      <c r="AA22" s="126" t="s">
        <v>772</v>
      </c>
      <c r="AB22" s="127">
        <v>42000</v>
      </c>
      <c r="AC22" s="126" t="s">
        <v>494</v>
      </c>
      <c r="AD22" s="126">
        <v>24</v>
      </c>
      <c r="AE22" s="126" t="s">
        <v>385</v>
      </c>
      <c r="AF22" s="126" t="s">
        <v>773</v>
      </c>
      <c r="AG22" s="126" t="s">
        <v>774</v>
      </c>
      <c r="AH22" s="126" t="s">
        <v>269</v>
      </c>
      <c r="AI22" s="126" t="s">
        <v>775</v>
      </c>
      <c r="AJ22" s="127">
        <v>2240</v>
      </c>
      <c r="AK22" s="127">
        <v>2240</v>
      </c>
      <c r="AL22" s="126" t="s">
        <v>776</v>
      </c>
      <c r="AM22" s="127">
        <v>19975.740000000002</v>
      </c>
      <c r="AN22" s="127">
        <v>9144.26</v>
      </c>
      <c r="AO22" s="127">
        <v>29120</v>
      </c>
      <c r="AP22" s="127">
        <v>22024.26</v>
      </c>
      <c r="AQ22" s="127">
        <v>2864.74</v>
      </c>
      <c r="AR22" s="127">
        <v>24889</v>
      </c>
      <c r="AS22" s="127">
        <v>22024.26</v>
      </c>
      <c r="AT22" s="127">
        <v>2864.74</v>
      </c>
      <c r="AU22" s="127">
        <v>24889</v>
      </c>
      <c r="AV22" s="126">
        <v>25</v>
      </c>
      <c r="AW22" s="126">
        <f>_xlfn.XLOOKUP(Y22,'[1]Asset Classification'!$J:$J,'[1]Asset Classification'!$N:$N,0)</f>
        <v>421</v>
      </c>
      <c r="AX22" s="126" t="str">
        <f>_xlfn.XLOOKUP(Y22,'[1]Asset Classification'!$J:$J,'[1]Asset Classification'!$S:$S,0)</f>
        <v>&gt;180</v>
      </c>
      <c r="AY22" s="126"/>
      <c r="AZ22" s="126"/>
      <c r="BA22" s="126"/>
      <c r="BB22" s="126" t="s">
        <v>272</v>
      </c>
      <c r="BC22" s="126"/>
      <c r="BD22" s="126"/>
      <c r="BE22" s="127">
        <v>0</v>
      </c>
      <c r="BF22" s="126" t="s">
        <v>770</v>
      </c>
      <c r="BG22" s="126" t="s">
        <v>777</v>
      </c>
      <c r="BH22" s="126" t="s">
        <v>884</v>
      </c>
      <c r="BI22" s="95" t="s">
        <v>99</v>
      </c>
      <c r="BJ22" s="121">
        <v>46171</v>
      </c>
      <c r="BK22" s="94" t="s">
        <v>141</v>
      </c>
      <c r="BL22" s="95" t="s">
        <v>189</v>
      </c>
      <c r="BM22" s="96" t="s">
        <v>180</v>
      </c>
      <c r="BN22" s="94" t="s">
        <v>222</v>
      </c>
      <c r="BO22" s="94"/>
      <c r="BP22" s="94"/>
      <c r="BQ22" s="35" t="s">
        <v>887</v>
      </c>
    </row>
    <row r="23" spans="1:69" hidden="1" x14ac:dyDescent="0.35">
      <c r="A23" s="126">
        <v>19</v>
      </c>
      <c r="B23" s="126" t="s">
        <v>249</v>
      </c>
      <c r="C23" s="126" t="s">
        <v>250</v>
      </c>
      <c r="D23" s="126" t="s">
        <v>251</v>
      </c>
      <c r="E23" s="126" t="s">
        <v>251</v>
      </c>
      <c r="F23" s="126" t="s">
        <v>251</v>
      </c>
      <c r="G23" s="126" t="s">
        <v>252</v>
      </c>
      <c r="H23" s="126" t="s">
        <v>251</v>
      </c>
      <c r="I23" s="126">
        <v>71087</v>
      </c>
      <c r="J23" s="126" t="s">
        <v>306</v>
      </c>
      <c r="K23" s="126">
        <v>71087</v>
      </c>
      <c r="L23" s="126" t="s">
        <v>275</v>
      </c>
      <c r="M23" s="126" t="s">
        <v>276</v>
      </c>
      <c r="N23" s="126">
        <v>115131</v>
      </c>
      <c r="O23" s="126" t="s">
        <v>653</v>
      </c>
      <c r="P23" s="126">
        <v>191028</v>
      </c>
      <c r="Q23" s="126" t="s">
        <v>654</v>
      </c>
      <c r="R23" s="126" t="s">
        <v>258</v>
      </c>
      <c r="S23" s="126" t="s">
        <v>655</v>
      </c>
      <c r="T23" s="126" t="s">
        <v>655</v>
      </c>
      <c r="U23" s="126" t="s">
        <v>436</v>
      </c>
      <c r="V23" s="126" t="s">
        <v>261</v>
      </c>
      <c r="W23" s="126">
        <v>0</v>
      </c>
      <c r="X23" s="126" t="s">
        <v>324</v>
      </c>
      <c r="Y23" s="126">
        <v>354680319</v>
      </c>
      <c r="Z23" s="126" t="s">
        <v>656</v>
      </c>
      <c r="AA23" s="126" t="s">
        <v>657</v>
      </c>
      <c r="AB23" s="127">
        <v>80000</v>
      </c>
      <c r="AC23" s="126" t="s">
        <v>283</v>
      </c>
      <c r="AD23" s="126">
        <v>24</v>
      </c>
      <c r="AE23" s="126" t="s">
        <v>347</v>
      </c>
      <c r="AF23" s="126" t="s">
        <v>658</v>
      </c>
      <c r="AG23" s="126" t="s">
        <v>659</v>
      </c>
      <c r="AH23" s="126" t="s">
        <v>441</v>
      </c>
      <c r="AI23" s="126" t="s">
        <v>660</v>
      </c>
      <c r="AJ23" s="127">
        <v>4270</v>
      </c>
      <c r="AK23" s="127">
        <v>4270</v>
      </c>
      <c r="AL23" s="126" t="s">
        <v>661</v>
      </c>
      <c r="AM23" s="127">
        <v>60709.38</v>
      </c>
      <c r="AN23" s="127">
        <v>20420.62</v>
      </c>
      <c r="AO23" s="127">
        <v>81130</v>
      </c>
      <c r="AP23" s="127">
        <v>19290.62</v>
      </c>
      <c r="AQ23" s="127">
        <v>1181.3800000000001</v>
      </c>
      <c r="AR23" s="127">
        <v>20472</v>
      </c>
      <c r="AS23" s="127">
        <v>19290.62</v>
      </c>
      <c r="AT23" s="127">
        <v>1181.3800000000001</v>
      </c>
      <c r="AU23" s="127">
        <v>20472</v>
      </c>
      <c r="AV23" s="126">
        <v>28</v>
      </c>
      <c r="AW23" s="126">
        <f>_xlfn.XLOOKUP(Y23,'[1]Asset Classification'!$J:$J,'[1]Asset Classification'!$N:$N,0)</f>
        <v>327</v>
      </c>
      <c r="AX23" s="126" t="str">
        <f>_xlfn.XLOOKUP(Y23,'[1]Asset Classification'!$J:$J,'[1]Asset Classification'!$S:$S,0)</f>
        <v>&gt;180</v>
      </c>
      <c r="AY23" s="126"/>
      <c r="AZ23" s="126"/>
      <c r="BA23" s="126"/>
      <c r="BB23" s="126" t="s">
        <v>272</v>
      </c>
      <c r="BC23" s="126"/>
      <c r="BD23" s="126"/>
      <c r="BE23" s="127">
        <v>0</v>
      </c>
      <c r="BF23" s="126" t="s">
        <v>655</v>
      </c>
      <c r="BG23" s="126" t="s">
        <v>662</v>
      </c>
      <c r="BH23" s="126" t="s">
        <v>884</v>
      </c>
      <c r="BI23" s="95" t="s">
        <v>99</v>
      </c>
      <c r="BJ23" s="121">
        <v>46195</v>
      </c>
      <c r="BK23" s="94" t="s">
        <v>102</v>
      </c>
      <c r="BL23" s="95" t="s">
        <v>107</v>
      </c>
      <c r="BM23" s="96" t="s">
        <v>179</v>
      </c>
      <c r="BN23" s="94" t="s">
        <v>221</v>
      </c>
      <c r="BO23" s="94"/>
      <c r="BP23" s="94"/>
      <c r="BQ23" s="35" t="s">
        <v>886</v>
      </c>
    </row>
    <row r="24" spans="1:69" hidden="1" x14ac:dyDescent="0.35">
      <c r="A24" s="126">
        <v>20</v>
      </c>
      <c r="B24" s="126" t="s">
        <v>249</v>
      </c>
      <c r="C24" s="126" t="s">
        <v>250</v>
      </c>
      <c r="D24" s="126" t="s">
        <v>251</v>
      </c>
      <c r="E24" s="126" t="s">
        <v>251</v>
      </c>
      <c r="F24" s="126" t="s">
        <v>251</v>
      </c>
      <c r="G24" s="126" t="s">
        <v>252</v>
      </c>
      <c r="H24" s="126" t="s">
        <v>251</v>
      </c>
      <c r="I24" s="126">
        <v>71087</v>
      </c>
      <c r="J24" s="126" t="s">
        <v>306</v>
      </c>
      <c r="K24" s="126">
        <v>71087</v>
      </c>
      <c r="L24" s="126" t="s">
        <v>275</v>
      </c>
      <c r="M24" s="126" t="s">
        <v>276</v>
      </c>
      <c r="N24" s="126">
        <v>115131</v>
      </c>
      <c r="O24" s="126" t="s">
        <v>653</v>
      </c>
      <c r="P24" s="126">
        <v>157717</v>
      </c>
      <c r="Q24" s="126" t="s">
        <v>794</v>
      </c>
      <c r="R24" s="126" t="s">
        <v>258</v>
      </c>
      <c r="S24" s="126" t="s">
        <v>795</v>
      </c>
      <c r="T24" s="126" t="s">
        <v>795</v>
      </c>
      <c r="U24" s="126" t="s">
        <v>280</v>
      </c>
      <c r="V24" s="126" t="s">
        <v>261</v>
      </c>
      <c r="W24" s="126">
        <v>0</v>
      </c>
      <c r="X24" s="126" t="s">
        <v>324</v>
      </c>
      <c r="Y24" s="126">
        <v>357160824</v>
      </c>
      <c r="Z24" s="126" t="s">
        <v>796</v>
      </c>
      <c r="AA24" s="126" t="s">
        <v>797</v>
      </c>
      <c r="AB24" s="127">
        <v>52000</v>
      </c>
      <c r="AC24" s="126" t="s">
        <v>283</v>
      </c>
      <c r="AD24" s="126">
        <v>24</v>
      </c>
      <c r="AE24" s="126" t="s">
        <v>266</v>
      </c>
      <c r="AF24" s="126" t="s">
        <v>798</v>
      </c>
      <c r="AG24" s="126" t="s">
        <v>799</v>
      </c>
      <c r="AH24" s="126" t="s">
        <v>269</v>
      </c>
      <c r="AI24" s="126" t="s">
        <v>800</v>
      </c>
      <c r="AJ24" s="127">
        <v>2780</v>
      </c>
      <c r="AK24" s="127">
        <v>2780</v>
      </c>
      <c r="AL24" s="126" t="s">
        <v>801</v>
      </c>
      <c r="AM24" s="127">
        <v>43811.1</v>
      </c>
      <c r="AN24" s="127">
        <v>14568.9</v>
      </c>
      <c r="AO24" s="127">
        <v>58380</v>
      </c>
      <c r="AP24" s="127">
        <v>8188.9</v>
      </c>
      <c r="AQ24" s="127">
        <v>334.1</v>
      </c>
      <c r="AR24" s="127">
        <v>8523</v>
      </c>
      <c r="AS24" s="127">
        <v>2622.95</v>
      </c>
      <c r="AT24" s="127">
        <v>157.05000000000001</v>
      </c>
      <c r="AU24" s="127">
        <v>2780</v>
      </c>
      <c r="AV24" s="126">
        <v>22</v>
      </c>
      <c r="AW24" s="126">
        <f>_xlfn.XLOOKUP(Y24,'[1]Asset Classification'!$J:$J,'[1]Asset Classification'!$N:$N,0)</f>
        <v>0</v>
      </c>
      <c r="AX24" s="126" t="str">
        <f>_xlfn.XLOOKUP(Y24,'[1]Asset Classification'!$J:$J,'[1]Asset Classification'!$S:$S,0)</f>
        <v>Standard</v>
      </c>
      <c r="AY24" s="126"/>
      <c r="AZ24" s="126"/>
      <c r="BA24" s="126"/>
      <c r="BB24" s="126" t="s">
        <v>272</v>
      </c>
      <c r="BC24" s="126"/>
      <c r="BD24" s="126"/>
      <c r="BE24" s="127">
        <v>0</v>
      </c>
      <c r="BF24" s="126" t="s">
        <v>795</v>
      </c>
      <c r="BG24" s="126" t="s">
        <v>802</v>
      </c>
      <c r="BH24" s="126" t="s">
        <v>884</v>
      </c>
      <c r="BI24" s="95" t="s">
        <v>99</v>
      </c>
      <c r="BJ24" s="121">
        <v>46195</v>
      </c>
      <c r="BK24" s="94" t="s">
        <v>102</v>
      </c>
      <c r="BL24" s="95" t="s">
        <v>107</v>
      </c>
      <c r="BM24" s="96" t="s">
        <v>179</v>
      </c>
      <c r="BN24" s="94" t="s">
        <v>221</v>
      </c>
      <c r="BO24" s="94"/>
      <c r="BP24" s="94"/>
      <c r="BQ24" s="35" t="s">
        <v>886</v>
      </c>
    </row>
    <row r="25" spans="1:69" hidden="1" x14ac:dyDescent="0.35">
      <c r="A25" s="126">
        <v>21</v>
      </c>
      <c r="B25" s="126" t="s">
        <v>249</v>
      </c>
      <c r="C25" s="126" t="s">
        <v>250</v>
      </c>
      <c r="D25" s="126" t="s">
        <v>251</v>
      </c>
      <c r="E25" s="126" t="s">
        <v>251</v>
      </c>
      <c r="F25" s="126" t="s">
        <v>251</v>
      </c>
      <c r="G25" s="126" t="s">
        <v>252</v>
      </c>
      <c r="H25" s="126" t="s">
        <v>251</v>
      </c>
      <c r="I25" s="126">
        <v>71087</v>
      </c>
      <c r="J25" s="126" t="s">
        <v>306</v>
      </c>
      <c r="K25" s="126">
        <v>71087</v>
      </c>
      <c r="L25" s="126" t="s">
        <v>275</v>
      </c>
      <c r="M25" s="126" t="s">
        <v>276</v>
      </c>
      <c r="N25" s="126">
        <v>114800</v>
      </c>
      <c r="O25" s="126" t="s">
        <v>307</v>
      </c>
      <c r="P25" s="126">
        <v>157887</v>
      </c>
      <c r="Q25" s="126" t="s">
        <v>308</v>
      </c>
      <c r="R25" s="126" t="s">
        <v>258</v>
      </c>
      <c r="S25" s="126" t="s">
        <v>309</v>
      </c>
      <c r="T25" s="126" t="s">
        <v>309</v>
      </c>
      <c r="U25" s="126" t="s">
        <v>260</v>
      </c>
      <c r="V25" s="126" t="s">
        <v>261</v>
      </c>
      <c r="W25" s="126">
        <v>0</v>
      </c>
      <c r="X25" s="126" t="s">
        <v>310</v>
      </c>
      <c r="Y25" s="126">
        <v>358527774</v>
      </c>
      <c r="Z25" s="126" t="s">
        <v>311</v>
      </c>
      <c r="AA25" s="126" t="s">
        <v>312</v>
      </c>
      <c r="AB25" s="127">
        <v>23000</v>
      </c>
      <c r="AC25" s="126" t="s">
        <v>283</v>
      </c>
      <c r="AD25" s="126">
        <v>18</v>
      </c>
      <c r="AE25" s="126" t="s">
        <v>313</v>
      </c>
      <c r="AF25" s="126" t="s">
        <v>314</v>
      </c>
      <c r="AG25" s="126" t="s">
        <v>315</v>
      </c>
      <c r="AH25" s="126" t="s">
        <v>316</v>
      </c>
      <c r="AI25" s="126" t="s">
        <v>317</v>
      </c>
      <c r="AJ25" s="127">
        <v>1490</v>
      </c>
      <c r="AK25" s="127">
        <v>1490</v>
      </c>
      <c r="AL25" s="126" t="s">
        <v>318</v>
      </c>
      <c r="AM25" s="127">
        <v>11816.85</v>
      </c>
      <c r="AN25" s="127">
        <v>3083.15</v>
      </c>
      <c r="AO25" s="127">
        <v>14900</v>
      </c>
      <c r="AP25" s="127">
        <v>11183.15</v>
      </c>
      <c r="AQ25" s="127">
        <v>830.85</v>
      </c>
      <c r="AR25" s="127">
        <v>12014</v>
      </c>
      <c r="AS25" s="127">
        <v>9623.68</v>
      </c>
      <c r="AT25" s="127">
        <v>806.32</v>
      </c>
      <c r="AU25" s="127">
        <v>10430</v>
      </c>
      <c r="AV25" s="126">
        <v>17</v>
      </c>
      <c r="AW25" s="126">
        <f>_xlfn.XLOOKUP(Y25,'[1]Asset Classification'!$J:$J,'[1]Asset Classification'!$N:$N,0)</f>
        <v>264</v>
      </c>
      <c r="AX25" s="126" t="str">
        <f>_xlfn.XLOOKUP(Y25,'[1]Asset Classification'!$J:$J,'[1]Asset Classification'!$S:$S,0)</f>
        <v>&gt;180</v>
      </c>
      <c r="AY25" s="126"/>
      <c r="AZ25" s="126"/>
      <c r="BA25" s="126"/>
      <c r="BB25" s="126" t="s">
        <v>272</v>
      </c>
      <c r="BC25" s="126"/>
      <c r="BD25" s="126"/>
      <c r="BE25" s="127">
        <v>0</v>
      </c>
      <c r="BF25" s="126" t="s">
        <v>309</v>
      </c>
      <c r="BG25" s="126" t="s">
        <v>319</v>
      </c>
      <c r="BH25" s="126" t="s">
        <v>884</v>
      </c>
      <c r="BI25" s="95" t="s">
        <v>99</v>
      </c>
      <c r="BJ25" s="121">
        <v>46195</v>
      </c>
      <c r="BK25" s="94" t="s">
        <v>141</v>
      </c>
      <c r="BL25" s="95" t="s">
        <v>189</v>
      </c>
      <c r="BM25" s="96" t="s">
        <v>180</v>
      </c>
      <c r="BN25" s="94" t="s">
        <v>222</v>
      </c>
      <c r="BO25" s="94"/>
      <c r="BP25" s="94"/>
      <c r="BQ25" s="35" t="s">
        <v>887</v>
      </c>
    </row>
    <row r="26" spans="1:69" x14ac:dyDescent="0.35">
      <c r="A26" s="126">
        <v>22</v>
      </c>
      <c r="B26" s="126" t="s">
        <v>249</v>
      </c>
      <c r="C26" s="126" t="s">
        <v>250</v>
      </c>
      <c r="D26" s="126" t="s">
        <v>251</v>
      </c>
      <c r="E26" s="126" t="s">
        <v>251</v>
      </c>
      <c r="F26" s="126" t="s">
        <v>251</v>
      </c>
      <c r="G26" s="126" t="s">
        <v>252</v>
      </c>
      <c r="H26" s="126" t="s">
        <v>251</v>
      </c>
      <c r="I26" s="126">
        <v>71825</v>
      </c>
      <c r="J26" s="126" t="s">
        <v>366</v>
      </c>
      <c r="K26" s="126">
        <v>71825</v>
      </c>
      <c r="L26" s="126" t="s">
        <v>275</v>
      </c>
      <c r="M26" s="126" t="s">
        <v>276</v>
      </c>
      <c r="N26" s="126">
        <v>139955</v>
      </c>
      <c r="O26" s="126" t="s">
        <v>367</v>
      </c>
      <c r="P26" s="126">
        <v>189002</v>
      </c>
      <c r="Q26" s="126" t="s">
        <v>368</v>
      </c>
      <c r="R26" s="126" t="s">
        <v>258</v>
      </c>
      <c r="S26" s="126" t="s">
        <v>369</v>
      </c>
      <c r="T26" s="126" t="s">
        <v>369</v>
      </c>
      <c r="U26" s="126" t="s">
        <v>295</v>
      </c>
      <c r="V26" s="126" t="s">
        <v>261</v>
      </c>
      <c r="W26" s="126">
        <v>0</v>
      </c>
      <c r="X26" s="126" t="s">
        <v>370</v>
      </c>
      <c r="Y26" s="126">
        <v>354764149</v>
      </c>
      <c r="Z26" s="126" t="s">
        <v>371</v>
      </c>
      <c r="AA26" s="126" t="s">
        <v>372</v>
      </c>
      <c r="AB26" s="127">
        <v>75000</v>
      </c>
      <c r="AC26" s="126" t="s">
        <v>283</v>
      </c>
      <c r="AD26" s="126">
        <v>24</v>
      </c>
      <c r="AE26" s="126" t="s">
        <v>373</v>
      </c>
      <c r="AF26" s="126" t="s">
        <v>374</v>
      </c>
      <c r="AG26" s="126" t="s">
        <v>375</v>
      </c>
      <c r="AH26" s="126" t="s">
        <v>269</v>
      </c>
      <c r="AI26" s="126" t="s">
        <v>376</v>
      </c>
      <c r="AJ26" s="127">
        <v>4000</v>
      </c>
      <c r="AK26" s="127">
        <v>4000</v>
      </c>
      <c r="AL26" s="126" t="s">
        <v>377</v>
      </c>
      <c r="AM26" s="127">
        <v>11628.71</v>
      </c>
      <c r="AN26" s="127">
        <v>7651.29</v>
      </c>
      <c r="AO26" s="127">
        <v>19280</v>
      </c>
      <c r="AP26" s="127">
        <v>63371.29</v>
      </c>
      <c r="AQ26" s="127">
        <v>14132.71</v>
      </c>
      <c r="AR26" s="127">
        <v>77504</v>
      </c>
      <c r="AS26" s="127">
        <v>63371.29</v>
      </c>
      <c r="AT26" s="127">
        <v>14132.71</v>
      </c>
      <c r="AU26" s="127">
        <v>77504</v>
      </c>
      <c r="AV26" s="126">
        <v>28</v>
      </c>
      <c r="AW26" s="126">
        <f>_xlfn.XLOOKUP(Y26,'[1]Asset Classification'!$J:$J,'[1]Asset Classification'!$N:$N,0)</f>
        <v>756</v>
      </c>
      <c r="AX26" s="126" t="str">
        <f>_xlfn.XLOOKUP(Y26,'[1]Asset Classification'!$J:$J,'[1]Asset Classification'!$S:$S,0)</f>
        <v>&gt;180</v>
      </c>
      <c r="AY26" s="126"/>
      <c r="AZ26" s="126"/>
      <c r="BA26" s="126"/>
      <c r="BB26" s="126" t="s">
        <v>272</v>
      </c>
      <c r="BC26" s="126"/>
      <c r="BD26" s="126" t="s">
        <v>378</v>
      </c>
      <c r="BE26" s="127">
        <v>75000</v>
      </c>
      <c r="BF26" s="126" t="s">
        <v>369</v>
      </c>
      <c r="BG26" s="126" t="s">
        <v>379</v>
      </c>
      <c r="BH26" s="126" t="s">
        <v>884</v>
      </c>
      <c r="BI26" s="95" t="s">
        <v>99</v>
      </c>
      <c r="BJ26" s="121">
        <v>46172</v>
      </c>
      <c r="BK26" s="94" t="s">
        <v>103</v>
      </c>
      <c r="BL26" s="95" t="s">
        <v>108</v>
      </c>
      <c r="BM26" s="96" t="s">
        <v>179</v>
      </c>
      <c r="BN26" s="94" t="s">
        <v>220</v>
      </c>
      <c r="BO26" s="94">
        <v>0</v>
      </c>
      <c r="BP26" s="96" t="s">
        <v>181</v>
      </c>
      <c r="BQ26" s="163" t="s">
        <v>890</v>
      </c>
    </row>
    <row r="27" spans="1:69" hidden="1" x14ac:dyDescent="0.35">
      <c r="A27" s="126">
        <v>23</v>
      </c>
      <c r="B27" s="126" t="s">
        <v>249</v>
      </c>
      <c r="C27" s="126" t="s">
        <v>250</v>
      </c>
      <c r="D27" s="126" t="s">
        <v>251</v>
      </c>
      <c r="E27" s="126" t="s">
        <v>251</v>
      </c>
      <c r="F27" s="126" t="s">
        <v>251</v>
      </c>
      <c r="G27" s="126" t="s">
        <v>252</v>
      </c>
      <c r="H27" s="126" t="s">
        <v>251</v>
      </c>
      <c r="I27" s="126">
        <v>71825</v>
      </c>
      <c r="J27" s="126" t="s">
        <v>366</v>
      </c>
      <c r="K27" s="126">
        <v>71825</v>
      </c>
      <c r="L27" s="126" t="s">
        <v>275</v>
      </c>
      <c r="M27" s="126" t="s">
        <v>276</v>
      </c>
      <c r="N27" s="126">
        <v>141010</v>
      </c>
      <c r="O27" s="126" t="s">
        <v>433</v>
      </c>
      <c r="P27" s="126">
        <v>190453</v>
      </c>
      <c r="Q27" s="126" t="s">
        <v>434</v>
      </c>
      <c r="R27" s="126" t="s">
        <v>258</v>
      </c>
      <c r="S27" s="126" t="s">
        <v>435</v>
      </c>
      <c r="T27" s="126" t="s">
        <v>435</v>
      </c>
      <c r="U27" s="126" t="s">
        <v>436</v>
      </c>
      <c r="V27" s="126" t="s">
        <v>261</v>
      </c>
      <c r="W27" s="126">
        <v>0</v>
      </c>
      <c r="X27" s="126" t="s">
        <v>324</v>
      </c>
      <c r="Y27" s="126">
        <v>353970603</v>
      </c>
      <c r="Z27" s="126" t="s">
        <v>437</v>
      </c>
      <c r="AA27" s="126" t="s">
        <v>438</v>
      </c>
      <c r="AB27" s="127">
        <v>42000</v>
      </c>
      <c r="AC27" s="126" t="s">
        <v>283</v>
      </c>
      <c r="AD27" s="126">
        <v>24</v>
      </c>
      <c r="AE27" s="126" t="s">
        <v>300</v>
      </c>
      <c r="AF27" s="126" t="s">
        <v>439</v>
      </c>
      <c r="AG27" s="126" t="s">
        <v>440</v>
      </c>
      <c r="AH27" s="126" t="s">
        <v>441</v>
      </c>
      <c r="AI27" s="126" t="s">
        <v>442</v>
      </c>
      <c r="AJ27" s="127">
        <v>2240</v>
      </c>
      <c r="AK27" s="127">
        <v>2240</v>
      </c>
      <c r="AL27" s="126" t="s">
        <v>443</v>
      </c>
      <c r="AM27" s="127">
        <v>39776.32</v>
      </c>
      <c r="AN27" s="127">
        <v>11743.68</v>
      </c>
      <c r="AO27" s="127">
        <v>51520</v>
      </c>
      <c r="AP27" s="127">
        <v>2223.6799999999998</v>
      </c>
      <c r="AQ27" s="127">
        <v>43.32</v>
      </c>
      <c r="AR27" s="127">
        <v>2267</v>
      </c>
      <c r="AS27" s="127">
        <v>2223.6799999999998</v>
      </c>
      <c r="AT27" s="127">
        <v>43.32</v>
      </c>
      <c r="AU27" s="127">
        <v>2267</v>
      </c>
      <c r="AV27" s="126">
        <v>30</v>
      </c>
      <c r="AW27" s="126">
        <f>_xlfn.XLOOKUP(Y27,'[1]Asset Classification'!$J:$J,'[1]Asset Classification'!$N:$N,0)</f>
        <v>238</v>
      </c>
      <c r="AX27" s="126" t="str">
        <f>_xlfn.XLOOKUP(Y27,'[1]Asset Classification'!$J:$J,'[1]Asset Classification'!$S:$S,0)</f>
        <v>&gt;180</v>
      </c>
      <c r="AY27" s="126"/>
      <c r="AZ27" s="126"/>
      <c r="BA27" s="126"/>
      <c r="BB27" s="126" t="s">
        <v>272</v>
      </c>
      <c r="BC27" s="126"/>
      <c r="BD27" s="126"/>
      <c r="BE27" s="127">
        <v>0</v>
      </c>
      <c r="BF27" s="126" t="s">
        <v>435</v>
      </c>
      <c r="BG27" s="126" t="s">
        <v>444</v>
      </c>
      <c r="BH27" s="126" t="s">
        <v>884</v>
      </c>
      <c r="BI27" s="95" t="s">
        <v>99</v>
      </c>
      <c r="BJ27" s="121">
        <v>46172</v>
      </c>
      <c r="BK27" s="94" t="s">
        <v>106</v>
      </c>
      <c r="BL27" s="95" t="s">
        <v>118</v>
      </c>
      <c r="BM27" s="96" t="s">
        <v>180</v>
      </c>
      <c r="BN27" s="94" t="s">
        <v>222</v>
      </c>
      <c r="BO27" s="94"/>
      <c r="BP27" s="94"/>
      <c r="BQ27" s="35" t="s">
        <v>804</v>
      </c>
    </row>
    <row r="28" spans="1:69" hidden="1" x14ac:dyDescent="0.35">
      <c r="A28" s="126">
        <v>24</v>
      </c>
      <c r="B28" s="126" t="s">
        <v>249</v>
      </c>
      <c r="C28" s="126" t="s">
        <v>250</v>
      </c>
      <c r="D28" s="126" t="s">
        <v>251</v>
      </c>
      <c r="E28" s="126" t="s">
        <v>251</v>
      </c>
      <c r="F28" s="126" t="s">
        <v>251</v>
      </c>
      <c r="G28" s="126" t="s">
        <v>252</v>
      </c>
      <c r="H28" s="126" t="s">
        <v>251</v>
      </c>
      <c r="I28" s="126">
        <v>71825</v>
      </c>
      <c r="J28" s="126" t="s">
        <v>366</v>
      </c>
      <c r="K28" s="126">
        <v>71825</v>
      </c>
      <c r="L28" s="126" t="s">
        <v>275</v>
      </c>
      <c r="M28" s="126" t="s">
        <v>276</v>
      </c>
      <c r="N28" s="126">
        <v>115882</v>
      </c>
      <c r="O28" s="126" t="s">
        <v>470</v>
      </c>
      <c r="P28" s="126">
        <v>158745</v>
      </c>
      <c r="Q28" s="126" t="s">
        <v>471</v>
      </c>
      <c r="R28" s="126" t="s">
        <v>258</v>
      </c>
      <c r="S28" s="126" t="s">
        <v>472</v>
      </c>
      <c r="T28" s="126" t="s">
        <v>472</v>
      </c>
      <c r="U28" s="126" t="s">
        <v>260</v>
      </c>
      <c r="V28" s="126" t="s">
        <v>261</v>
      </c>
      <c r="W28" s="126">
        <v>541</v>
      </c>
      <c r="X28" s="126" t="s">
        <v>473</v>
      </c>
      <c r="Y28" s="126">
        <v>353857722</v>
      </c>
      <c r="Z28" s="126" t="s">
        <v>474</v>
      </c>
      <c r="AA28" s="126" t="s">
        <v>475</v>
      </c>
      <c r="AB28" s="127">
        <v>22000</v>
      </c>
      <c r="AC28" s="126" t="s">
        <v>283</v>
      </c>
      <c r="AD28" s="126">
        <v>18</v>
      </c>
      <c r="AE28" s="126" t="s">
        <v>373</v>
      </c>
      <c r="AF28" s="126" t="s">
        <v>476</v>
      </c>
      <c r="AG28" s="126" t="s">
        <v>477</v>
      </c>
      <c r="AH28" s="126" t="s">
        <v>287</v>
      </c>
      <c r="AI28" s="126" t="s">
        <v>478</v>
      </c>
      <c r="AJ28" s="127">
        <v>1480</v>
      </c>
      <c r="AK28" s="127">
        <v>1480</v>
      </c>
      <c r="AL28" s="126" t="s">
        <v>479</v>
      </c>
      <c r="AM28" s="127">
        <v>16126.25</v>
      </c>
      <c r="AN28" s="127">
        <v>4593.75</v>
      </c>
      <c r="AO28" s="127">
        <v>20720</v>
      </c>
      <c r="AP28" s="127">
        <v>5873.75</v>
      </c>
      <c r="AQ28" s="127">
        <v>314.25</v>
      </c>
      <c r="AR28" s="127">
        <v>6188</v>
      </c>
      <c r="AS28" s="127">
        <v>5873.75</v>
      </c>
      <c r="AT28" s="127">
        <v>314.25</v>
      </c>
      <c r="AU28" s="127">
        <v>6188</v>
      </c>
      <c r="AV28" s="126">
        <v>29</v>
      </c>
      <c r="AW28" s="126">
        <f>_xlfn.XLOOKUP(Y28,'[1]Asset Classification'!$J:$J,'[1]Asset Classification'!$N:$N,0)</f>
        <v>509</v>
      </c>
      <c r="AX28" s="126" t="str">
        <f>_xlfn.XLOOKUP(Y28,'[1]Asset Classification'!$J:$J,'[1]Asset Classification'!$S:$S,0)</f>
        <v>&gt;180</v>
      </c>
      <c r="AY28" s="126"/>
      <c r="AZ28" s="126"/>
      <c r="BA28" s="126"/>
      <c r="BB28" s="126" t="s">
        <v>272</v>
      </c>
      <c r="BC28" s="126"/>
      <c r="BD28" s="126"/>
      <c r="BE28" s="127">
        <v>0</v>
      </c>
      <c r="BF28" s="126" t="s">
        <v>472</v>
      </c>
      <c r="BG28" s="126" t="s">
        <v>480</v>
      </c>
      <c r="BH28" s="126" t="s">
        <v>884</v>
      </c>
      <c r="BI28" s="95" t="s">
        <v>99</v>
      </c>
      <c r="BJ28" s="121">
        <v>46172</v>
      </c>
      <c r="BK28" s="94" t="s">
        <v>103</v>
      </c>
      <c r="BL28" s="95" t="s">
        <v>118</v>
      </c>
      <c r="BM28" s="96" t="s">
        <v>180</v>
      </c>
      <c r="BN28" s="94" t="s">
        <v>222</v>
      </c>
      <c r="BO28" s="94"/>
      <c r="BP28" s="94"/>
      <c r="BQ28" s="35" t="s">
        <v>804</v>
      </c>
    </row>
    <row r="29" spans="1:69" hidden="1" x14ac:dyDescent="0.35">
      <c r="A29" s="126">
        <v>25</v>
      </c>
      <c r="B29" s="126" t="s">
        <v>249</v>
      </c>
      <c r="C29" s="126" t="s">
        <v>250</v>
      </c>
      <c r="D29" s="126" t="s">
        <v>251</v>
      </c>
      <c r="E29" s="126" t="s">
        <v>251</v>
      </c>
      <c r="F29" s="126" t="s">
        <v>251</v>
      </c>
      <c r="G29" s="126" t="s">
        <v>252</v>
      </c>
      <c r="H29" s="126" t="s">
        <v>251</v>
      </c>
      <c r="I29" s="126">
        <v>71825</v>
      </c>
      <c r="J29" s="126" t="s">
        <v>366</v>
      </c>
      <c r="K29" s="126">
        <v>71825</v>
      </c>
      <c r="L29" s="126" t="s">
        <v>275</v>
      </c>
      <c r="M29" s="126" t="s">
        <v>276</v>
      </c>
      <c r="N29" s="126">
        <v>115882</v>
      </c>
      <c r="O29" s="126" t="s">
        <v>470</v>
      </c>
      <c r="P29" s="126">
        <v>158745</v>
      </c>
      <c r="Q29" s="126" t="s">
        <v>471</v>
      </c>
      <c r="R29" s="126" t="s">
        <v>258</v>
      </c>
      <c r="S29" s="126" t="s">
        <v>481</v>
      </c>
      <c r="T29" s="126" t="s">
        <v>481</v>
      </c>
      <c r="U29" s="126" t="s">
        <v>295</v>
      </c>
      <c r="V29" s="126" t="s">
        <v>261</v>
      </c>
      <c r="W29" s="126">
        <v>0</v>
      </c>
      <c r="X29" s="126" t="s">
        <v>335</v>
      </c>
      <c r="Y29" s="126">
        <v>358527791</v>
      </c>
      <c r="Z29" s="126" t="s">
        <v>482</v>
      </c>
      <c r="AA29" s="126" t="s">
        <v>282</v>
      </c>
      <c r="AB29" s="127">
        <v>78000</v>
      </c>
      <c r="AC29" s="126" t="s">
        <v>283</v>
      </c>
      <c r="AD29" s="126">
        <v>24</v>
      </c>
      <c r="AE29" s="126" t="s">
        <v>483</v>
      </c>
      <c r="AF29" s="126" t="s">
        <v>484</v>
      </c>
      <c r="AG29" s="126" t="s">
        <v>485</v>
      </c>
      <c r="AH29" s="126" t="s">
        <v>287</v>
      </c>
      <c r="AI29" s="126" t="s">
        <v>409</v>
      </c>
      <c r="AJ29" s="127">
        <v>4090</v>
      </c>
      <c r="AK29" s="127">
        <v>4090</v>
      </c>
      <c r="AL29" s="126" t="s">
        <v>486</v>
      </c>
      <c r="AM29" s="127">
        <v>33793.83</v>
      </c>
      <c r="AN29" s="127">
        <v>15286.17</v>
      </c>
      <c r="AO29" s="127">
        <v>49080</v>
      </c>
      <c r="AP29" s="127">
        <v>44206.17</v>
      </c>
      <c r="AQ29" s="127">
        <v>5783.83</v>
      </c>
      <c r="AR29" s="127">
        <v>49990</v>
      </c>
      <c r="AS29" s="127">
        <v>24081.46</v>
      </c>
      <c r="AT29" s="127">
        <v>4548.54</v>
      </c>
      <c r="AU29" s="127">
        <v>28630</v>
      </c>
      <c r="AV29" s="126">
        <v>19</v>
      </c>
      <c r="AW29" s="126">
        <f>_xlfn.XLOOKUP(Y29,'[1]Asset Classification'!$J:$J,'[1]Asset Classification'!$N:$N,0)</f>
        <v>264</v>
      </c>
      <c r="AX29" s="126" t="str">
        <f>_xlfn.XLOOKUP(Y29,'[1]Asset Classification'!$J:$J,'[1]Asset Classification'!$S:$S,0)</f>
        <v>&gt;180</v>
      </c>
      <c r="AY29" s="126"/>
      <c r="AZ29" s="126"/>
      <c r="BA29" s="126"/>
      <c r="BB29" s="126" t="s">
        <v>272</v>
      </c>
      <c r="BC29" s="126"/>
      <c r="BD29" s="126"/>
      <c r="BE29" s="127">
        <v>0</v>
      </c>
      <c r="BF29" s="126" t="s">
        <v>481</v>
      </c>
      <c r="BG29" s="126" t="s">
        <v>487</v>
      </c>
      <c r="BH29" s="126" t="s">
        <v>884</v>
      </c>
      <c r="BI29" s="95" t="s">
        <v>99</v>
      </c>
      <c r="BJ29" s="121">
        <v>46172</v>
      </c>
      <c r="BK29" s="94" t="s">
        <v>102</v>
      </c>
      <c r="BL29" s="95" t="s">
        <v>107</v>
      </c>
      <c r="BM29" s="96" t="s">
        <v>180</v>
      </c>
      <c r="BN29" s="94" t="s">
        <v>222</v>
      </c>
      <c r="BO29" s="94"/>
      <c r="BP29" s="94"/>
      <c r="BQ29" s="35" t="s">
        <v>803</v>
      </c>
    </row>
    <row r="30" spans="1:69" hidden="1" x14ac:dyDescent="0.35">
      <c r="A30" s="126">
        <v>26</v>
      </c>
      <c r="B30" s="126" t="s">
        <v>249</v>
      </c>
      <c r="C30" s="126" t="s">
        <v>250</v>
      </c>
      <c r="D30" s="126" t="s">
        <v>251</v>
      </c>
      <c r="E30" s="126" t="s">
        <v>251</v>
      </c>
      <c r="F30" s="126" t="s">
        <v>251</v>
      </c>
      <c r="G30" s="126" t="s">
        <v>252</v>
      </c>
      <c r="H30" s="126" t="s">
        <v>251</v>
      </c>
      <c r="I30" s="126">
        <v>71825</v>
      </c>
      <c r="J30" s="126" t="s">
        <v>366</v>
      </c>
      <c r="K30" s="126">
        <v>71825</v>
      </c>
      <c r="L30" s="126" t="s">
        <v>275</v>
      </c>
      <c r="M30" s="126" t="s">
        <v>276</v>
      </c>
      <c r="N30" s="126">
        <v>141010</v>
      </c>
      <c r="O30" s="126" t="s">
        <v>433</v>
      </c>
      <c r="P30" s="126">
        <v>556007</v>
      </c>
      <c r="Q30" s="126" t="s">
        <v>751</v>
      </c>
      <c r="R30" s="126" t="s">
        <v>258</v>
      </c>
      <c r="S30" s="126" t="s">
        <v>752</v>
      </c>
      <c r="T30" s="126" t="s">
        <v>752</v>
      </c>
      <c r="U30" s="126" t="s">
        <v>260</v>
      </c>
      <c r="V30" s="126" t="s">
        <v>261</v>
      </c>
      <c r="W30" s="126">
        <v>0</v>
      </c>
      <c r="X30" s="126" t="s">
        <v>370</v>
      </c>
      <c r="Y30" s="126">
        <v>358527792</v>
      </c>
      <c r="Z30" s="126" t="s">
        <v>753</v>
      </c>
      <c r="AA30" s="126" t="s">
        <v>754</v>
      </c>
      <c r="AB30" s="127">
        <v>19000</v>
      </c>
      <c r="AC30" s="126" t="s">
        <v>283</v>
      </c>
      <c r="AD30" s="126">
        <v>18</v>
      </c>
      <c r="AE30" s="126" t="s">
        <v>300</v>
      </c>
      <c r="AF30" s="126" t="s">
        <v>755</v>
      </c>
      <c r="AG30" s="126" t="s">
        <v>756</v>
      </c>
      <c r="AH30" s="126" t="s">
        <v>269</v>
      </c>
      <c r="AI30" s="126" t="s">
        <v>317</v>
      </c>
      <c r="AJ30" s="127">
        <v>1270</v>
      </c>
      <c r="AK30" s="127">
        <v>1270</v>
      </c>
      <c r="AL30" s="126" t="s">
        <v>318</v>
      </c>
      <c r="AM30" s="127">
        <v>9426.84</v>
      </c>
      <c r="AN30" s="127">
        <v>3273.16</v>
      </c>
      <c r="AO30" s="127">
        <v>12700</v>
      </c>
      <c r="AP30" s="127">
        <v>9573.16</v>
      </c>
      <c r="AQ30" s="127">
        <v>911.84</v>
      </c>
      <c r="AR30" s="127">
        <v>10485</v>
      </c>
      <c r="AS30" s="127">
        <v>8008.69</v>
      </c>
      <c r="AT30" s="127">
        <v>881.31</v>
      </c>
      <c r="AU30" s="127">
        <v>8890</v>
      </c>
      <c r="AV30" s="126">
        <v>17</v>
      </c>
      <c r="AW30" s="126">
        <f>_xlfn.XLOOKUP(Y30,'[1]Asset Classification'!$J:$J,'[1]Asset Classification'!$N:$N,0)</f>
        <v>264</v>
      </c>
      <c r="AX30" s="126" t="str">
        <f>_xlfn.XLOOKUP(Y30,'[1]Asset Classification'!$J:$J,'[1]Asset Classification'!$S:$S,0)</f>
        <v>&gt;180</v>
      </c>
      <c r="AY30" s="126"/>
      <c r="AZ30" s="126"/>
      <c r="BA30" s="126"/>
      <c r="BB30" s="126" t="s">
        <v>272</v>
      </c>
      <c r="BC30" s="126"/>
      <c r="BD30" s="126"/>
      <c r="BE30" s="127">
        <v>0</v>
      </c>
      <c r="BF30" s="126" t="s">
        <v>752</v>
      </c>
      <c r="BG30" s="126" t="s">
        <v>757</v>
      </c>
      <c r="BH30" s="126" t="s">
        <v>884</v>
      </c>
      <c r="BI30" s="95" t="s">
        <v>99</v>
      </c>
      <c r="BJ30" s="121">
        <v>46172</v>
      </c>
      <c r="BK30" s="94" t="s">
        <v>103</v>
      </c>
      <c r="BL30" s="95" t="s">
        <v>108</v>
      </c>
      <c r="BM30" s="96" t="s">
        <v>180</v>
      </c>
      <c r="BN30" s="94" t="s">
        <v>222</v>
      </c>
      <c r="BO30" s="94"/>
      <c r="BP30" s="94"/>
      <c r="BQ30" s="35" t="s">
        <v>804</v>
      </c>
    </row>
    <row r="31" spans="1:69" hidden="1" x14ac:dyDescent="0.35">
      <c r="A31" s="126">
        <v>27</v>
      </c>
      <c r="B31" s="126" t="s">
        <v>249</v>
      </c>
      <c r="C31" s="126" t="s">
        <v>250</v>
      </c>
      <c r="D31" s="126" t="s">
        <v>251</v>
      </c>
      <c r="E31" s="126" t="s">
        <v>251</v>
      </c>
      <c r="F31" s="126" t="s">
        <v>251</v>
      </c>
      <c r="G31" s="126" t="s">
        <v>252</v>
      </c>
      <c r="H31" s="126" t="s">
        <v>251</v>
      </c>
      <c r="I31" s="126">
        <v>72140</v>
      </c>
      <c r="J31" s="126" t="s">
        <v>352</v>
      </c>
      <c r="K31" s="126">
        <v>72140</v>
      </c>
      <c r="L31" s="126" t="s">
        <v>275</v>
      </c>
      <c r="M31" s="126" t="s">
        <v>276</v>
      </c>
      <c r="N31" s="126">
        <v>142836</v>
      </c>
      <c r="O31" s="126" t="s">
        <v>402</v>
      </c>
      <c r="P31" s="126">
        <v>192977</v>
      </c>
      <c r="Q31" s="126" t="s">
        <v>403</v>
      </c>
      <c r="R31" s="126" t="s">
        <v>258</v>
      </c>
      <c r="S31" s="126" t="s">
        <v>404</v>
      </c>
      <c r="T31" s="126" t="s">
        <v>404</v>
      </c>
      <c r="U31" s="126" t="s">
        <v>295</v>
      </c>
      <c r="V31" s="126" t="s">
        <v>261</v>
      </c>
      <c r="W31" s="126">
        <v>0</v>
      </c>
      <c r="X31" s="126" t="s">
        <v>335</v>
      </c>
      <c r="Y31" s="126">
        <v>358527821</v>
      </c>
      <c r="Z31" s="126" t="s">
        <v>405</v>
      </c>
      <c r="AA31" s="126" t="s">
        <v>282</v>
      </c>
      <c r="AB31" s="127">
        <v>62000</v>
      </c>
      <c r="AC31" s="126" t="s">
        <v>283</v>
      </c>
      <c r="AD31" s="126">
        <v>24</v>
      </c>
      <c r="AE31" s="126" t="s">
        <v>406</v>
      </c>
      <c r="AF31" s="126" t="s">
        <v>407</v>
      </c>
      <c r="AG31" s="126" t="s">
        <v>408</v>
      </c>
      <c r="AH31" s="126" t="s">
        <v>287</v>
      </c>
      <c r="AI31" s="126" t="s">
        <v>409</v>
      </c>
      <c r="AJ31" s="127">
        <v>3250</v>
      </c>
      <c r="AK31" s="127">
        <v>3250</v>
      </c>
      <c r="AL31" s="126" t="s">
        <v>350</v>
      </c>
      <c r="AM31" s="127">
        <v>40301.589999999997</v>
      </c>
      <c r="AN31" s="127">
        <v>14948.41</v>
      </c>
      <c r="AO31" s="127">
        <v>55250</v>
      </c>
      <c r="AP31" s="127">
        <v>21698.41</v>
      </c>
      <c r="AQ31" s="127">
        <v>1805.59</v>
      </c>
      <c r="AR31" s="127">
        <v>23504</v>
      </c>
      <c r="AS31" s="127">
        <v>5678.57</v>
      </c>
      <c r="AT31" s="127">
        <v>821.43</v>
      </c>
      <c r="AU31" s="127">
        <v>6500</v>
      </c>
      <c r="AV31" s="126">
        <v>19</v>
      </c>
      <c r="AW31" s="126">
        <f>_xlfn.XLOOKUP(Y31,'[1]Asset Classification'!$J:$J,'[1]Asset Classification'!$N:$N,0)</f>
        <v>117</v>
      </c>
      <c r="AX31" s="126" t="str">
        <f>_xlfn.XLOOKUP(Y31,'[1]Asset Classification'!$J:$J,'[1]Asset Classification'!$S:$S,0)</f>
        <v>91-120</v>
      </c>
      <c r="AY31" s="126"/>
      <c r="AZ31" s="126"/>
      <c r="BA31" s="126"/>
      <c r="BB31" s="126" t="s">
        <v>272</v>
      </c>
      <c r="BC31" s="126"/>
      <c r="BD31" s="126"/>
      <c r="BE31" s="127">
        <v>0</v>
      </c>
      <c r="BF31" s="126" t="s">
        <v>404</v>
      </c>
      <c r="BG31" s="126" t="s">
        <v>410</v>
      </c>
      <c r="BH31" s="126" t="s">
        <v>884</v>
      </c>
      <c r="BI31" s="95" t="s">
        <v>99</v>
      </c>
      <c r="BJ31" s="121">
        <v>46172</v>
      </c>
      <c r="BK31" s="94" t="s">
        <v>103</v>
      </c>
      <c r="BL31" s="95" t="s">
        <v>118</v>
      </c>
      <c r="BM31" s="96" t="s">
        <v>180</v>
      </c>
      <c r="BN31" s="94" t="s">
        <v>222</v>
      </c>
      <c r="BO31" s="94"/>
      <c r="BP31" s="94"/>
      <c r="BQ31" s="35" t="s">
        <v>804</v>
      </c>
    </row>
    <row r="32" spans="1:69" hidden="1" x14ac:dyDescent="0.35">
      <c r="A32" s="126">
        <v>28</v>
      </c>
      <c r="B32" s="126" t="s">
        <v>249</v>
      </c>
      <c r="C32" s="126" t="s">
        <v>250</v>
      </c>
      <c r="D32" s="126" t="s">
        <v>251</v>
      </c>
      <c r="E32" s="126" t="s">
        <v>251</v>
      </c>
      <c r="F32" s="126" t="s">
        <v>251</v>
      </c>
      <c r="G32" s="126" t="s">
        <v>252</v>
      </c>
      <c r="H32" s="126" t="s">
        <v>251</v>
      </c>
      <c r="I32" s="126">
        <v>72140</v>
      </c>
      <c r="J32" s="126" t="s">
        <v>352</v>
      </c>
      <c r="K32" s="126">
        <v>72140</v>
      </c>
      <c r="L32" s="126" t="s">
        <v>275</v>
      </c>
      <c r="M32" s="126" t="s">
        <v>276</v>
      </c>
      <c r="N32" s="126">
        <v>116353</v>
      </c>
      <c r="O32" s="126" t="s">
        <v>459</v>
      </c>
      <c r="P32" s="126">
        <v>159159</v>
      </c>
      <c r="Q32" s="126" t="s">
        <v>460</v>
      </c>
      <c r="R32" s="126" t="s">
        <v>258</v>
      </c>
      <c r="S32" s="126" t="s">
        <v>461</v>
      </c>
      <c r="T32" s="126" t="s">
        <v>461</v>
      </c>
      <c r="U32" s="126" t="s">
        <v>260</v>
      </c>
      <c r="V32" s="126" t="s">
        <v>261</v>
      </c>
      <c r="W32" s="126">
        <v>541</v>
      </c>
      <c r="X32" s="126" t="s">
        <v>462</v>
      </c>
      <c r="Y32" s="126">
        <v>353610867</v>
      </c>
      <c r="Z32" s="126" t="s">
        <v>463</v>
      </c>
      <c r="AA32" s="126" t="s">
        <v>464</v>
      </c>
      <c r="AB32" s="127">
        <v>42000</v>
      </c>
      <c r="AC32" s="126" t="s">
        <v>283</v>
      </c>
      <c r="AD32" s="126">
        <v>24</v>
      </c>
      <c r="AE32" s="126" t="s">
        <v>385</v>
      </c>
      <c r="AF32" s="126" t="s">
        <v>465</v>
      </c>
      <c r="AG32" s="126" t="s">
        <v>466</v>
      </c>
      <c r="AH32" s="126" t="s">
        <v>269</v>
      </c>
      <c r="AI32" s="126" t="s">
        <v>467</v>
      </c>
      <c r="AJ32" s="127">
        <v>2240</v>
      </c>
      <c r="AK32" s="127">
        <v>2240</v>
      </c>
      <c r="AL32" s="126" t="s">
        <v>468</v>
      </c>
      <c r="AM32" s="127">
        <v>33699.1</v>
      </c>
      <c r="AN32" s="127">
        <v>11100.9</v>
      </c>
      <c r="AO32" s="127">
        <v>44800</v>
      </c>
      <c r="AP32" s="127">
        <v>8300.9</v>
      </c>
      <c r="AQ32" s="127">
        <v>446.1</v>
      </c>
      <c r="AR32" s="127">
        <v>8747</v>
      </c>
      <c r="AS32" s="127">
        <v>8300.9</v>
      </c>
      <c r="AT32" s="127">
        <v>446.1</v>
      </c>
      <c r="AU32" s="127">
        <v>8747</v>
      </c>
      <c r="AV32" s="126">
        <v>31</v>
      </c>
      <c r="AW32" s="126">
        <f>_xlfn.XLOOKUP(Y32,'[1]Asset Classification'!$J:$J,'[1]Asset Classification'!$N:$N,0)</f>
        <v>355</v>
      </c>
      <c r="AX32" s="126" t="str">
        <f>_xlfn.XLOOKUP(Y32,'[1]Asset Classification'!$J:$J,'[1]Asset Classification'!$S:$S,0)</f>
        <v>&gt;180</v>
      </c>
      <c r="AY32" s="126"/>
      <c r="AZ32" s="126"/>
      <c r="BA32" s="126"/>
      <c r="BB32" s="126" t="s">
        <v>272</v>
      </c>
      <c r="BC32" s="126"/>
      <c r="BD32" s="126"/>
      <c r="BE32" s="127">
        <v>0</v>
      </c>
      <c r="BF32" s="126" t="s">
        <v>461</v>
      </c>
      <c r="BG32" s="126" t="s">
        <v>469</v>
      </c>
      <c r="BH32" s="126" t="s">
        <v>884</v>
      </c>
      <c r="BI32" s="95" t="s">
        <v>99</v>
      </c>
      <c r="BJ32" s="121">
        <v>46172</v>
      </c>
      <c r="BK32" s="94" t="s">
        <v>102</v>
      </c>
      <c r="BL32" s="95" t="s">
        <v>107</v>
      </c>
      <c r="BM32" s="96" t="s">
        <v>180</v>
      </c>
      <c r="BN32" s="94" t="s">
        <v>222</v>
      </c>
      <c r="BO32" s="94"/>
      <c r="BP32" s="94"/>
      <c r="BQ32" s="35" t="s">
        <v>803</v>
      </c>
    </row>
    <row r="33" spans="1:69" hidden="1" x14ac:dyDescent="0.35">
      <c r="A33" s="126">
        <v>29</v>
      </c>
      <c r="B33" s="126" t="s">
        <v>249</v>
      </c>
      <c r="C33" s="126" t="s">
        <v>250</v>
      </c>
      <c r="D33" s="126" t="s">
        <v>251</v>
      </c>
      <c r="E33" s="126" t="s">
        <v>251</v>
      </c>
      <c r="F33" s="126" t="s">
        <v>251</v>
      </c>
      <c r="G33" s="126" t="s">
        <v>252</v>
      </c>
      <c r="H33" s="126" t="s">
        <v>251</v>
      </c>
      <c r="I33" s="126">
        <v>72140</v>
      </c>
      <c r="J33" s="126" t="s">
        <v>352</v>
      </c>
      <c r="K33" s="126">
        <v>72140</v>
      </c>
      <c r="L33" s="126" t="s">
        <v>275</v>
      </c>
      <c r="M33" s="126" t="s">
        <v>276</v>
      </c>
      <c r="N33" s="126">
        <v>118099</v>
      </c>
      <c r="O33" s="126" t="s">
        <v>353</v>
      </c>
      <c r="P33" s="126">
        <v>400158</v>
      </c>
      <c r="Q33" s="126" t="s">
        <v>354</v>
      </c>
      <c r="R33" s="126" t="s">
        <v>258</v>
      </c>
      <c r="S33" s="126" t="s">
        <v>569</v>
      </c>
      <c r="T33" s="126" t="s">
        <v>569</v>
      </c>
      <c r="U33" s="126" t="s">
        <v>513</v>
      </c>
      <c r="V33" s="126" t="s">
        <v>261</v>
      </c>
      <c r="W33" s="126">
        <v>0</v>
      </c>
      <c r="X33" s="126" t="s">
        <v>570</v>
      </c>
      <c r="Y33" s="126">
        <v>358795450</v>
      </c>
      <c r="Z33" s="126" t="s">
        <v>571</v>
      </c>
      <c r="AA33" s="126" t="s">
        <v>572</v>
      </c>
      <c r="AB33" s="127">
        <v>55000</v>
      </c>
      <c r="AC33" s="126" t="s">
        <v>283</v>
      </c>
      <c r="AD33" s="126">
        <v>24</v>
      </c>
      <c r="AE33" s="126" t="s">
        <v>266</v>
      </c>
      <c r="AF33" s="126" t="s">
        <v>573</v>
      </c>
      <c r="AG33" s="126" t="s">
        <v>574</v>
      </c>
      <c r="AH33" s="126" t="s">
        <v>269</v>
      </c>
      <c r="AI33" s="126" t="s">
        <v>575</v>
      </c>
      <c r="AJ33" s="127">
        <v>2930</v>
      </c>
      <c r="AK33" s="127">
        <v>2930</v>
      </c>
      <c r="AL33" s="126" t="s">
        <v>576</v>
      </c>
      <c r="AM33" s="127">
        <v>26596.880000000001</v>
      </c>
      <c r="AN33" s="127">
        <v>11493.12</v>
      </c>
      <c r="AO33" s="127">
        <v>38090</v>
      </c>
      <c r="AP33" s="127">
        <v>28403.119999999999</v>
      </c>
      <c r="AQ33" s="127">
        <v>3676.88</v>
      </c>
      <c r="AR33" s="127">
        <v>32080</v>
      </c>
      <c r="AS33" s="127">
        <v>12168.21</v>
      </c>
      <c r="AT33" s="127">
        <v>2481.79</v>
      </c>
      <c r="AU33" s="127">
        <v>14650</v>
      </c>
      <c r="AV33" s="126">
        <v>18</v>
      </c>
      <c r="AW33" s="126">
        <f>_xlfn.XLOOKUP(Y33,'[1]Asset Classification'!$J:$J,'[1]Asset Classification'!$N:$N,0)</f>
        <v>208</v>
      </c>
      <c r="AX33" s="126" t="str">
        <f>_xlfn.XLOOKUP(Y33,'[1]Asset Classification'!$J:$J,'[1]Asset Classification'!$S:$S,0)</f>
        <v>&gt;180</v>
      </c>
      <c r="AY33" s="126"/>
      <c r="AZ33" s="126"/>
      <c r="BA33" s="126"/>
      <c r="BB33" s="126" t="s">
        <v>272</v>
      </c>
      <c r="BC33" s="126"/>
      <c r="BD33" s="126"/>
      <c r="BE33" s="127">
        <v>0</v>
      </c>
      <c r="BF33" s="126" t="s">
        <v>569</v>
      </c>
      <c r="BG33" s="126" t="s">
        <v>577</v>
      </c>
      <c r="BH33" s="126" t="s">
        <v>884</v>
      </c>
      <c r="BI33" s="95" t="s">
        <v>99</v>
      </c>
      <c r="BJ33" s="121">
        <v>46172</v>
      </c>
      <c r="BK33" s="94" t="s">
        <v>103</v>
      </c>
      <c r="BL33" s="95" t="s">
        <v>118</v>
      </c>
      <c r="BM33" s="96" t="s">
        <v>180</v>
      </c>
      <c r="BN33" s="94" t="s">
        <v>222</v>
      </c>
      <c r="BO33" s="94"/>
      <c r="BP33" s="94"/>
      <c r="BQ33" s="35" t="s">
        <v>804</v>
      </c>
    </row>
    <row r="34" spans="1:69" x14ac:dyDescent="0.35">
      <c r="A34" s="126">
        <v>30</v>
      </c>
      <c r="B34" s="126" t="s">
        <v>249</v>
      </c>
      <c r="C34" s="126" t="s">
        <v>250</v>
      </c>
      <c r="D34" s="126" t="s">
        <v>251</v>
      </c>
      <c r="E34" s="126" t="s">
        <v>251</v>
      </c>
      <c r="F34" s="126" t="s">
        <v>251</v>
      </c>
      <c r="G34" s="126" t="s">
        <v>252</v>
      </c>
      <c r="H34" s="126" t="s">
        <v>251</v>
      </c>
      <c r="I34" s="126">
        <v>72140</v>
      </c>
      <c r="J34" s="126" t="s">
        <v>352</v>
      </c>
      <c r="K34" s="126">
        <v>72140</v>
      </c>
      <c r="L34" s="126" t="s">
        <v>275</v>
      </c>
      <c r="M34" s="126" t="s">
        <v>276</v>
      </c>
      <c r="N34" s="126">
        <v>118099</v>
      </c>
      <c r="O34" s="126" t="s">
        <v>353</v>
      </c>
      <c r="P34" s="126">
        <v>400158</v>
      </c>
      <c r="Q34" s="126" t="s">
        <v>354</v>
      </c>
      <c r="R34" s="126" t="s">
        <v>355</v>
      </c>
      <c r="S34" s="126" t="s">
        <v>356</v>
      </c>
      <c r="T34" s="126" t="s">
        <v>356</v>
      </c>
      <c r="U34" s="126" t="s">
        <v>295</v>
      </c>
      <c r="V34" s="126" t="s">
        <v>261</v>
      </c>
      <c r="W34" s="126">
        <v>0</v>
      </c>
      <c r="X34" s="126" t="s">
        <v>357</v>
      </c>
      <c r="Y34" s="126">
        <v>354813146</v>
      </c>
      <c r="Z34" s="126" t="s">
        <v>358</v>
      </c>
      <c r="AA34" s="126" t="s">
        <v>359</v>
      </c>
      <c r="AB34" s="127">
        <v>30000</v>
      </c>
      <c r="AC34" s="126" t="s">
        <v>283</v>
      </c>
      <c r="AD34" s="126">
        <v>18</v>
      </c>
      <c r="AE34" s="126" t="s">
        <v>360</v>
      </c>
      <c r="AF34" s="126" t="s">
        <v>361</v>
      </c>
      <c r="AG34" s="126" t="s">
        <v>362</v>
      </c>
      <c r="AH34" s="126" t="s">
        <v>269</v>
      </c>
      <c r="AI34" s="126" t="s">
        <v>349</v>
      </c>
      <c r="AJ34" s="127">
        <v>2020</v>
      </c>
      <c r="AK34" s="127">
        <v>2020</v>
      </c>
      <c r="AL34" s="126" t="s">
        <v>363</v>
      </c>
      <c r="AM34" s="127">
        <v>20255.689999999999</v>
      </c>
      <c r="AN34" s="127">
        <v>6004.31</v>
      </c>
      <c r="AO34" s="127">
        <v>26260</v>
      </c>
      <c r="AP34" s="127">
        <v>9744.31</v>
      </c>
      <c r="AQ34" s="127">
        <v>627.69000000000005</v>
      </c>
      <c r="AR34" s="127">
        <v>10372</v>
      </c>
      <c r="AS34" s="127">
        <v>9744.31</v>
      </c>
      <c r="AT34" s="127">
        <v>627.69000000000005</v>
      </c>
      <c r="AU34" s="127">
        <v>10372</v>
      </c>
      <c r="AV34" s="126">
        <v>28</v>
      </c>
      <c r="AW34" s="126">
        <f>_xlfn.XLOOKUP(Y34,'[1]Asset Classification'!$J:$J,'[1]Asset Classification'!$N:$N,0)</f>
        <v>481</v>
      </c>
      <c r="AX34" s="126" t="str">
        <f>_xlfn.XLOOKUP(Y34,'[1]Asset Classification'!$J:$J,'[1]Asset Classification'!$S:$S,0)</f>
        <v>&gt;180</v>
      </c>
      <c r="AY34" s="126"/>
      <c r="AZ34" s="126"/>
      <c r="BA34" s="126"/>
      <c r="BB34" s="126" t="s">
        <v>272</v>
      </c>
      <c r="BC34" s="126"/>
      <c r="BD34" s="126" t="s">
        <v>364</v>
      </c>
      <c r="BE34" s="127">
        <v>30000</v>
      </c>
      <c r="BF34" s="126" t="s">
        <v>356</v>
      </c>
      <c r="BG34" s="126" t="s">
        <v>365</v>
      </c>
      <c r="BH34" s="126" t="s">
        <v>884</v>
      </c>
      <c r="BI34" s="95" t="s">
        <v>99</v>
      </c>
      <c r="BJ34" s="121">
        <v>46172</v>
      </c>
      <c r="BK34" s="94" t="s">
        <v>103</v>
      </c>
      <c r="BL34" s="95" t="s">
        <v>118</v>
      </c>
      <c r="BM34" s="96" t="s">
        <v>180</v>
      </c>
      <c r="BN34" s="94" t="s">
        <v>220</v>
      </c>
      <c r="BO34" s="94">
        <v>0</v>
      </c>
      <c r="BP34" s="96" t="s">
        <v>181</v>
      </c>
      <c r="BQ34" s="163" t="s">
        <v>891</v>
      </c>
    </row>
    <row r="35" spans="1:69" hidden="1" x14ac:dyDescent="0.35">
      <c r="A35" s="126">
        <v>31</v>
      </c>
      <c r="B35" s="126" t="s">
        <v>249</v>
      </c>
      <c r="C35" s="126" t="s">
        <v>250</v>
      </c>
      <c r="D35" s="126" t="s">
        <v>251</v>
      </c>
      <c r="E35" s="126" t="s">
        <v>251</v>
      </c>
      <c r="F35" s="126" t="s">
        <v>251</v>
      </c>
      <c r="G35" s="126" t="s">
        <v>252</v>
      </c>
      <c r="H35" s="126" t="s">
        <v>251</v>
      </c>
      <c r="I35" s="126">
        <v>72140</v>
      </c>
      <c r="J35" s="126" t="s">
        <v>352</v>
      </c>
      <c r="K35" s="126">
        <v>72140</v>
      </c>
      <c r="L35" s="126" t="s">
        <v>275</v>
      </c>
      <c r="M35" s="126" t="s">
        <v>276</v>
      </c>
      <c r="N35" s="126">
        <v>118099</v>
      </c>
      <c r="O35" s="126" t="s">
        <v>353</v>
      </c>
      <c r="P35" s="126">
        <v>400158</v>
      </c>
      <c r="Q35" s="126" t="s">
        <v>354</v>
      </c>
      <c r="R35" s="126" t="s">
        <v>258</v>
      </c>
      <c r="S35" s="126" t="s">
        <v>640</v>
      </c>
      <c r="T35" s="126" t="s">
        <v>640</v>
      </c>
      <c r="U35" s="126" t="s">
        <v>295</v>
      </c>
      <c r="V35" s="126" t="s">
        <v>261</v>
      </c>
      <c r="W35" s="126">
        <v>0</v>
      </c>
      <c r="X35" s="126" t="s">
        <v>357</v>
      </c>
      <c r="Y35" s="126">
        <v>354927696</v>
      </c>
      <c r="Z35" s="126" t="s">
        <v>641</v>
      </c>
      <c r="AA35" s="126" t="s">
        <v>642</v>
      </c>
      <c r="AB35" s="127">
        <v>52000</v>
      </c>
      <c r="AC35" s="126" t="s">
        <v>283</v>
      </c>
      <c r="AD35" s="126">
        <v>24</v>
      </c>
      <c r="AE35" s="126" t="s">
        <v>300</v>
      </c>
      <c r="AF35" s="126" t="s">
        <v>361</v>
      </c>
      <c r="AG35" s="126" t="s">
        <v>495</v>
      </c>
      <c r="AH35" s="126" t="s">
        <v>269</v>
      </c>
      <c r="AI35" s="126" t="s">
        <v>349</v>
      </c>
      <c r="AJ35" s="127">
        <v>2780</v>
      </c>
      <c r="AK35" s="127">
        <v>2780</v>
      </c>
      <c r="AL35" s="126" t="s">
        <v>409</v>
      </c>
      <c r="AM35" s="127">
        <v>12492.28</v>
      </c>
      <c r="AN35" s="127">
        <v>6988.72</v>
      </c>
      <c r="AO35" s="127">
        <v>19481</v>
      </c>
      <c r="AP35" s="127">
        <v>39507.72</v>
      </c>
      <c r="AQ35" s="127">
        <v>7790.28</v>
      </c>
      <c r="AR35" s="127">
        <v>47298</v>
      </c>
      <c r="AS35" s="127">
        <v>39507.72</v>
      </c>
      <c r="AT35" s="127">
        <v>7790.28</v>
      </c>
      <c r="AU35" s="127">
        <v>47298</v>
      </c>
      <c r="AV35" s="126">
        <v>28</v>
      </c>
      <c r="AW35" s="126">
        <f>_xlfn.XLOOKUP(Y35,'[1]Asset Classification'!$J:$J,'[1]Asset Classification'!$N:$N,0)</f>
        <v>652</v>
      </c>
      <c r="AX35" s="126" t="str">
        <f>_xlfn.XLOOKUP(Y35,'[1]Asset Classification'!$J:$J,'[1]Asset Classification'!$S:$S,0)</f>
        <v>&gt;180</v>
      </c>
      <c r="AY35" s="126"/>
      <c r="AZ35" s="126"/>
      <c r="BA35" s="126"/>
      <c r="BB35" s="126" t="s">
        <v>272</v>
      </c>
      <c r="BC35" s="126"/>
      <c r="BD35" s="126"/>
      <c r="BE35" s="127">
        <v>0</v>
      </c>
      <c r="BF35" s="126" t="s">
        <v>640</v>
      </c>
      <c r="BG35" s="126" t="s">
        <v>643</v>
      </c>
      <c r="BH35" s="126" t="s">
        <v>884</v>
      </c>
      <c r="BI35" s="95" t="s">
        <v>99</v>
      </c>
      <c r="BJ35" s="121">
        <v>46172</v>
      </c>
      <c r="BK35" s="94" t="s">
        <v>103</v>
      </c>
      <c r="BL35" s="95" t="s">
        <v>108</v>
      </c>
      <c r="BM35" s="96" t="s">
        <v>180</v>
      </c>
      <c r="BN35" s="94" t="s">
        <v>222</v>
      </c>
      <c r="BO35" s="94"/>
      <c r="BP35" s="94"/>
      <c r="BQ35" s="35" t="s">
        <v>804</v>
      </c>
    </row>
    <row r="36" spans="1:69" hidden="1" x14ac:dyDescent="0.35">
      <c r="A36" s="126">
        <v>32</v>
      </c>
      <c r="B36" s="126" t="s">
        <v>249</v>
      </c>
      <c r="C36" s="126" t="s">
        <v>250</v>
      </c>
      <c r="D36" s="126" t="s">
        <v>251</v>
      </c>
      <c r="E36" s="126" t="s">
        <v>251</v>
      </c>
      <c r="F36" s="126" t="s">
        <v>251</v>
      </c>
      <c r="G36" s="126" t="s">
        <v>252</v>
      </c>
      <c r="H36" s="126" t="s">
        <v>251</v>
      </c>
      <c r="I36" s="126">
        <v>72140</v>
      </c>
      <c r="J36" s="126" t="s">
        <v>352</v>
      </c>
      <c r="K36" s="126">
        <v>72140</v>
      </c>
      <c r="L36" s="126" t="s">
        <v>275</v>
      </c>
      <c r="M36" s="126" t="s">
        <v>276</v>
      </c>
      <c r="N36" s="126">
        <v>118099</v>
      </c>
      <c r="O36" s="126" t="s">
        <v>353</v>
      </c>
      <c r="P36" s="126">
        <v>400158</v>
      </c>
      <c r="Q36" s="126" t="s">
        <v>354</v>
      </c>
      <c r="R36" s="126" t="s">
        <v>258</v>
      </c>
      <c r="S36" s="126" t="s">
        <v>688</v>
      </c>
      <c r="T36" s="126" t="s">
        <v>688</v>
      </c>
      <c r="U36" s="126" t="s">
        <v>295</v>
      </c>
      <c r="V36" s="126" t="s">
        <v>261</v>
      </c>
      <c r="W36" s="126">
        <v>0</v>
      </c>
      <c r="X36" s="126" t="s">
        <v>335</v>
      </c>
      <c r="Y36" s="126">
        <v>357556545</v>
      </c>
      <c r="Z36" s="126" t="s">
        <v>689</v>
      </c>
      <c r="AA36" s="126" t="s">
        <v>337</v>
      </c>
      <c r="AB36" s="127">
        <v>80000</v>
      </c>
      <c r="AC36" s="126" t="s">
        <v>283</v>
      </c>
      <c r="AD36" s="126">
        <v>24</v>
      </c>
      <c r="AE36" s="126" t="s">
        <v>284</v>
      </c>
      <c r="AF36" s="126" t="s">
        <v>690</v>
      </c>
      <c r="AG36" s="126" t="s">
        <v>691</v>
      </c>
      <c r="AH36" s="126" t="s">
        <v>287</v>
      </c>
      <c r="AI36" s="126" t="s">
        <v>341</v>
      </c>
      <c r="AJ36" s="127">
        <v>4270</v>
      </c>
      <c r="AK36" s="127">
        <v>4270</v>
      </c>
      <c r="AL36" s="126" t="s">
        <v>318</v>
      </c>
      <c r="AM36" s="127">
        <v>34904.58</v>
      </c>
      <c r="AN36" s="127">
        <v>16335.42</v>
      </c>
      <c r="AO36" s="127">
        <v>51240</v>
      </c>
      <c r="AP36" s="127">
        <v>45095.42</v>
      </c>
      <c r="AQ36" s="127">
        <v>6453.58</v>
      </c>
      <c r="AR36" s="127">
        <v>51549</v>
      </c>
      <c r="AS36" s="127">
        <v>36497.51</v>
      </c>
      <c r="AT36" s="127">
        <v>6202.49</v>
      </c>
      <c r="AU36" s="127">
        <v>42700</v>
      </c>
      <c r="AV36" s="126">
        <v>22</v>
      </c>
      <c r="AW36" s="126">
        <f>_xlfn.XLOOKUP(Y36,'[1]Asset Classification'!$J:$J,'[1]Asset Classification'!$N:$N,0)</f>
        <v>355</v>
      </c>
      <c r="AX36" s="126" t="str">
        <f>_xlfn.XLOOKUP(Y36,'[1]Asset Classification'!$J:$J,'[1]Asset Classification'!$S:$S,0)</f>
        <v>&gt;180</v>
      </c>
      <c r="AY36" s="126"/>
      <c r="AZ36" s="126"/>
      <c r="BA36" s="126"/>
      <c r="BB36" s="126" t="s">
        <v>272</v>
      </c>
      <c r="BC36" s="126"/>
      <c r="BD36" s="126"/>
      <c r="BE36" s="127">
        <v>0</v>
      </c>
      <c r="BF36" s="126" t="s">
        <v>688</v>
      </c>
      <c r="BG36" s="126" t="s">
        <v>692</v>
      </c>
      <c r="BH36" s="126" t="s">
        <v>884</v>
      </c>
      <c r="BI36" s="95" t="s">
        <v>99</v>
      </c>
      <c r="BJ36" s="121">
        <v>46172</v>
      </c>
      <c r="BK36" s="94" t="s">
        <v>103</v>
      </c>
      <c r="BL36" s="95" t="s">
        <v>118</v>
      </c>
      <c r="BM36" s="96" t="s">
        <v>180</v>
      </c>
      <c r="BN36" s="94" t="s">
        <v>222</v>
      </c>
      <c r="BO36" s="94"/>
      <c r="BP36" s="94"/>
      <c r="BQ36" s="35" t="s">
        <v>804</v>
      </c>
    </row>
    <row r="37" spans="1:69" hidden="1" x14ac:dyDescent="0.35">
      <c r="A37" s="126">
        <v>33</v>
      </c>
      <c r="B37" s="126" t="s">
        <v>249</v>
      </c>
      <c r="C37" s="126" t="s">
        <v>250</v>
      </c>
      <c r="D37" s="126" t="s">
        <v>251</v>
      </c>
      <c r="E37" s="126" t="s">
        <v>251</v>
      </c>
      <c r="F37" s="126" t="s">
        <v>251</v>
      </c>
      <c r="G37" s="126" t="s">
        <v>252</v>
      </c>
      <c r="H37" s="126" t="s">
        <v>251</v>
      </c>
      <c r="I37" s="126">
        <v>72140</v>
      </c>
      <c r="J37" s="126" t="s">
        <v>352</v>
      </c>
      <c r="K37" s="126">
        <v>72140</v>
      </c>
      <c r="L37" s="126" t="s">
        <v>275</v>
      </c>
      <c r="M37" s="126" t="s">
        <v>276</v>
      </c>
      <c r="N37" s="126">
        <v>140292</v>
      </c>
      <c r="O37" s="126" t="s">
        <v>693</v>
      </c>
      <c r="P37" s="126">
        <v>189449</v>
      </c>
      <c r="Q37" s="126" t="s">
        <v>354</v>
      </c>
      <c r="R37" s="126" t="s">
        <v>258</v>
      </c>
      <c r="S37" s="126" t="s">
        <v>694</v>
      </c>
      <c r="T37" s="126" t="s">
        <v>694</v>
      </c>
      <c r="U37" s="126" t="s">
        <v>513</v>
      </c>
      <c r="V37" s="126" t="s">
        <v>261</v>
      </c>
      <c r="W37" s="126">
        <v>0</v>
      </c>
      <c r="X37" s="126" t="s">
        <v>262</v>
      </c>
      <c r="Y37" s="126">
        <v>356728359</v>
      </c>
      <c r="Z37" s="126" t="s">
        <v>695</v>
      </c>
      <c r="AA37" s="126" t="s">
        <v>696</v>
      </c>
      <c r="AB37" s="127">
        <v>50000</v>
      </c>
      <c r="AC37" s="126" t="s">
        <v>283</v>
      </c>
      <c r="AD37" s="126">
        <v>24</v>
      </c>
      <c r="AE37" s="126" t="s">
        <v>697</v>
      </c>
      <c r="AF37" s="126" t="s">
        <v>698</v>
      </c>
      <c r="AG37" s="126" t="s">
        <v>699</v>
      </c>
      <c r="AH37" s="126" t="s">
        <v>287</v>
      </c>
      <c r="AI37" s="126" t="s">
        <v>700</v>
      </c>
      <c r="AJ37" s="127">
        <v>2670</v>
      </c>
      <c r="AK37" s="127">
        <v>2670</v>
      </c>
      <c r="AL37" s="126" t="s">
        <v>701</v>
      </c>
      <c r="AM37" s="127">
        <v>39540.449999999997</v>
      </c>
      <c r="AN37" s="127">
        <v>13859.55</v>
      </c>
      <c r="AO37" s="127">
        <v>53400</v>
      </c>
      <c r="AP37" s="127">
        <v>10459.549999999999</v>
      </c>
      <c r="AQ37" s="127">
        <v>541.45000000000005</v>
      </c>
      <c r="AR37" s="127">
        <v>11001</v>
      </c>
      <c r="AS37" s="127">
        <v>10459.549999999999</v>
      </c>
      <c r="AT37" s="127">
        <v>541.45000000000005</v>
      </c>
      <c r="AU37" s="127">
        <v>11001</v>
      </c>
      <c r="AV37" s="126">
        <v>24</v>
      </c>
      <c r="AW37" s="126">
        <f>_xlfn.XLOOKUP(Y37,'[1]Asset Classification'!$J:$J,'[1]Asset Classification'!$N:$N,0)</f>
        <v>173</v>
      </c>
      <c r="AX37" s="126" t="str">
        <f>_xlfn.XLOOKUP(Y37,'[1]Asset Classification'!$J:$J,'[1]Asset Classification'!$S:$S,0)</f>
        <v>151-180</v>
      </c>
      <c r="AY37" s="126"/>
      <c r="AZ37" s="126"/>
      <c r="BA37" s="126"/>
      <c r="BB37" s="126" t="s">
        <v>272</v>
      </c>
      <c r="BC37" s="126"/>
      <c r="BD37" s="126"/>
      <c r="BE37" s="127">
        <v>0</v>
      </c>
      <c r="BF37" s="126" t="s">
        <v>694</v>
      </c>
      <c r="BG37" s="126" t="s">
        <v>702</v>
      </c>
      <c r="BH37" s="126" t="s">
        <v>884</v>
      </c>
      <c r="BI37" s="95" t="s">
        <v>99</v>
      </c>
      <c r="BJ37" s="121">
        <v>46172</v>
      </c>
      <c r="BK37" s="94" t="s">
        <v>102</v>
      </c>
      <c r="BL37" s="95" t="s">
        <v>107</v>
      </c>
      <c r="BM37" s="96" t="s">
        <v>179</v>
      </c>
      <c r="BN37" s="94" t="s">
        <v>221</v>
      </c>
      <c r="BO37" s="94"/>
      <c r="BP37" s="94"/>
      <c r="BQ37" s="35" t="s">
        <v>886</v>
      </c>
    </row>
    <row r="38" spans="1:69" hidden="1" x14ac:dyDescent="0.35">
      <c r="A38" s="126">
        <v>34</v>
      </c>
      <c r="B38" s="126" t="s">
        <v>249</v>
      </c>
      <c r="C38" s="126" t="s">
        <v>250</v>
      </c>
      <c r="D38" s="126" t="s">
        <v>251</v>
      </c>
      <c r="E38" s="126" t="s">
        <v>251</v>
      </c>
      <c r="F38" s="126" t="s">
        <v>251</v>
      </c>
      <c r="G38" s="126" t="s">
        <v>252</v>
      </c>
      <c r="H38" s="126" t="s">
        <v>251</v>
      </c>
      <c r="I38" s="126">
        <v>184064</v>
      </c>
      <c r="J38" s="126" t="s">
        <v>530</v>
      </c>
      <c r="K38" s="126">
        <v>184064</v>
      </c>
      <c r="L38" s="126" t="s">
        <v>254</v>
      </c>
      <c r="M38" s="126" t="s">
        <v>255</v>
      </c>
      <c r="N38" s="126">
        <v>167288</v>
      </c>
      <c r="O38" s="126" t="s">
        <v>531</v>
      </c>
      <c r="P38" s="126">
        <v>224432</v>
      </c>
      <c r="Q38" s="126" t="s">
        <v>532</v>
      </c>
      <c r="R38" s="126" t="s">
        <v>258</v>
      </c>
      <c r="S38" s="126" t="s">
        <v>533</v>
      </c>
      <c r="T38" s="126" t="s">
        <v>533</v>
      </c>
      <c r="U38" s="126" t="s">
        <v>260</v>
      </c>
      <c r="V38" s="126" t="s">
        <v>261</v>
      </c>
      <c r="W38" s="126">
        <v>0</v>
      </c>
      <c r="X38" s="126" t="s">
        <v>534</v>
      </c>
      <c r="Y38" s="126">
        <v>354923007</v>
      </c>
      <c r="Z38" s="126" t="s">
        <v>535</v>
      </c>
      <c r="AA38" s="126" t="s">
        <v>536</v>
      </c>
      <c r="AB38" s="127">
        <v>63000</v>
      </c>
      <c r="AC38" s="126" t="s">
        <v>494</v>
      </c>
      <c r="AD38" s="126">
        <v>24</v>
      </c>
      <c r="AE38" s="126" t="s">
        <v>537</v>
      </c>
      <c r="AF38" s="126" t="s">
        <v>538</v>
      </c>
      <c r="AG38" s="126" t="s">
        <v>539</v>
      </c>
      <c r="AH38" s="126" t="s">
        <v>287</v>
      </c>
      <c r="AI38" s="126" t="s">
        <v>419</v>
      </c>
      <c r="AJ38" s="127">
        <v>3360</v>
      </c>
      <c r="AK38" s="127">
        <v>3360</v>
      </c>
      <c r="AL38" s="126" t="s">
        <v>540</v>
      </c>
      <c r="AM38" s="127">
        <v>43899.85</v>
      </c>
      <c r="AN38" s="127">
        <v>16580.150000000001</v>
      </c>
      <c r="AO38" s="127">
        <v>60480</v>
      </c>
      <c r="AP38" s="127">
        <v>19100.150000000001</v>
      </c>
      <c r="AQ38" s="127">
        <v>1431.85</v>
      </c>
      <c r="AR38" s="127">
        <v>20532</v>
      </c>
      <c r="AS38" s="127">
        <v>19100.150000000001</v>
      </c>
      <c r="AT38" s="127">
        <v>1431.85</v>
      </c>
      <c r="AU38" s="127">
        <v>20532</v>
      </c>
      <c r="AV38" s="126">
        <v>27</v>
      </c>
      <c r="AW38" s="126">
        <f>_xlfn.XLOOKUP(Y38,'[1]Asset Classification'!$J:$J,'[1]Asset Classification'!$N:$N,0)</f>
        <v>330</v>
      </c>
      <c r="AX38" s="126" t="str">
        <f>_xlfn.XLOOKUP(Y38,'[1]Asset Classification'!$J:$J,'[1]Asset Classification'!$S:$S,0)</f>
        <v>&gt;180</v>
      </c>
      <c r="AY38" s="126"/>
      <c r="AZ38" s="126"/>
      <c r="BA38" s="126"/>
      <c r="BB38" s="126" t="s">
        <v>272</v>
      </c>
      <c r="BC38" s="126"/>
      <c r="BD38" s="126"/>
      <c r="BE38" s="127">
        <v>0</v>
      </c>
      <c r="BF38" s="126" t="s">
        <v>533</v>
      </c>
      <c r="BG38" s="126" t="s">
        <v>541</v>
      </c>
      <c r="BH38" s="126" t="s">
        <v>884</v>
      </c>
      <c r="BI38" s="95" t="s">
        <v>99</v>
      </c>
      <c r="BJ38" s="121">
        <v>46171</v>
      </c>
      <c r="BK38" s="94" t="s">
        <v>102</v>
      </c>
      <c r="BL38" s="95" t="s">
        <v>107</v>
      </c>
      <c r="BM38" s="96" t="s">
        <v>180</v>
      </c>
      <c r="BN38" s="94" t="s">
        <v>222</v>
      </c>
      <c r="BO38" s="94"/>
      <c r="BP38" s="94"/>
      <c r="BQ38" s="35" t="s">
        <v>803</v>
      </c>
    </row>
    <row r="39" spans="1:69" hidden="1" x14ac:dyDescent="0.35">
      <c r="A39" s="126">
        <v>35</v>
      </c>
      <c r="B39" s="126" t="s">
        <v>249</v>
      </c>
      <c r="C39" s="126" t="s">
        <v>250</v>
      </c>
      <c r="D39" s="126" t="s">
        <v>251</v>
      </c>
      <c r="E39" s="126" t="s">
        <v>251</v>
      </c>
      <c r="F39" s="126" t="s">
        <v>251</v>
      </c>
      <c r="G39" s="126" t="s">
        <v>252</v>
      </c>
      <c r="H39" s="126" t="s">
        <v>251</v>
      </c>
      <c r="I39" s="126">
        <v>74311</v>
      </c>
      <c r="J39" s="126" t="s">
        <v>291</v>
      </c>
      <c r="K39" s="126">
        <v>74311</v>
      </c>
      <c r="L39" s="126" t="s">
        <v>254</v>
      </c>
      <c r="M39" s="126" t="s">
        <v>255</v>
      </c>
      <c r="N39" s="126">
        <v>131084</v>
      </c>
      <c r="O39" s="126" t="s">
        <v>785</v>
      </c>
      <c r="P39" s="126">
        <v>177226</v>
      </c>
      <c r="Q39" s="126" t="s">
        <v>786</v>
      </c>
      <c r="R39" s="126" t="s">
        <v>258</v>
      </c>
      <c r="S39" s="126" t="s">
        <v>787</v>
      </c>
      <c r="T39" s="126" t="s">
        <v>787</v>
      </c>
      <c r="U39" s="126" t="s">
        <v>295</v>
      </c>
      <c r="V39" s="126" t="s">
        <v>261</v>
      </c>
      <c r="W39" s="126">
        <v>0</v>
      </c>
      <c r="X39" s="126" t="s">
        <v>335</v>
      </c>
      <c r="Y39" s="126">
        <v>358848811</v>
      </c>
      <c r="Z39" s="126" t="s">
        <v>788</v>
      </c>
      <c r="AA39" s="126" t="s">
        <v>789</v>
      </c>
      <c r="AB39" s="127">
        <v>64000</v>
      </c>
      <c r="AC39" s="126" t="s">
        <v>299</v>
      </c>
      <c r="AD39" s="126">
        <v>24</v>
      </c>
      <c r="AE39" s="126" t="s">
        <v>537</v>
      </c>
      <c r="AF39" s="126" t="s">
        <v>564</v>
      </c>
      <c r="AG39" s="126" t="s">
        <v>790</v>
      </c>
      <c r="AH39" s="126" t="s">
        <v>269</v>
      </c>
      <c r="AI39" s="126" t="s">
        <v>791</v>
      </c>
      <c r="AJ39" s="127">
        <v>3410</v>
      </c>
      <c r="AK39" s="127">
        <v>3410</v>
      </c>
      <c r="AL39" s="126" t="s">
        <v>792</v>
      </c>
      <c r="AM39" s="127">
        <v>37818.379999999997</v>
      </c>
      <c r="AN39" s="127">
        <v>16741.62</v>
      </c>
      <c r="AO39" s="127">
        <v>54560</v>
      </c>
      <c r="AP39" s="127">
        <v>26181.62</v>
      </c>
      <c r="AQ39" s="127">
        <v>2529.38</v>
      </c>
      <c r="AR39" s="127">
        <v>28711</v>
      </c>
      <c r="AS39" s="127">
        <v>2912.91</v>
      </c>
      <c r="AT39" s="127">
        <v>497.09</v>
      </c>
      <c r="AU39" s="127">
        <v>3410</v>
      </c>
      <c r="AV39" s="126">
        <v>17</v>
      </c>
      <c r="AW39" s="126">
        <f>_xlfn.XLOOKUP(Y39,'[1]Asset Classification'!$J:$J,'[1]Asset Classification'!$N:$N,0)</f>
        <v>48</v>
      </c>
      <c r="AX39" s="126" t="str">
        <f>_xlfn.XLOOKUP(Y39,'[1]Asset Classification'!$J:$J,'[1]Asset Classification'!$S:$S,0)</f>
        <v>31-60</v>
      </c>
      <c r="AY39" s="126"/>
      <c r="AZ39" s="126"/>
      <c r="BA39" s="126"/>
      <c r="BB39" s="126" t="s">
        <v>272</v>
      </c>
      <c r="BC39" s="126"/>
      <c r="BD39" s="126"/>
      <c r="BE39" s="127">
        <v>0</v>
      </c>
      <c r="BF39" s="126" t="s">
        <v>787</v>
      </c>
      <c r="BG39" s="126" t="s">
        <v>793</v>
      </c>
      <c r="BH39" s="126" t="s">
        <v>884</v>
      </c>
      <c r="BI39" s="95" t="s">
        <v>99</v>
      </c>
      <c r="BJ39" s="121">
        <v>46171</v>
      </c>
      <c r="BK39" s="94" t="s">
        <v>102</v>
      </c>
      <c r="BL39" s="95" t="s">
        <v>107</v>
      </c>
      <c r="BM39" s="96" t="s">
        <v>179</v>
      </c>
      <c r="BN39" s="94" t="s">
        <v>221</v>
      </c>
      <c r="BO39" s="94"/>
      <c r="BP39" s="94"/>
      <c r="BQ39" s="35" t="s">
        <v>886</v>
      </c>
    </row>
    <row r="40" spans="1:69" hidden="1" x14ac:dyDescent="0.35">
      <c r="A40" s="126">
        <v>36</v>
      </c>
      <c r="B40" s="126" t="s">
        <v>249</v>
      </c>
      <c r="C40" s="126" t="s">
        <v>250</v>
      </c>
      <c r="D40" s="126" t="s">
        <v>251</v>
      </c>
      <c r="E40" s="126" t="s">
        <v>251</v>
      </c>
      <c r="F40" s="126" t="s">
        <v>251</v>
      </c>
      <c r="G40" s="126" t="s">
        <v>252</v>
      </c>
      <c r="H40" s="126" t="s">
        <v>251</v>
      </c>
      <c r="I40" s="126">
        <v>74311</v>
      </c>
      <c r="J40" s="126" t="s">
        <v>291</v>
      </c>
      <c r="K40" s="126">
        <v>74311</v>
      </c>
      <c r="L40" s="126" t="s">
        <v>254</v>
      </c>
      <c r="M40" s="126" t="s">
        <v>255</v>
      </c>
      <c r="N40" s="126">
        <v>133869</v>
      </c>
      <c r="O40" s="126" t="s">
        <v>292</v>
      </c>
      <c r="P40" s="126">
        <v>180793</v>
      </c>
      <c r="Q40" s="126" t="s">
        <v>293</v>
      </c>
      <c r="R40" s="126" t="s">
        <v>258</v>
      </c>
      <c r="S40" s="126" t="s">
        <v>294</v>
      </c>
      <c r="T40" s="126" t="s">
        <v>294</v>
      </c>
      <c r="U40" s="126" t="s">
        <v>295</v>
      </c>
      <c r="V40" s="126" t="s">
        <v>261</v>
      </c>
      <c r="W40" s="126">
        <v>0</v>
      </c>
      <c r="X40" s="126" t="s">
        <v>296</v>
      </c>
      <c r="Y40" s="126">
        <v>356217241</v>
      </c>
      <c r="Z40" s="126" t="s">
        <v>297</v>
      </c>
      <c r="AA40" s="126" t="s">
        <v>298</v>
      </c>
      <c r="AB40" s="127">
        <v>65000</v>
      </c>
      <c r="AC40" s="126" t="s">
        <v>299</v>
      </c>
      <c r="AD40" s="126">
        <v>24</v>
      </c>
      <c r="AE40" s="126" t="s">
        <v>300</v>
      </c>
      <c r="AF40" s="126" t="s">
        <v>301</v>
      </c>
      <c r="AG40" s="126" t="s">
        <v>302</v>
      </c>
      <c r="AH40" s="126" t="s">
        <v>269</v>
      </c>
      <c r="AI40" s="126" t="s">
        <v>303</v>
      </c>
      <c r="AJ40" s="127">
        <v>3470</v>
      </c>
      <c r="AK40" s="127">
        <v>3470</v>
      </c>
      <c r="AL40" s="126" t="s">
        <v>304</v>
      </c>
      <c r="AM40" s="127">
        <v>33294.81</v>
      </c>
      <c r="AN40" s="127">
        <v>15285.19</v>
      </c>
      <c r="AO40" s="127">
        <v>48580</v>
      </c>
      <c r="AP40" s="127">
        <v>31705.19</v>
      </c>
      <c r="AQ40" s="127">
        <v>3856.81</v>
      </c>
      <c r="AR40" s="127">
        <v>35562</v>
      </c>
      <c r="AS40" s="127">
        <v>31705.19</v>
      </c>
      <c r="AT40" s="127">
        <v>3856.81</v>
      </c>
      <c r="AU40" s="127">
        <v>35562</v>
      </c>
      <c r="AV40" s="126">
        <v>25</v>
      </c>
      <c r="AW40" s="126">
        <f>_xlfn.XLOOKUP(Y40,'[1]Asset Classification'!$J:$J,'[1]Asset Classification'!$N:$N,0)</f>
        <v>391</v>
      </c>
      <c r="AX40" s="126" t="str">
        <f>_xlfn.XLOOKUP(Y40,'[1]Asset Classification'!$J:$J,'[1]Asset Classification'!$S:$S,0)</f>
        <v>&gt;180</v>
      </c>
      <c r="AY40" s="126"/>
      <c r="AZ40" s="126"/>
      <c r="BA40" s="126"/>
      <c r="BB40" s="126" t="s">
        <v>272</v>
      </c>
      <c r="BC40" s="126"/>
      <c r="BD40" s="126"/>
      <c r="BE40" s="127">
        <v>0</v>
      </c>
      <c r="BF40" s="126" t="s">
        <v>294</v>
      </c>
      <c r="BG40" s="126" t="s">
        <v>305</v>
      </c>
      <c r="BH40" s="126" t="s">
        <v>884</v>
      </c>
      <c r="BI40" s="95" t="s">
        <v>99</v>
      </c>
      <c r="BJ40" s="121">
        <v>46171</v>
      </c>
      <c r="BK40" s="94" t="s">
        <v>106</v>
      </c>
      <c r="BL40" s="95" t="s">
        <v>118</v>
      </c>
      <c r="BM40" s="96" t="s">
        <v>180</v>
      </c>
      <c r="BN40" s="94" t="s">
        <v>222</v>
      </c>
      <c r="BO40" s="94"/>
      <c r="BP40" s="94"/>
      <c r="BQ40" s="35" t="s">
        <v>804</v>
      </c>
    </row>
    <row r="41" spans="1:69" x14ac:dyDescent="0.35">
      <c r="A41" s="126">
        <v>37</v>
      </c>
      <c r="B41" s="126" t="s">
        <v>249</v>
      </c>
      <c r="C41" s="126" t="s">
        <v>250</v>
      </c>
      <c r="D41" s="126" t="s">
        <v>251</v>
      </c>
      <c r="E41" s="126" t="s">
        <v>251</v>
      </c>
      <c r="F41" s="126" t="s">
        <v>251</v>
      </c>
      <c r="G41" s="126" t="s">
        <v>252</v>
      </c>
      <c r="H41" s="126" t="s">
        <v>251</v>
      </c>
      <c r="I41" s="126">
        <v>98733</v>
      </c>
      <c r="J41" s="126" t="s">
        <v>331</v>
      </c>
      <c r="K41" s="126">
        <v>98733</v>
      </c>
      <c r="L41" s="126" t="s">
        <v>254</v>
      </c>
      <c r="M41" s="126" t="s">
        <v>255</v>
      </c>
      <c r="N41" s="126">
        <v>162478</v>
      </c>
      <c r="O41" s="126" t="s">
        <v>332</v>
      </c>
      <c r="P41" s="126">
        <v>217908</v>
      </c>
      <c r="Q41" s="126" t="s">
        <v>333</v>
      </c>
      <c r="R41" s="126" t="s">
        <v>258</v>
      </c>
      <c r="S41" s="126" t="s">
        <v>344</v>
      </c>
      <c r="T41" s="126" t="s">
        <v>344</v>
      </c>
      <c r="U41" s="126" t="s">
        <v>295</v>
      </c>
      <c r="V41" s="126" t="s">
        <v>261</v>
      </c>
      <c r="W41" s="126">
        <v>0</v>
      </c>
      <c r="X41" s="126" t="s">
        <v>335</v>
      </c>
      <c r="Y41" s="126">
        <v>355232469</v>
      </c>
      <c r="Z41" s="126" t="s">
        <v>345</v>
      </c>
      <c r="AA41" s="126" t="s">
        <v>346</v>
      </c>
      <c r="AB41" s="127">
        <v>80000</v>
      </c>
      <c r="AC41" s="126" t="s">
        <v>265</v>
      </c>
      <c r="AD41" s="126">
        <v>24</v>
      </c>
      <c r="AE41" s="126" t="s">
        <v>347</v>
      </c>
      <c r="AF41" s="126" t="s">
        <v>339</v>
      </c>
      <c r="AG41" s="126" t="s">
        <v>348</v>
      </c>
      <c r="AH41" s="126" t="s">
        <v>316</v>
      </c>
      <c r="AI41" s="126" t="s">
        <v>349</v>
      </c>
      <c r="AJ41" s="127">
        <v>4270</v>
      </c>
      <c r="AK41" s="127">
        <v>4270</v>
      </c>
      <c r="AL41" s="126" t="s">
        <v>350</v>
      </c>
      <c r="AM41" s="127">
        <v>71930.77</v>
      </c>
      <c r="AN41" s="127">
        <v>21563.23</v>
      </c>
      <c r="AO41" s="127">
        <v>93494</v>
      </c>
      <c r="AP41" s="127">
        <v>8069.23</v>
      </c>
      <c r="AQ41" s="127">
        <v>250.77</v>
      </c>
      <c r="AR41" s="127">
        <v>8320</v>
      </c>
      <c r="AS41" s="127">
        <v>8069.23</v>
      </c>
      <c r="AT41" s="127">
        <v>250.77</v>
      </c>
      <c r="AU41" s="127">
        <v>8320</v>
      </c>
      <c r="AV41" s="126">
        <v>28</v>
      </c>
      <c r="AW41" s="126">
        <f>_xlfn.XLOOKUP(Y41,'[1]Asset Classification'!$J:$J,'[1]Asset Classification'!$N:$N,0)</f>
        <v>235</v>
      </c>
      <c r="AX41" s="126" t="str">
        <f>_xlfn.XLOOKUP(Y41,'[1]Asset Classification'!$J:$J,'[1]Asset Classification'!$S:$S,0)</f>
        <v>&gt;180</v>
      </c>
      <c r="AY41" s="126"/>
      <c r="AZ41" s="126"/>
      <c r="BA41" s="126"/>
      <c r="BB41" s="126" t="s">
        <v>272</v>
      </c>
      <c r="BC41" s="126"/>
      <c r="BD41" s="126"/>
      <c r="BE41" s="127">
        <v>0</v>
      </c>
      <c r="BF41" s="126" t="s">
        <v>344</v>
      </c>
      <c r="BG41" s="126" t="s">
        <v>351</v>
      </c>
      <c r="BH41" s="126" t="s">
        <v>884</v>
      </c>
      <c r="BI41" s="95" t="s">
        <v>99</v>
      </c>
      <c r="BJ41" s="121">
        <v>46171</v>
      </c>
      <c r="BK41" s="94" t="s">
        <v>102</v>
      </c>
      <c r="BL41" s="95" t="s">
        <v>107</v>
      </c>
      <c r="BM41" s="96" t="s">
        <v>179</v>
      </c>
      <c r="BN41" s="94" t="s">
        <v>220</v>
      </c>
      <c r="BO41" s="94">
        <v>0</v>
      </c>
      <c r="BP41" s="94" t="s">
        <v>181</v>
      </c>
      <c r="BQ41" s="164" t="s">
        <v>889</v>
      </c>
    </row>
    <row r="42" spans="1:69" x14ac:dyDescent="0.35">
      <c r="A42" s="126">
        <v>38</v>
      </c>
      <c r="B42" s="126" t="s">
        <v>249</v>
      </c>
      <c r="C42" s="126" t="s">
        <v>250</v>
      </c>
      <c r="D42" s="126" t="s">
        <v>251</v>
      </c>
      <c r="E42" s="126" t="s">
        <v>251</v>
      </c>
      <c r="F42" s="126" t="s">
        <v>251</v>
      </c>
      <c r="G42" s="126" t="s">
        <v>252</v>
      </c>
      <c r="H42" s="126" t="s">
        <v>251</v>
      </c>
      <c r="I42" s="126">
        <v>98733</v>
      </c>
      <c r="J42" s="126" t="s">
        <v>331</v>
      </c>
      <c r="K42" s="126">
        <v>98733</v>
      </c>
      <c r="L42" s="126" t="s">
        <v>254</v>
      </c>
      <c r="M42" s="126" t="s">
        <v>255</v>
      </c>
      <c r="N42" s="126">
        <v>162478</v>
      </c>
      <c r="O42" s="126" t="s">
        <v>332</v>
      </c>
      <c r="P42" s="126">
        <v>217908</v>
      </c>
      <c r="Q42" s="126" t="s">
        <v>333</v>
      </c>
      <c r="R42" s="126" t="s">
        <v>258</v>
      </c>
      <c r="S42" s="126" t="s">
        <v>334</v>
      </c>
      <c r="T42" s="126" t="s">
        <v>334</v>
      </c>
      <c r="U42" s="126" t="s">
        <v>295</v>
      </c>
      <c r="V42" s="126" t="s">
        <v>261</v>
      </c>
      <c r="W42" s="126">
        <v>0</v>
      </c>
      <c r="X42" s="126" t="s">
        <v>335</v>
      </c>
      <c r="Y42" s="126">
        <v>357546169</v>
      </c>
      <c r="Z42" s="126" t="s">
        <v>336</v>
      </c>
      <c r="AA42" s="126" t="s">
        <v>337</v>
      </c>
      <c r="AB42" s="127">
        <v>80000</v>
      </c>
      <c r="AC42" s="126" t="s">
        <v>265</v>
      </c>
      <c r="AD42" s="126">
        <v>24</v>
      </c>
      <c r="AE42" s="126" t="s">
        <v>338</v>
      </c>
      <c r="AF42" s="126" t="s">
        <v>339</v>
      </c>
      <c r="AG42" s="126" t="s">
        <v>340</v>
      </c>
      <c r="AH42" s="126" t="s">
        <v>316</v>
      </c>
      <c r="AI42" s="126" t="s">
        <v>341</v>
      </c>
      <c r="AJ42" s="127">
        <v>4230</v>
      </c>
      <c r="AK42" s="127">
        <v>4230</v>
      </c>
      <c r="AL42" s="126" t="s">
        <v>342</v>
      </c>
      <c r="AM42" s="127">
        <v>63617.08</v>
      </c>
      <c r="AN42" s="127">
        <v>21022.92</v>
      </c>
      <c r="AO42" s="127">
        <v>84640</v>
      </c>
      <c r="AP42" s="127">
        <v>16382.92</v>
      </c>
      <c r="AQ42" s="127">
        <v>787.08</v>
      </c>
      <c r="AR42" s="127">
        <v>17170</v>
      </c>
      <c r="AS42" s="127">
        <v>7871.74</v>
      </c>
      <c r="AT42" s="127">
        <v>548.26</v>
      </c>
      <c r="AU42" s="127">
        <v>8420</v>
      </c>
      <c r="AV42" s="126">
        <v>22</v>
      </c>
      <c r="AW42" s="126">
        <f>_xlfn.XLOOKUP(Y42,'[1]Asset Classification'!$J:$J,'[1]Asset Classification'!$N:$N,0)</f>
        <v>48</v>
      </c>
      <c r="AX42" s="126" t="str">
        <f>_xlfn.XLOOKUP(Y42,'[1]Asset Classification'!$J:$J,'[1]Asset Classification'!$S:$S,0)</f>
        <v>31-60</v>
      </c>
      <c r="AY42" s="126"/>
      <c r="AZ42" s="126"/>
      <c r="BA42" s="126"/>
      <c r="BB42" s="126" t="s">
        <v>272</v>
      </c>
      <c r="BC42" s="126"/>
      <c r="BD42" s="126"/>
      <c r="BE42" s="127">
        <v>0</v>
      </c>
      <c r="BF42" s="126" t="s">
        <v>334</v>
      </c>
      <c r="BG42" s="126" t="s">
        <v>343</v>
      </c>
      <c r="BH42" s="126" t="s">
        <v>884</v>
      </c>
      <c r="BI42" s="95" t="s">
        <v>99</v>
      </c>
      <c r="BJ42" s="121">
        <v>46171</v>
      </c>
      <c r="BK42" s="94" t="s">
        <v>102</v>
      </c>
      <c r="BL42" s="95" t="s">
        <v>107</v>
      </c>
      <c r="BM42" s="96" t="s">
        <v>179</v>
      </c>
      <c r="BN42" s="94" t="s">
        <v>220</v>
      </c>
      <c r="BO42" s="94">
        <v>0</v>
      </c>
      <c r="BP42" s="94" t="s">
        <v>181</v>
      </c>
      <c r="BQ42" s="164" t="s">
        <v>888</v>
      </c>
    </row>
    <row r="43" spans="1:69" hidden="1" x14ac:dyDescent="0.35">
      <c r="A43" s="126">
        <v>39</v>
      </c>
      <c r="B43" s="126" t="s">
        <v>249</v>
      </c>
      <c r="C43" s="126" t="s">
        <v>250</v>
      </c>
      <c r="D43" s="126" t="s">
        <v>251</v>
      </c>
      <c r="E43" s="126" t="s">
        <v>251</v>
      </c>
      <c r="F43" s="126" t="s">
        <v>251</v>
      </c>
      <c r="G43" s="126" t="s">
        <v>252</v>
      </c>
      <c r="H43" s="126" t="s">
        <v>251</v>
      </c>
      <c r="I43" s="126">
        <v>74338</v>
      </c>
      <c r="J43" s="126" t="s">
        <v>253</v>
      </c>
      <c r="K43" s="126">
        <v>74338</v>
      </c>
      <c r="L43" s="126" t="s">
        <v>254</v>
      </c>
      <c r="M43" s="126" t="s">
        <v>255</v>
      </c>
      <c r="N43" s="126">
        <v>119753</v>
      </c>
      <c r="O43" s="126" t="s">
        <v>256</v>
      </c>
      <c r="P43" s="126">
        <v>514235</v>
      </c>
      <c r="Q43" s="126" t="s">
        <v>257</v>
      </c>
      <c r="R43" s="126" t="s">
        <v>258</v>
      </c>
      <c r="S43" s="126" t="s">
        <v>681</v>
      </c>
      <c r="T43" s="126" t="s">
        <v>681</v>
      </c>
      <c r="U43" s="126" t="s">
        <v>280</v>
      </c>
      <c r="V43" s="126" t="s">
        <v>261</v>
      </c>
      <c r="W43" s="126">
        <v>0</v>
      </c>
      <c r="X43" s="126" t="s">
        <v>324</v>
      </c>
      <c r="Y43" s="126">
        <v>354364633</v>
      </c>
      <c r="Z43" s="126" t="s">
        <v>682</v>
      </c>
      <c r="AA43" s="126" t="s">
        <v>609</v>
      </c>
      <c r="AB43" s="127">
        <v>52000</v>
      </c>
      <c r="AC43" s="126" t="s">
        <v>265</v>
      </c>
      <c r="AD43" s="126">
        <v>24</v>
      </c>
      <c r="AE43" s="126" t="s">
        <v>300</v>
      </c>
      <c r="AF43" s="126" t="s">
        <v>683</v>
      </c>
      <c r="AG43" s="126" t="s">
        <v>684</v>
      </c>
      <c r="AH43" s="126" t="s">
        <v>269</v>
      </c>
      <c r="AI43" s="126" t="s">
        <v>685</v>
      </c>
      <c r="AJ43" s="127">
        <v>2780</v>
      </c>
      <c r="AK43" s="127">
        <v>2780</v>
      </c>
      <c r="AL43" s="126" t="s">
        <v>686</v>
      </c>
      <c r="AM43" s="127">
        <v>38275.57</v>
      </c>
      <c r="AN43" s="127">
        <v>14544.43</v>
      </c>
      <c r="AO43" s="127">
        <v>52820</v>
      </c>
      <c r="AP43" s="127">
        <v>13724.43</v>
      </c>
      <c r="AQ43" s="127">
        <v>897.57</v>
      </c>
      <c r="AR43" s="127">
        <v>14622</v>
      </c>
      <c r="AS43" s="127">
        <v>13724.43</v>
      </c>
      <c r="AT43" s="127">
        <v>897.57</v>
      </c>
      <c r="AU43" s="127">
        <v>14622</v>
      </c>
      <c r="AV43" s="126">
        <v>28</v>
      </c>
      <c r="AW43" s="126">
        <f>_xlfn.XLOOKUP(Y43,'[1]Asset Classification'!$J:$J,'[1]Asset Classification'!$N:$N,0)</f>
        <v>326</v>
      </c>
      <c r="AX43" s="126" t="str">
        <f>_xlfn.XLOOKUP(Y43,'[1]Asset Classification'!$J:$J,'[1]Asset Classification'!$S:$S,0)</f>
        <v>&gt;180</v>
      </c>
      <c r="AY43" s="126"/>
      <c r="AZ43" s="126"/>
      <c r="BA43" s="126"/>
      <c r="BB43" s="126" t="s">
        <v>272</v>
      </c>
      <c r="BC43" s="126"/>
      <c r="BD43" s="126"/>
      <c r="BE43" s="127">
        <v>0</v>
      </c>
      <c r="BF43" s="126" t="s">
        <v>681</v>
      </c>
      <c r="BG43" s="126" t="s">
        <v>687</v>
      </c>
      <c r="BH43" s="126" t="s">
        <v>884</v>
      </c>
      <c r="BI43" s="95" t="s">
        <v>99</v>
      </c>
      <c r="BJ43" s="121">
        <v>46171</v>
      </c>
      <c r="BK43" s="94" t="s">
        <v>103</v>
      </c>
      <c r="BL43" s="95" t="s">
        <v>108</v>
      </c>
      <c r="BM43" s="96" t="s">
        <v>180</v>
      </c>
      <c r="BN43" s="94" t="s">
        <v>222</v>
      </c>
      <c r="BO43" s="94"/>
      <c r="BP43" s="94"/>
      <c r="BQ43" s="35" t="s">
        <v>804</v>
      </c>
    </row>
    <row r="44" spans="1:69" hidden="1" x14ac:dyDescent="0.35">
      <c r="A44" s="126">
        <v>40</v>
      </c>
      <c r="B44" s="126" t="s">
        <v>249</v>
      </c>
      <c r="C44" s="126" t="s">
        <v>250</v>
      </c>
      <c r="D44" s="126" t="s">
        <v>251</v>
      </c>
      <c r="E44" s="126" t="s">
        <v>251</v>
      </c>
      <c r="F44" s="126" t="s">
        <v>251</v>
      </c>
      <c r="G44" s="126" t="s">
        <v>252</v>
      </c>
      <c r="H44" s="126" t="s">
        <v>251</v>
      </c>
      <c r="I44" s="126">
        <v>74338</v>
      </c>
      <c r="J44" s="126" t="s">
        <v>253</v>
      </c>
      <c r="K44" s="126">
        <v>74338</v>
      </c>
      <c r="L44" s="126" t="s">
        <v>254</v>
      </c>
      <c r="M44" s="126" t="s">
        <v>255</v>
      </c>
      <c r="N44" s="126">
        <v>119753</v>
      </c>
      <c r="O44" s="126" t="s">
        <v>256</v>
      </c>
      <c r="P44" s="126">
        <v>514235</v>
      </c>
      <c r="Q44" s="126" t="s">
        <v>257</v>
      </c>
      <c r="R44" s="126" t="s">
        <v>258</v>
      </c>
      <c r="S44" s="126" t="s">
        <v>259</v>
      </c>
      <c r="T44" s="126" t="s">
        <v>259</v>
      </c>
      <c r="U44" s="126" t="s">
        <v>260</v>
      </c>
      <c r="V44" s="126" t="s">
        <v>261</v>
      </c>
      <c r="W44" s="126">
        <v>0</v>
      </c>
      <c r="X44" s="126" t="s">
        <v>262</v>
      </c>
      <c r="Y44" s="126">
        <v>359245731</v>
      </c>
      <c r="Z44" s="126" t="s">
        <v>263</v>
      </c>
      <c r="AA44" s="126" t="s">
        <v>264</v>
      </c>
      <c r="AB44" s="127">
        <v>65000</v>
      </c>
      <c r="AC44" s="126" t="s">
        <v>265</v>
      </c>
      <c r="AD44" s="126">
        <v>24</v>
      </c>
      <c r="AE44" s="126" t="s">
        <v>266</v>
      </c>
      <c r="AF44" s="126" t="s">
        <v>267</v>
      </c>
      <c r="AG44" s="126" t="s">
        <v>268</v>
      </c>
      <c r="AH44" s="126" t="s">
        <v>269</v>
      </c>
      <c r="AI44" s="126" t="s">
        <v>270</v>
      </c>
      <c r="AJ44" s="127">
        <v>3460</v>
      </c>
      <c r="AK44" s="127">
        <v>3460</v>
      </c>
      <c r="AL44" s="126" t="s">
        <v>271</v>
      </c>
      <c r="AM44" s="127">
        <v>22727.4</v>
      </c>
      <c r="AN44" s="127">
        <v>11872.6</v>
      </c>
      <c r="AO44" s="127">
        <v>34600</v>
      </c>
      <c r="AP44" s="127">
        <v>42272.6</v>
      </c>
      <c r="AQ44" s="127">
        <v>6882.4</v>
      </c>
      <c r="AR44" s="127">
        <v>49155</v>
      </c>
      <c r="AS44" s="127">
        <v>13602.27</v>
      </c>
      <c r="AT44" s="127">
        <v>3697.73</v>
      </c>
      <c r="AU44" s="127">
        <v>17300</v>
      </c>
      <c r="AV44" s="126">
        <v>15</v>
      </c>
      <c r="AW44" s="126">
        <f>_xlfn.XLOOKUP(Y44,'[1]Asset Classification'!$J:$J,'[1]Asset Classification'!$N:$N,0)</f>
        <v>207</v>
      </c>
      <c r="AX44" s="126" t="str">
        <f>_xlfn.XLOOKUP(Y44,'[1]Asset Classification'!$J:$J,'[1]Asset Classification'!$S:$S,0)</f>
        <v>&gt;180</v>
      </c>
      <c r="AY44" s="126"/>
      <c r="AZ44" s="126"/>
      <c r="BA44" s="126"/>
      <c r="BB44" s="126" t="s">
        <v>272</v>
      </c>
      <c r="BC44" s="126"/>
      <c r="BD44" s="126"/>
      <c r="BE44" s="127">
        <v>0</v>
      </c>
      <c r="BF44" s="126" t="s">
        <v>259</v>
      </c>
      <c r="BG44" s="126" t="s">
        <v>273</v>
      </c>
      <c r="BH44" s="126" t="s">
        <v>884</v>
      </c>
      <c r="BI44" s="95" t="s">
        <v>99</v>
      </c>
      <c r="BJ44" s="121">
        <v>46171</v>
      </c>
      <c r="BK44" s="94" t="s">
        <v>102</v>
      </c>
      <c r="BL44" s="95" t="s">
        <v>107</v>
      </c>
      <c r="BM44" s="96" t="s">
        <v>180</v>
      </c>
      <c r="BN44" s="94" t="s">
        <v>222</v>
      </c>
      <c r="BO44" s="94"/>
      <c r="BP44" s="94"/>
      <c r="BQ44" s="35" t="s">
        <v>803</v>
      </c>
    </row>
    <row r="45" spans="1:69" hidden="1" x14ac:dyDescent="0.35">
      <c r="A45" s="126">
        <v>41</v>
      </c>
      <c r="B45" s="126" t="s">
        <v>249</v>
      </c>
      <c r="C45" s="126" t="s">
        <v>250</v>
      </c>
      <c r="D45" s="126" t="s">
        <v>251</v>
      </c>
      <c r="E45" s="126" t="s">
        <v>251</v>
      </c>
      <c r="F45" s="126" t="s">
        <v>251</v>
      </c>
      <c r="G45" s="126" t="s">
        <v>252</v>
      </c>
      <c r="H45" s="126" t="s">
        <v>251</v>
      </c>
      <c r="I45" s="126">
        <v>170361</v>
      </c>
      <c r="J45" s="126" t="s">
        <v>320</v>
      </c>
      <c r="K45" s="126">
        <v>170361</v>
      </c>
      <c r="L45" s="126" t="s">
        <v>254</v>
      </c>
      <c r="M45" s="126" t="s">
        <v>255</v>
      </c>
      <c r="N45" s="126">
        <v>292126</v>
      </c>
      <c r="O45" s="126" t="s">
        <v>380</v>
      </c>
      <c r="P45" s="126">
        <v>386212</v>
      </c>
      <c r="Q45" s="126" t="s">
        <v>381</v>
      </c>
      <c r="R45" s="126" t="s">
        <v>258</v>
      </c>
      <c r="S45" s="126" t="s">
        <v>382</v>
      </c>
      <c r="T45" s="126" t="s">
        <v>382</v>
      </c>
      <c r="U45" s="126" t="s">
        <v>295</v>
      </c>
      <c r="V45" s="126" t="s">
        <v>261</v>
      </c>
      <c r="W45" s="126">
        <v>0</v>
      </c>
      <c r="X45" s="126" t="s">
        <v>324</v>
      </c>
      <c r="Y45" s="126">
        <v>354067799</v>
      </c>
      <c r="Z45" s="126" t="s">
        <v>383</v>
      </c>
      <c r="AA45" s="126" t="s">
        <v>384</v>
      </c>
      <c r="AB45" s="127">
        <v>42000</v>
      </c>
      <c r="AC45" s="126" t="s">
        <v>326</v>
      </c>
      <c r="AD45" s="126">
        <v>24</v>
      </c>
      <c r="AE45" s="126" t="s">
        <v>385</v>
      </c>
      <c r="AF45" s="126" t="s">
        <v>386</v>
      </c>
      <c r="AG45" s="126" t="s">
        <v>387</v>
      </c>
      <c r="AH45" s="126" t="s">
        <v>269</v>
      </c>
      <c r="AI45" s="126" t="s">
        <v>388</v>
      </c>
      <c r="AJ45" s="127">
        <v>2240</v>
      </c>
      <c r="AK45" s="127">
        <v>2240</v>
      </c>
      <c r="AL45" s="126" t="s">
        <v>389</v>
      </c>
      <c r="AM45" s="127">
        <v>37620.31</v>
      </c>
      <c r="AN45" s="127">
        <v>11659.69</v>
      </c>
      <c r="AO45" s="127">
        <v>49280</v>
      </c>
      <c r="AP45" s="127">
        <v>4379.6899999999996</v>
      </c>
      <c r="AQ45" s="127">
        <v>127.31</v>
      </c>
      <c r="AR45" s="127">
        <v>4507</v>
      </c>
      <c r="AS45" s="127">
        <v>4379.6899999999996</v>
      </c>
      <c r="AT45" s="127">
        <v>127.31</v>
      </c>
      <c r="AU45" s="127">
        <v>4507</v>
      </c>
      <c r="AV45" s="126">
        <v>29</v>
      </c>
      <c r="AW45" s="126">
        <f>_xlfn.XLOOKUP(Y45,'[1]Asset Classification'!$J:$J,'[1]Asset Classification'!$N:$N,0)</f>
        <v>259</v>
      </c>
      <c r="AX45" s="126" t="str">
        <f>_xlfn.XLOOKUP(Y45,'[1]Asset Classification'!$J:$J,'[1]Asset Classification'!$S:$S,0)</f>
        <v>&gt;180</v>
      </c>
      <c r="AY45" s="126"/>
      <c r="AZ45" s="126"/>
      <c r="BA45" s="126"/>
      <c r="BB45" s="126" t="s">
        <v>272</v>
      </c>
      <c r="BC45" s="126"/>
      <c r="BD45" s="126"/>
      <c r="BE45" s="127">
        <v>0</v>
      </c>
      <c r="BF45" s="126" t="s">
        <v>382</v>
      </c>
      <c r="BG45" s="126" t="s">
        <v>390</v>
      </c>
      <c r="BH45" s="126" t="s">
        <v>884</v>
      </c>
      <c r="BI45" s="95" t="s">
        <v>99</v>
      </c>
      <c r="BJ45" s="121">
        <v>46171</v>
      </c>
      <c r="BK45" s="94" t="s">
        <v>102</v>
      </c>
      <c r="BL45" s="95" t="s">
        <v>107</v>
      </c>
      <c r="BM45" s="96" t="s">
        <v>179</v>
      </c>
      <c r="BN45" s="94" t="s">
        <v>221</v>
      </c>
      <c r="BO45" s="94"/>
      <c r="BP45" s="94"/>
      <c r="BQ45" s="35" t="s">
        <v>886</v>
      </c>
    </row>
    <row r="46" spans="1:69" hidden="1" x14ac:dyDescent="0.35">
      <c r="A46" s="126">
        <v>42</v>
      </c>
      <c r="B46" s="126" t="s">
        <v>249</v>
      </c>
      <c r="C46" s="126" t="s">
        <v>250</v>
      </c>
      <c r="D46" s="126" t="s">
        <v>251</v>
      </c>
      <c r="E46" s="126" t="s">
        <v>251</v>
      </c>
      <c r="F46" s="126" t="s">
        <v>251</v>
      </c>
      <c r="G46" s="126" t="s">
        <v>252</v>
      </c>
      <c r="H46" s="126" t="s">
        <v>251</v>
      </c>
      <c r="I46" s="126">
        <v>170361</v>
      </c>
      <c r="J46" s="126" t="s">
        <v>320</v>
      </c>
      <c r="K46" s="126">
        <v>170361</v>
      </c>
      <c r="L46" s="126" t="s">
        <v>254</v>
      </c>
      <c r="M46" s="126" t="s">
        <v>255</v>
      </c>
      <c r="N46" s="126">
        <v>117158</v>
      </c>
      <c r="O46" s="126" t="s">
        <v>380</v>
      </c>
      <c r="P46" s="126">
        <v>186000</v>
      </c>
      <c r="Q46" s="126" t="s">
        <v>550</v>
      </c>
      <c r="R46" s="126" t="s">
        <v>258</v>
      </c>
      <c r="S46" s="126" t="s">
        <v>551</v>
      </c>
      <c r="T46" s="126" t="s">
        <v>551</v>
      </c>
      <c r="U46" s="126" t="s">
        <v>280</v>
      </c>
      <c r="V46" s="126" t="s">
        <v>261</v>
      </c>
      <c r="W46" s="126">
        <v>0</v>
      </c>
      <c r="X46" s="126" t="s">
        <v>324</v>
      </c>
      <c r="Y46" s="126">
        <v>355793003</v>
      </c>
      <c r="Z46" s="126" t="s">
        <v>552</v>
      </c>
      <c r="AA46" s="126" t="s">
        <v>553</v>
      </c>
      <c r="AB46" s="127">
        <v>63000</v>
      </c>
      <c r="AC46" s="126" t="s">
        <v>326</v>
      </c>
      <c r="AD46" s="126">
        <v>24</v>
      </c>
      <c r="AE46" s="126" t="s">
        <v>537</v>
      </c>
      <c r="AF46" s="126" t="s">
        <v>554</v>
      </c>
      <c r="AG46" s="126" t="s">
        <v>555</v>
      </c>
      <c r="AH46" s="126" t="s">
        <v>441</v>
      </c>
      <c r="AI46" s="126" t="s">
        <v>556</v>
      </c>
      <c r="AJ46" s="127">
        <v>3360</v>
      </c>
      <c r="AK46" s="127">
        <v>3360</v>
      </c>
      <c r="AL46" s="126" t="s">
        <v>557</v>
      </c>
      <c r="AM46" s="127">
        <v>59912.35</v>
      </c>
      <c r="AN46" s="127">
        <v>17367.650000000001</v>
      </c>
      <c r="AO46" s="127">
        <v>77280</v>
      </c>
      <c r="AP46" s="127">
        <v>3087.65</v>
      </c>
      <c r="AQ46" s="127">
        <v>59.35</v>
      </c>
      <c r="AR46" s="127">
        <v>3147</v>
      </c>
      <c r="AS46" s="127">
        <v>3087.65</v>
      </c>
      <c r="AT46" s="127">
        <v>59.35</v>
      </c>
      <c r="AU46" s="127">
        <v>3147</v>
      </c>
      <c r="AV46" s="126">
        <v>27</v>
      </c>
      <c r="AW46" s="126">
        <f>_xlfn.XLOOKUP(Y46,'[1]Asset Classification'!$J:$J,'[1]Asset Classification'!$N:$N,0)</f>
        <v>146</v>
      </c>
      <c r="AX46" s="126" t="str">
        <f>_xlfn.XLOOKUP(Y46,'[1]Asset Classification'!$J:$J,'[1]Asset Classification'!$S:$S,0)</f>
        <v>121-150</v>
      </c>
      <c r="AY46" s="126"/>
      <c r="AZ46" s="126"/>
      <c r="BA46" s="126"/>
      <c r="BB46" s="126" t="s">
        <v>272</v>
      </c>
      <c r="BC46" s="126"/>
      <c r="BD46" s="126"/>
      <c r="BE46" s="127">
        <v>0</v>
      </c>
      <c r="BF46" s="126" t="s">
        <v>551</v>
      </c>
      <c r="BG46" s="126" t="s">
        <v>558</v>
      </c>
      <c r="BH46" s="126" t="s">
        <v>884</v>
      </c>
      <c r="BI46" s="95" t="s">
        <v>99</v>
      </c>
      <c r="BJ46" s="121">
        <v>46171</v>
      </c>
      <c r="BK46" s="94" t="s">
        <v>102</v>
      </c>
      <c r="BL46" s="95" t="s">
        <v>107</v>
      </c>
      <c r="BM46" s="96" t="s">
        <v>179</v>
      </c>
      <c r="BN46" s="94" t="s">
        <v>221</v>
      </c>
      <c r="BO46" s="94"/>
      <c r="BP46" s="94"/>
      <c r="BQ46" s="35" t="s">
        <v>886</v>
      </c>
    </row>
    <row r="47" spans="1:69" hidden="1" x14ac:dyDescent="0.35">
      <c r="A47" s="126">
        <v>43</v>
      </c>
      <c r="B47" s="126" t="s">
        <v>249</v>
      </c>
      <c r="C47" s="126" t="s">
        <v>250</v>
      </c>
      <c r="D47" s="126" t="s">
        <v>251</v>
      </c>
      <c r="E47" s="126" t="s">
        <v>251</v>
      </c>
      <c r="F47" s="126" t="s">
        <v>251</v>
      </c>
      <c r="G47" s="126" t="s">
        <v>252</v>
      </c>
      <c r="H47" s="126" t="s">
        <v>251</v>
      </c>
      <c r="I47" s="126">
        <v>170361</v>
      </c>
      <c r="J47" s="126" t="s">
        <v>320</v>
      </c>
      <c r="K47" s="126">
        <v>170361</v>
      </c>
      <c r="L47" s="126" t="s">
        <v>254</v>
      </c>
      <c r="M47" s="126" t="s">
        <v>255</v>
      </c>
      <c r="N47" s="126">
        <v>117158</v>
      </c>
      <c r="O47" s="126" t="s">
        <v>380</v>
      </c>
      <c r="P47" s="126">
        <v>599661</v>
      </c>
      <c r="Q47" s="126" t="s">
        <v>559</v>
      </c>
      <c r="R47" s="126" t="s">
        <v>258</v>
      </c>
      <c r="S47" s="126" t="s">
        <v>560</v>
      </c>
      <c r="T47" s="126" t="s">
        <v>560</v>
      </c>
      <c r="U47" s="126" t="s">
        <v>260</v>
      </c>
      <c r="V47" s="126" t="s">
        <v>261</v>
      </c>
      <c r="W47" s="126">
        <v>0</v>
      </c>
      <c r="X47" s="126" t="s">
        <v>561</v>
      </c>
      <c r="Y47" s="126">
        <v>358527788</v>
      </c>
      <c r="Z47" s="126" t="s">
        <v>562</v>
      </c>
      <c r="AA47" s="126" t="s">
        <v>563</v>
      </c>
      <c r="AB47" s="127">
        <v>19000</v>
      </c>
      <c r="AC47" s="126" t="s">
        <v>326</v>
      </c>
      <c r="AD47" s="126">
        <v>18</v>
      </c>
      <c r="AE47" s="126" t="s">
        <v>300</v>
      </c>
      <c r="AF47" s="126" t="s">
        <v>564</v>
      </c>
      <c r="AG47" s="126" t="s">
        <v>565</v>
      </c>
      <c r="AH47" s="126" t="s">
        <v>269</v>
      </c>
      <c r="AI47" s="126" t="s">
        <v>566</v>
      </c>
      <c r="AJ47" s="127">
        <v>1270</v>
      </c>
      <c r="AK47" s="127">
        <v>1270</v>
      </c>
      <c r="AL47" s="126" t="s">
        <v>567</v>
      </c>
      <c r="AM47" s="127">
        <v>9560.7000000000007</v>
      </c>
      <c r="AN47" s="127">
        <v>3139.3</v>
      </c>
      <c r="AO47" s="127">
        <v>12700</v>
      </c>
      <c r="AP47" s="127">
        <v>9439.2999999999993</v>
      </c>
      <c r="AQ47" s="127">
        <v>933.7</v>
      </c>
      <c r="AR47" s="127">
        <v>10373</v>
      </c>
      <c r="AS47" s="127">
        <v>7984.35</v>
      </c>
      <c r="AT47" s="127">
        <v>905.65</v>
      </c>
      <c r="AU47" s="127">
        <v>8890</v>
      </c>
      <c r="AV47" s="126">
        <v>17</v>
      </c>
      <c r="AW47" s="126">
        <f>_xlfn.XLOOKUP(Y47,'[1]Asset Classification'!$J:$J,'[1]Asset Classification'!$N:$N,0)</f>
        <v>259</v>
      </c>
      <c r="AX47" s="126" t="str">
        <f>_xlfn.XLOOKUP(Y47,'[1]Asset Classification'!$J:$J,'[1]Asset Classification'!$S:$S,0)</f>
        <v>&gt;180</v>
      </c>
      <c r="AY47" s="126"/>
      <c r="AZ47" s="126"/>
      <c r="BA47" s="126"/>
      <c r="BB47" s="126" t="s">
        <v>272</v>
      </c>
      <c r="BC47" s="126"/>
      <c r="BD47" s="126"/>
      <c r="BE47" s="127">
        <v>0</v>
      </c>
      <c r="BF47" s="126" t="s">
        <v>560</v>
      </c>
      <c r="BG47" s="126" t="s">
        <v>568</v>
      </c>
      <c r="BH47" s="126" t="s">
        <v>884</v>
      </c>
      <c r="BI47" s="95" t="s">
        <v>99</v>
      </c>
      <c r="BJ47" s="121">
        <v>46171</v>
      </c>
      <c r="BK47" s="94" t="s">
        <v>102</v>
      </c>
      <c r="BL47" s="95" t="s">
        <v>107</v>
      </c>
      <c r="BM47" s="96" t="s">
        <v>180</v>
      </c>
      <c r="BN47" s="94" t="s">
        <v>222</v>
      </c>
      <c r="BO47" s="94"/>
      <c r="BP47" s="94"/>
      <c r="BQ47" s="35" t="s">
        <v>803</v>
      </c>
    </row>
    <row r="48" spans="1:69" hidden="1" x14ac:dyDescent="0.35">
      <c r="A48" s="126">
        <v>44</v>
      </c>
      <c r="B48" s="126" t="s">
        <v>249</v>
      </c>
      <c r="C48" s="126" t="s">
        <v>250</v>
      </c>
      <c r="D48" s="126" t="s">
        <v>251</v>
      </c>
      <c r="E48" s="126" t="s">
        <v>251</v>
      </c>
      <c r="F48" s="126" t="s">
        <v>251</v>
      </c>
      <c r="G48" s="126" t="s">
        <v>252</v>
      </c>
      <c r="H48" s="126" t="s">
        <v>251</v>
      </c>
      <c r="I48" s="126">
        <v>170361</v>
      </c>
      <c r="J48" s="126" t="s">
        <v>320</v>
      </c>
      <c r="K48" s="126">
        <v>170361</v>
      </c>
      <c r="L48" s="126" t="s">
        <v>254</v>
      </c>
      <c r="M48" s="126" t="s">
        <v>255</v>
      </c>
      <c r="N48" s="126">
        <v>312327</v>
      </c>
      <c r="O48" s="126" t="s">
        <v>321</v>
      </c>
      <c r="P48" s="126">
        <v>429683</v>
      </c>
      <c r="Q48" s="126" t="s">
        <v>322</v>
      </c>
      <c r="R48" s="126" t="s">
        <v>258</v>
      </c>
      <c r="S48" s="126" t="s">
        <v>323</v>
      </c>
      <c r="T48" s="126" t="s">
        <v>323</v>
      </c>
      <c r="U48" s="126" t="s">
        <v>280</v>
      </c>
      <c r="V48" s="126" t="s">
        <v>261</v>
      </c>
      <c r="W48" s="126">
        <v>0</v>
      </c>
      <c r="X48" s="126" t="s">
        <v>324</v>
      </c>
      <c r="Y48" s="126">
        <v>359237965</v>
      </c>
      <c r="Z48" s="126" t="s">
        <v>325</v>
      </c>
      <c r="AA48" s="126" t="s">
        <v>264</v>
      </c>
      <c r="AB48" s="127">
        <v>65000</v>
      </c>
      <c r="AC48" s="126" t="s">
        <v>326</v>
      </c>
      <c r="AD48" s="126">
        <v>24</v>
      </c>
      <c r="AE48" s="126" t="s">
        <v>266</v>
      </c>
      <c r="AF48" s="126" t="s">
        <v>301</v>
      </c>
      <c r="AG48" s="126" t="s">
        <v>327</v>
      </c>
      <c r="AH48" s="126" t="s">
        <v>269</v>
      </c>
      <c r="AI48" s="126" t="s">
        <v>328</v>
      </c>
      <c r="AJ48" s="127">
        <v>3440</v>
      </c>
      <c r="AK48" s="127">
        <v>3440</v>
      </c>
      <c r="AL48" s="126" t="s">
        <v>329</v>
      </c>
      <c r="AM48" s="127">
        <v>24967.61</v>
      </c>
      <c r="AN48" s="127">
        <v>12872.39</v>
      </c>
      <c r="AO48" s="127">
        <v>37840</v>
      </c>
      <c r="AP48" s="127">
        <v>40032.39</v>
      </c>
      <c r="AQ48" s="127">
        <v>5947.61</v>
      </c>
      <c r="AR48" s="127">
        <v>45980</v>
      </c>
      <c r="AS48" s="127">
        <v>10921.88</v>
      </c>
      <c r="AT48" s="127">
        <v>2838.12</v>
      </c>
      <c r="AU48" s="127">
        <v>13760</v>
      </c>
      <c r="AV48" s="126">
        <v>15</v>
      </c>
      <c r="AW48" s="126">
        <f>_xlfn.XLOOKUP(Y48,'[1]Asset Classification'!$J:$J,'[1]Asset Classification'!$N:$N,0)</f>
        <v>105</v>
      </c>
      <c r="AX48" s="126" t="str">
        <f>_xlfn.XLOOKUP(Y48,'[1]Asset Classification'!$J:$J,'[1]Asset Classification'!$S:$S,0)</f>
        <v>91-120</v>
      </c>
      <c r="AY48" s="126"/>
      <c r="AZ48" s="126"/>
      <c r="BA48" s="126"/>
      <c r="BB48" s="126" t="s">
        <v>272</v>
      </c>
      <c r="BC48" s="126"/>
      <c r="BD48" s="126"/>
      <c r="BE48" s="127">
        <v>0</v>
      </c>
      <c r="BF48" s="126" t="s">
        <v>323</v>
      </c>
      <c r="BG48" s="126" t="s">
        <v>330</v>
      </c>
      <c r="BH48" s="126" t="s">
        <v>884</v>
      </c>
      <c r="BI48" s="95" t="s">
        <v>99</v>
      </c>
      <c r="BJ48" s="121">
        <v>46171</v>
      </c>
      <c r="BK48" s="94" t="s">
        <v>102</v>
      </c>
      <c r="BL48" s="95" t="s">
        <v>107</v>
      </c>
      <c r="BM48" s="96" t="s">
        <v>179</v>
      </c>
      <c r="BN48" s="94" t="s">
        <v>221</v>
      </c>
      <c r="BO48" s="94"/>
      <c r="BP48" s="94"/>
      <c r="BQ48" s="35" t="s">
        <v>886</v>
      </c>
    </row>
    <row r="49" spans="1:69" hidden="1" x14ac:dyDescent="0.35">
      <c r="A49" s="126">
        <v>45</v>
      </c>
      <c r="B49" s="126" t="s">
        <v>249</v>
      </c>
      <c r="C49" s="126" t="s">
        <v>250</v>
      </c>
      <c r="D49" s="126" t="s">
        <v>251</v>
      </c>
      <c r="E49" s="126" t="s">
        <v>251</v>
      </c>
      <c r="F49" s="126" t="s">
        <v>251</v>
      </c>
      <c r="G49" s="126" t="s">
        <v>252</v>
      </c>
      <c r="H49" s="126" t="s">
        <v>251</v>
      </c>
      <c r="I49" s="126">
        <v>76453</v>
      </c>
      <c r="J49" s="126" t="s">
        <v>445</v>
      </c>
      <c r="K49" s="126">
        <v>76453</v>
      </c>
      <c r="L49" s="126" t="s">
        <v>446</v>
      </c>
      <c r="M49" s="126" t="s">
        <v>447</v>
      </c>
      <c r="N49" s="126">
        <v>123324</v>
      </c>
      <c r="O49" s="126" t="s">
        <v>448</v>
      </c>
      <c r="P49" s="126">
        <v>167481</v>
      </c>
      <c r="Q49" s="126" t="s">
        <v>449</v>
      </c>
      <c r="R49" s="126" t="s">
        <v>258</v>
      </c>
      <c r="S49" s="126" t="s">
        <v>450</v>
      </c>
      <c r="T49" s="126" t="s">
        <v>450</v>
      </c>
      <c r="U49" s="126" t="s">
        <v>436</v>
      </c>
      <c r="V49" s="126" t="s">
        <v>261</v>
      </c>
      <c r="W49" s="126">
        <v>541</v>
      </c>
      <c r="X49" s="126" t="s">
        <v>262</v>
      </c>
      <c r="Y49" s="126">
        <v>353987962</v>
      </c>
      <c r="Z49" s="126" t="s">
        <v>451</v>
      </c>
      <c r="AA49" s="126" t="s">
        <v>452</v>
      </c>
      <c r="AB49" s="127">
        <v>42000</v>
      </c>
      <c r="AC49" s="126" t="s">
        <v>453</v>
      </c>
      <c r="AD49" s="126">
        <v>24</v>
      </c>
      <c r="AE49" s="126" t="s">
        <v>385</v>
      </c>
      <c r="AF49" s="126" t="s">
        <v>454</v>
      </c>
      <c r="AG49" s="126" t="s">
        <v>455</v>
      </c>
      <c r="AH49" s="126" t="s">
        <v>269</v>
      </c>
      <c r="AI49" s="126" t="s">
        <v>456</v>
      </c>
      <c r="AJ49" s="127">
        <v>2240</v>
      </c>
      <c r="AK49" s="127">
        <v>2240</v>
      </c>
      <c r="AL49" s="126" t="s">
        <v>457</v>
      </c>
      <c r="AM49" s="127">
        <v>20246.43</v>
      </c>
      <c r="AN49" s="127">
        <v>8873.57</v>
      </c>
      <c r="AO49" s="127">
        <v>29120</v>
      </c>
      <c r="AP49" s="127">
        <v>21753.57</v>
      </c>
      <c r="AQ49" s="127">
        <v>2830.43</v>
      </c>
      <c r="AR49" s="127">
        <v>24584</v>
      </c>
      <c r="AS49" s="127">
        <v>21753.57</v>
      </c>
      <c r="AT49" s="127">
        <v>2830.43</v>
      </c>
      <c r="AU49" s="127">
        <v>24584</v>
      </c>
      <c r="AV49" s="126">
        <v>30</v>
      </c>
      <c r="AW49" s="126">
        <f>_xlfn.XLOOKUP(Y49,'[1]Asset Classification'!$J:$J,'[1]Asset Classification'!$N:$N,0)</f>
        <v>533</v>
      </c>
      <c r="AX49" s="126" t="str">
        <f>_xlfn.XLOOKUP(Y49,'[1]Asset Classification'!$J:$J,'[1]Asset Classification'!$S:$S,0)</f>
        <v>&gt;180</v>
      </c>
      <c r="AY49" s="126"/>
      <c r="AZ49" s="126"/>
      <c r="BA49" s="126"/>
      <c r="BB49" s="126" t="s">
        <v>272</v>
      </c>
      <c r="BC49" s="126"/>
      <c r="BD49" s="126"/>
      <c r="BE49" s="127">
        <v>0</v>
      </c>
      <c r="BF49" s="126" t="s">
        <v>450</v>
      </c>
      <c r="BG49" s="126" t="s">
        <v>458</v>
      </c>
      <c r="BH49" s="126" t="s">
        <v>884</v>
      </c>
      <c r="BI49" s="95" t="s">
        <v>99</v>
      </c>
      <c r="BJ49" s="121">
        <v>46196</v>
      </c>
      <c r="BK49" s="94" t="s">
        <v>103</v>
      </c>
      <c r="BL49" s="95" t="s">
        <v>108</v>
      </c>
      <c r="BM49" s="96" t="s">
        <v>180</v>
      </c>
      <c r="BN49" s="94" t="s">
        <v>222</v>
      </c>
      <c r="BO49" s="94"/>
      <c r="BP49" s="94"/>
      <c r="BQ49" s="35" t="s">
        <v>804</v>
      </c>
    </row>
    <row r="50" spans="1:69" hidden="1" x14ac:dyDescent="0.35">
      <c r="A50" s="126">
        <v>46</v>
      </c>
      <c r="B50" s="126" t="s">
        <v>249</v>
      </c>
      <c r="C50" s="126" t="s">
        <v>250</v>
      </c>
      <c r="D50" s="126" t="s">
        <v>251</v>
      </c>
      <c r="E50" s="126" t="s">
        <v>251</v>
      </c>
      <c r="F50" s="126" t="s">
        <v>251</v>
      </c>
      <c r="G50" s="126" t="s">
        <v>252</v>
      </c>
      <c r="H50" s="126" t="s">
        <v>251</v>
      </c>
      <c r="I50" s="126">
        <v>76453</v>
      </c>
      <c r="J50" s="126" t="s">
        <v>445</v>
      </c>
      <c r="K50" s="126">
        <v>76453</v>
      </c>
      <c r="L50" s="126" t="s">
        <v>446</v>
      </c>
      <c r="M50" s="126" t="s">
        <v>447</v>
      </c>
      <c r="N50" s="126">
        <v>551938</v>
      </c>
      <c r="O50" s="126" t="s">
        <v>488</v>
      </c>
      <c r="P50" s="126">
        <v>916802</v>
      </c>
      <c r="Q50" s="126" t="s">
        <v>489</v>
      </c>
      <c r="R50" s="126" t="s">
        <v>258</v>
      </c>
      <c r="S50" s="126" t="s">
        <v>490</v>
      </c>
      <c r="T50" s="126" t="s">
        <v>490</v>
      </c>
      <c r="U50" s="126" t="s">
        <v>280</v>
      </c>
      <c r="V50" s="126" t="s">
        <v>491</v>
      </c>
      <c r="W50" s="126">
        <v>0</v>
      </c>
      <c r="X50" s="126" t="s">
        <v>335</v>
      </c>
      <c r="Y50" s="126">
        <v>357173067</v>
      </c>
      <c r="Z50" s="126" t="s">
        <v>492</v>
      </c>
      <c r="AA50" s="126" t="s">
        <v>493</v>
      </c>
      <c r="AB50" s="127">
        <v>52000</v>
      </c>
      <c r="AC50" s="126" t="s">
        <v>494</v>
      </c>
      <c r="AD50" s="126">
        <v>24</v>
      </c>
      <c r="AE50" s="126" t="s">
        <v>266</v>
      </c>
      <c r="AF50" s="126" t="s">
        <v>361</v>
      </c>
      <c r="AG50" s="126" t="s">
        <v>495</v>
      </c>
      <c r="AH50" s="126" t="s">
        <v>269</v>
      </c>
      <c r="AI50" s="126" t="s">
        <v>496</v>
      </c>
      <c r="AJ50" s="127">
        <v>2780</v>
      </c>
      <c r="AK50" s="127">
        <v>2780</v>
      </c>
      <c r="AL50" s="126" t="s">
        <v>497</v>
      </c>
      <c r="AM50" s="127">
        <v>38248.269999999997</v>
      </c>
      <c r="AN50" s="127">
        <v>13791.73</v>
      </c>
      <c r="AO50" s="127">
        <v>52040</v>
      </c>
      <c r="AP50" s="127">
        <v>13751.73</v>
      </c>
      <c r="AQ50" s="127">
        <v>788.27</v>
      </c>
      <c r="AR50" s="127">
        <v>14540</v>
      </c>
      <c r="AS50" s="127">
        <v>11161.51</v>
      </c>
      <c r="AT50" s="127">
        <v>738.49</v>
      </c>
      <c r="AU50" s="127">
        <v>11900</v>
      </c>
      <c r="AV50" s="126">
        <v>23</v>
      </c>
      <c r="AW50" s="126">
        <f>_xlfn.XLOOKUP(Y50,'[1]Asset Classification'!$J:$J,'[1]Asset Classification'!$N:$N,0)</f>
        <v>176</v>
      </c>
      <c r="AX50" s="126" t="str">
        <f>_xlfn.XLOOKUP(Y50,'[1]Asset Classification'!$J:$J,'[1]Asset Classification'!$S:$S,0)</f>
        <v>151-180</v>
      </c>
      <c r="AY50" s="126"/>
      <c r="AZ50" s="126"/>
      <c r="BA50" s="126"/>
      <c r="BB50" s="126" t="s">
        <v>272</v>
      </c>
      <c r="BC50" s="126"/>
      <c r="BD50" s="126"/>
      <c r="BE50" s="127">
        <v>0</v>
      </c>
      <c r="BF50" s="126" t="s">
        <v>490</v>
      </c>
      <c r="BG50" s="126" t="s">
        <v>498</v>
      </c>
      <c r="BH50" s="126" t="s">
        <v>884</v>
      </c>
      <c r="BI50" s="95" t="s">
        <v>99</v>
      </c>
      <c r="BJ50" s="121">
        <v>46196</v>
      </c>
      <c r="BK50" s="94" t="s">
        <v>103</v>
      </c>
      <c r="BL50" s="95" t="s">
        <v>108</v>
      </c>
      <c r="BM50" s="96" t="s">
        <v>180</v>
      </c>
      <c r="BN50" s="94" t="s">
        <v>222</v>
      </c>
      <c r="BO50" s="94"/>
      <c r="BP50" s="94"/>
      <c r="BQ50" s="35" t="s">
        <v>804</v>
      </c>
    </row>
    <row r="51" spans="1:69" hidden="1" x14ac:dyDescent="0.35">
      <c r="A51" s="126">
        <v>47</v>
      </c>
      <c r="B51" s="126" t="s">
        <v>249</v>
      </c>
      <c r="C51" s="126" t="s">
        <v>250</v>
      </c>
      <c r="D51" s="126" t="s">
        <v>251</v>
      </c>
      <c r="E51" s="126" t="s">
        <v>251</v>
      </c>
      <c r="F51" s="126" t="s">
        <v>251</v>
      </c>
      <c r="G51" s="126" t="s">
        <v>252</v>
      </c>
      <c r="H51" s="126" t="s">
        <v>251</v>
      </c>
      <c r="I51" s="126">
        <v>71648</v>
      </c>
      <c r="J51" s="126" t="s">
        <v>644</v>
      </c>
      <c r="K51" s="126">
        <v>71648</v>
      </c>
      <c r="L51" s="126" t="s">
        <v>254</v>
      </c>
      <c r="M51" s="126" t="s">
        <v>255</v>
      </c>
      <c r="N51" s="126">
        <v>121661</v>
      </c>
      <c r="O51" s="126" t="s">
        <v>645</v>
      </c>
      <c r="P51" s="126">
        <v>165487</v>
      </c>
      <c r="Q51" s="126" t="s">
        <v>646</v>
      </c>
      <c r="R51" s="126" t="s">
        <v>258</v>
      </c>
      <c r="S51" s="126" t="s">
        <v>647</v>
      </c>
      <c r="T51" s="126" t="s">
        <v>647</v>
      </c>
      <c r="U51" s="126" t="s">
        <v>295</v>
      </c>
      <c r="V51" s="126" t="s">
        <v>261</v>
      </c>
      <c r="W51" s="126">
        <v>0</v>
      </c>
      <c r="X51" s="126" t="s">
        <v>570</v>
      </c>
      <c r="Y51" s="126">
        <v>355247930</v>
      </c>
      <c r="Z51" s="126" t="s">
        <v>648</v>
      </c>
      <c r="AA51" s="126" t="s">
        <v>612</v>
      </c>
      <c r="AB51" s="127">
        <v>80000</v>
      </c>
      <c r="AC51" s="126" t="s">
        <v>326</v>
      </c>
      <c r="AD51" s="126">
        <v>30</v>
      </c>
      <c r="AE51" s="126" t="s">
        <v>406</v>
      </c>
      <c r="AF51" s="126" t="s">
        <v>649</v>
      </c>
      <c r="AG51" s="126" t="s">
        <v>650</v>
      </c>
      <c r="AH51" s="126" t="s">
        <v>287</v>
      </c>
      <c r="AI51" s="126" t="s">
        <v>419</v>
      </c>
      <c r="AJ51" s="127">
        <v>3610</v>
      </c>
      <c r="AK51" s="127">
        <v>3610</v>
      </c>
      <c r="AL51" s="126" t="s">
        <v>651</v>
      </c>
      <c r="AM51" s="127">
        <v>60497.01</v>
      </c>
      <c r="AN51" s="127">
        <v>26142.99</v>
      </c>
      <c r="AO51" s="127">
        <v>86640</v>
      </c>
      <c r="AP51" s="127">
        <v>19502.990000000002</v>
      </c>
      <c r="AQ51" s="127">
        <v>1404.01</v>
      </c>
      <c r="AR51" s="127">
        <v>20907</v>
      </c>
      <c r="AS51" s="127">
        <v>9815.7900000000009</v>
      </c>
      <c r="AT51" s="127">
        <v>1014.21</v>
      </c>
      <c r="AU51" s="127">
        <v>10830</v>
      </c>
      <c r="AV51" s="126">
        <v>27</v>
      </c>
      <c r="AW51" s="126">
        <f>_xlfn.XLOOKUP(Y51,'[1]Asset Classification'!$J:$J,'[1]Asset Classification'!$N:$N,0)</f>
        <v>147</v>
      </c>
      <c r="AX51" s="126" t="str">
        <f>_xlfn.XLOOKUP(Y51,'[1]Asset Classification'!$J:$J,'[1]Asset Classification'!$S:$S,0)</f>
        <v>121-150</v>
      </c>
      <c r="AY51" s="126"/>
      <c r="AZ51" s="126"/>
      <c r="BA51" s="126"/>
      <c r="BB51" s="126" t="s">
        <v>272</v>
      </c>
      <c r="BC51" s="126"/>
      <c r="BD51" s="126"/>
      <c r="BE51" s="127">
        <v>0</v>
      </c>
      <c r="BF51" s="126" t="s">
        <v>647</v>
      </c>
      <c r="BG51" s="126" t="s">
        <v>652</v>
      </c>
      <c r="BH51" s="126" t="s">
        <v>884</v>
      </c>
      <c r="BI51" s="95" t="s">
        <v>99</v>
      </c>
      <c r="BJ51" s="121">
        <v>46196</v>
      </c>
      <c r="BK51" s="94" t="s">
        <v>102</v>
      </c>
      <c r="BL51" s="95" t="s">
        <v>107</v>
      </c>
      <c r="BM51" s="96" t="s">
        <v>180</v>
      </c>
      <c r="BN51" s="94" t="s">
        <v>222</v>
      </c>
      <c r="BO51" s="94"/>
      <c r="BP51" s="94"/>
      <c r="BQ51" s="35" t="s">
        <v>803</v>
      </c>
    </row>
    <row r="52" spans="1:69" hidden="1" x14ac:dyDescent="0.35">
      <c r="A52" s="126">
        <v>48</v>
      </c>
      <c r="B52" s="126" t="s">
        <v>249</v>
      </c>
      <c r="C52" s="126" t="s">
        <v>250</v>
      </c>
      <c r="D52" s="126" t="s">
        <v>251</v>
      </c>
      <c r="E52" s="126" t="s">
        <v>251</v>
      </c>
      <c r="F52" s="126" t="s">
        <v>251</v>
      </c>
      <c r="G52" s="126" t="s">
        <v>252</v>
      </c>
      <c r="H52" s="126" t="s">
        <v>251</v>
      </c>
      <c r="I52" s="126">
        <v>76107</v>
      </c>
      <c r="J52" s="126" t="s">
        <v>422</v>
      </c>
      <c r="K52" s="126">
        <v>76107</v>
      </c>
      <c r="L52" s="126" t="s">
        <v>254</v>
      </c>
      <c r="M52" s="126" t="s">
        <v>255</v>
      </c>
      <c r="N52" s="126">
        <v>167275</v>
      </c>
      <c r="O52" s="126" t="s">
        <v>423</v>
      </c>
      <c r="P52" s="126">
        <v>224416</v>
      </c>
      <c r="Q52" s="126" t="s">
        <v>424</v>
      </c>
      <c r="R52" s="126" t="s">
        <v>258</v>
      </c>
      <c r="S52" s="126" t="s">
        <v>425</v>
      </c>
      <c r="T52" s="126" t="s">
        <v>425</v>
      </c>
      <c r="U52" s="126" t="s">
        <v>295</v>
      </c>
      <c r="V52" s="126" t="s">
        <v>261</v>
      </c>
      <c r="W52" s="126">
        <v>0</v>
      </c>
      <c r="X52" s="126" t="s">
        <v>426</v>
      </c>
      <c r="Y52" s="126">
        <v>354564824</v>
      </c>
      <c r="Z52" s="126" t="s">
        <v>427</v>
      </c>
      <c r="AA52" s="126" t="s">
        <v>388</v>
      </c>
      <c r="AB52" s="127">
        <v>42000</v>
      </c>
      <c r="AC52" s="126" t="s">
        <v>265</v>
      </c>
      <c r="AD52" s="126">
        <v>24</v>
      </c>
      <c r="AE52" s="126" t="s">
        <v>385</v>
      </c>
      <c r="AF52" s="126" t="s">
        <v>428</v>
      </c>
      <c r="AG52" s="126" t="s">
        <v>429</v>
      </c>
      <c r="AH52" s="126" t="s">
        <v>269</v>
      </c>
      <c r="AI52" s="126" t="s">
        <v>430</v>
      </c>
      <c r="AJ52" s="127">
        <v>2240</v>
      </c>
      <c r="AK52" s="127">
        <v>2240</v>
      </c>
      <c r="AL52" s="126" t="s">
        <v>431</v>
      </c>
      <c r="AM52" s="127">
        <v>23907.45</v>
      </c>
      <c r="AN52" s="127">
        <v>9692.5499999999993</v>
      </c>
      <c r="AO52" s="127">
        <v>33600</v>
      </c>
      <c r="AP52" s="127">
        <v>18092.55</v>
      </c>
      <c r="AQ52" s="127">
        <v>1884.45</v>
      </c>
      <c r="AR52" s="127">
        <v>19977</v>
      </c>
      <c r="AS52" s="127">
        <v>18092.55</v>
      </c>
      <c r="AT52" s="127">
        <v>1884.45</v>
      </c>
      <c r="AU52" s="127">
        <v>19977</v>
      </c>
      <c r="AV52" s="126">
        <v>28</v>
      </c>
      <c r="AW52" s="126">
        <f>_xlfn.XLOOKUP(Y52,'[1]Asset Classification'!$J:$J,'[1]Asset Classification'!$N:$N,0)</f>
        <v>452</v>
      </c>
      <c r="AX52" s="126" t="str">
        <f>_xlfn.XLOOKUP(Y52,'[1]Asset Classification'!$J:$J,'[1]Asset Classification'!$S:$S,0)</f>
        <v>&gt;180</v>
      </c>
      <c r="AY52" s="126"/>
      <c r="AZ52" s="126"/>
      <c r="BA52" s="126"/>
      <c r="BB52" s="126" t="s">
        <v>272</v>
      </c>
      <c r="BC52" s="126"/>
      <c r="BD52" s="126"/>
      <c r="BE52" s="127">
        <v>0</v>
      </c>
      <c r="BF52" s="126" t="s">
        <v>425</v>
      </c>
      <c r="BG52" s="126" t="s">
        <v>432</v>
      </c>
      <c r="BH52" s="126" t="s">
        <v>884</v>
      </c>
      <c r="BI52" s="95" t="s">
        <v>99</v>
      </c>
      <c r="BJ52" s="121">
        <v>46196</v>
      </c>
      <c r="BK52" s="94" t="s">
        <v>106</v>
      </c>
      <c r="BL52" s="95" t="s">
        <v>118</v>
      </c>
      <c r="BM52" s="96" t="s">
        <v>180</v>
      </c>
      <c r="BN52" s="94" t="s">
        <v>222</v>
      </c>
      <c r="BO52" s="94"/>
      <c r="BP52" s="94"/>
      <c r="BQ52" s="35" t="s">
        <v>804</v>
      </c>
    </row>
    <row r="53" spans="1:69" hidden="1" x14ac:dyDescent="0.35">
      <c r="A53" s="126">
        <v>49</v>
      </c>
      <c r="B53" s="126" t="s">
        <v>249</v>
      </c>
      <c r="C53" s="126" t="s">
        <v>250</v>
      </c>
      <c r="D53" s="126" t="s">
        <v>251</v>
      </c>
      <c r="E53" s="126" t="s">
        <v>251</v>
      </c>
      <c r="F53" s="126" t="s">
        <v>251</v>
      </c>
      <c r="G53" s="126" t="s">
        <v>252</v>
      </c>
      <c r="H53" s="126" t="s">
        <v>251</v>
      </c>
      <c r="I53" s="126">
        <v>76107</v>
      </c>
      <c r="J53" s="126" t="s">
        <v>422</v>
      </c>
      <c r="K53" s="126">
        <v>76107</v>
      </c>
      <c r="L53" s="126" t="s">
        <v>254</v>
      </c>
      <c r="M53" s="126" t="s">
        <v>255</v>
      </c>
      <c r="N53" s="126">
        <v>136742</v>
      </c>
      <c r="O53" s="126" t="s">
        <v>499</v>
      </c>
      <c r="P53" s="126">
        <v>216889</v>
      </c>
      <c r="Q53" s="126" t="s">
        <v>500</v>
      </c>
      <c r="R53" s="126" t="s">
        <v>258</v>
      </c>
      <c r="S53" s="126" t="s">
        <v>501</v>
      </c>
      <c r="T53" s="126" t="s">
        <v>501</v>
      </c>
      <c r="U53" s="126" t="s">
        <v>295</v>
      </c>
      <c r="V53" s="126" t="s">
        <v>261</v>
      </c>
      <c r="W53" s="126">
        <v>541</v>
      </c>
      <c r="X53" s="126" t="s">
        <v>462</v>
      </c>
      <c r="Y53" s="126">
        <v>353244508</v>
      </c>
      <c r="Z53" s="126" t="s">
        <v>502</v>
      </c>
      <c r="AA53" s="126" t="s">
        <v>503</v>
      </c>
      <c r="AB53" s="127">
        <v>42000</v>
      </c>
      <c r="AC53" s="126" t="s">
        <v>265</v>
      </c>
      <c r="AD53" s="126">
        <v>24</v>
      </c>
      <c r="AE53" s="126" t="s">
        <v>385</v>
      </c>
      <c r="AF53" s="126" t="s">
        <v>504</v>
      </c>
      <c r="AG53" s="126" t="s">
        <v>505</v>
      </c>
      <c r="AH53" s="126" t="s">
        <v>269</v>
      </c>
      <c r="AI53" s="126" t="s">
        <v>506</v>
      </c>
      <c r="AJ53" s="127">
        <v>2240</v>
      </c>
      <c r="AK53" s="127">
        <v>2240</v>
      </c>
      <c r="AL53" s="126" t="s">
        <v>507</v>
      </c>
      <c r="AM53" s="127">
        <v>15349.7</v>
      </c>
      <c r="AN53" s="127">
        <v>7050.3</v>
      </c>
      <c r="AO53" s="127">
        <v>22400</v>
      </c>
      <c r="AP53" s="127">
        <v>26650.3</v>
      </c>
      <c r="AQ53" s="127">
        <v>4378.7</v>
      </c>
      <c r="AR53" s="127">
        <v>31029</v>
      </c>
      <c r="AS53" s="127">
        <v>26650.3</v>
      </c>
      <c r="AT53" s="127">
        <v>4378.7</v>
      </c>
      <c r="AU53" s="127">
        <v>31029</v>
      </c>
      <c r="AV53" s="126">
        <v>32</v>
      </c>
      <c r="AW53" s="126">
        <f>_xlfn.XLOOKUP(Y53,'[1]Asset Classification'!$J:$J,'[1]Asset Classification'!$N:$N,0)</f>
        <v>691</v>
      </c>
      <c r="AX53" s="126" t="str">
        <f>_xlfn.XLOOKUP(Y53,'[1]Asset Classification'!$J:$J,'[1]Asset Classification'!$S:$S,0)</f>
        <v>&gt;180</v>
      </c>
      <c r="AY53" s="126"/>
      <c r="AZ53" s="126"/>
      <c r="BA53" s="126"/>
      <c r="BB53" s="126" t="s">
        <v>272</v>
      </c>
      <c r="BC53" s="126"/>
      <c r="BD53" s="126"/>
      <c r="BE53" s="127">
        <v>0</v>
      </c>
      <c r="BF53" s="126" t="s">
        <v>501</v>
      </c>
      <c r="BG53" s="126" t="s">
        <v>508</v>
      </c>
      <c r="BH53" s="126" t="s">
        <v>884</v>
      </c>
      <c r="BI53" s="95" t="s">
        <v>99</v>
      </c>
      <c r="BJ53" s="121">
        <v>46196</v>
      </c>
      <c r="BK53" s="94" t="s">
        <v>141</v>
      </c>
      <c r="BL53" s="95" t="s">
        <v>189</v>
      </c>
      <c r="BM53" s="96" t="s">
        <v>180</v>
      </c>
      <c r="BN53" s="94" t="s">
        <v>222</v>
      </c>
      <c r="BO53" s="94"/>
      <c r="BP53" s="94"/>
      <c r="BQ53" s="35" t="s">
        <v>887</v>
      </c>
    </row>
    <row r="54" spans="1:69" hidden="1" x14ac:dyDescent="0.35">
      <c r="A54" s="126">
        <v>50</v>
      </c>
      <c r="B54" s="126" t="s">
        <v>249</v>
      </c>
      <c r="C54" s="126" t="s">
        <v>250</v>
      </c>
      <c r="D54" s="126" t="s">
        <v>251</v>
      </c>
      <c r="E54" s="126" t="s">
        <v>251</v>
      </c>
      <c r="F54" s="126" t="s">
        <v>251</v>
      </c>
      <c r="G54" s="126" t="s">
        <v>252</v>
      </c>
      <c r="H54" s="126" t="s">
        <v>251</v>
      </c>
      <c r="I54" s="126">
        <v>76107</v>
      </c>
      <c r="J54" s="126" t="s">
        <v>422</v>
      </c>
      <c r="K54" s="126">
        <v>76107</v>
      </c>
      <c r="L54" s="126" t="s">
        <v>254</v>
      </c>
      <c r="M54" s="126" t="s">
        <v>255</v>
      </c>
      <c r="N54" s="126">
        <v>136742</v>
      </c>
      <c r="O54" s="126" t="s">
        <v>499</v>
      </c>
      <c r="P54" s="126">
        <v>184629</v>
      </c>
      <c r="Q54" s="126" t="s">
        <v>522</v>
      </c>
      <c r="R54" s="126" t="s">
        <v>258</v>
      </c>
      <c r="S54" s="126" t="s">
        <v>523</v>
      </c>
      <c r="T54" s="126" t="s">
        <v>523</v>
      </c>
      <c r="U54" s="126" t="s">
        <v>295</v>
      </c>
      <c r="V54" s="126" t="s">
        <v>261</v>
      </c>
      <c r="W54" s="126">
        <v>541</v>
      </c>
      <c r="X54" s="126" t="s">
        <v>462</v>
      </c>
      <c r="Y54" s="126">
        <v>353936371</v>
      </c>
      <c r="Z54" s="126" t="s">
        <v>524</v>
      </c>
      <c r="AA54" s="126" t="s">
        <v>525</v>
      </c>
      <c r="AB54" s="127">
        <v>42000</v>
      </c>
      <c r="AC54" s="126" t="s">
        <v>265</v>
      </c>
      <c r="AD54" s="126">
        <v>24</v>
      </c>
      <c r="AE54" s="126" t="s">
        <v>385</v>
      </c>
      <c r="AF54" s="126" t="s">
        <v>526</v>
      </c>
      <c r="AG54" s="126" t="s">
        <v>527</v>
      </c>
      <c r="AH54" s="126" t="s">
        <v>269</v>
      </c>
      <c r="AI54" s="126" t="s">
        <v>456</v>
      </c>
      <c r="AJ54" s="127">
        <v>2240</v>
      </c>
      <c r="AK54" s="127">
        <v>2240</v>
      </c>
      <c r="AL54" s="126" t="s">
        <v>528</v>
      </c>
      <c r="AM54" s="127">
        <v>31369.79</v>
      </c>
      <c r="AN54" s="127">
        <v>11190.21</v>
      </c>
      <c r="AO54" s="127">
        <v>42560</v>
      </c>
      <c r="AP54" s="127">
        <v>10630.21</v>
      </c>
      <c r="AQ54" s="127">
        <v>698.79</v>
      </c>
      <c r="AR54" s="127">
        <v>11329</v>
      </c>
      <c r="AS54" s="127">
        <v>10630.21</v>
      </c>
      <c r="AT54" s="127">
        <v>698.79</v>
      </c>
      <c r="AU54" s="127">
        <v>11329</v>
      </c>
      <c r="AV54" s="126">
        <v>30</v>
      </c>
      <c r="AW54" s="126">
        <f>_xlfn.XLOOKUP(Y54,'[1]Asset Classification'!$J:$J,'[1]Asset Classification'!$N:$N,0)</f>
        <v>361</v>
      </c>
      <c r="AX54" s="126" t="str">
        <f>_xlfn.XLOOKUP(Y54,'[1]Asset Classification'!$J:$J,'[1]Asset Classification'!$S:$S,0)</f>
        <v>&gt;180</v>
      </c>
      <c r="AY54" s="126"/>
      <c r="AZ54" s="126"/>
      <c r="BA54" s="126"/>
      <c r="BB54" s="126" t="s">
        <v>272</v>
      </c>
      <c r="BC54" s="126"/>
      <c r="BD54" s="126"/>
      <c r="BE54" s="127">
        <v>0</v>
      </c>
      <c r="BF54" s="126" t="s">
        <v>523</v>
      </c>
      <c r="BG54" s="126" t="s">
        <v>529</v>
      </c>
      <c r="BH54" s="126" t="s">
        <v>884</v>
      </c>
      <c r="BI54" s="95" t="s">
        <v>99</v>
      </c>
      <c r="BJ54" s="121">
        <v>46196</v>
      </c>
      <c r="BK54" s="94" t="s">
        <v>102</v>
      </c>
      <c r="BL54" s="95" t="s">
        <v>107</v>
      </c>
      <c r="BM54" s="96" t="s">
        <v>180</v>
      </c>
      <c r="BN54" s="94" t="s">
        <v>222</v>
      </c>
      <c r="BO54" s="94"/>
      <c r="BP54" s="94"/>
      <c r="BQ54" s="35" t="s">
        <v>803</v>
      </c>
    </row>
    <row r="55" spans="1:69" hidden="1" x14ac:dyDescent="0.35">
      <c r="A55" s="126">
        <v>51</v>
      </c>
      <c r="B55" s="126" t="s">
        <v>249</v>
      </c>
      <c r="C55" s="126" t="s">
        <v>250</v>
      </c>
      <c r="D55" s="126" t="s">
        <v>251</v>
      </c>
      <c r="E55" s="126" t="s">
        <v>251</v>
      </c>
      <c r="F55" s="126" t="s">
        <v>251</v>
      </c>
      <c r="G55" s="126" t="s">
        <v>252</v>
      </c>
      <c r="H55" s="126" t="s">
        <v>251</v>
      </c>
      <c r="I55" s="126">
        <v>76107</v>
      </c>
      <c r="J55" s="126" t="s">
        <v>422</v>
      </c>
      <c r="K55" s="126">
        <v>76107</v>
      </c>
      <c r="L55" s="126" t="s">
        <v>254</v>
      </c>
      <c r="M55" s="126" t="s">
        <v>255</v>
      </c>
      <c r="N55" s="126">
        <v>122713</v>
      </c>
      <c r="O55" s="126" t="s">
        <v>597</v>
      </c>
      <c r="P55" s="126">
        <v>166751</v>
      </c>
      <c r="Q55" s="126" t="s">
        <v>598</v>
      </c>
      <c r="R55" s="126" t="s">
        <v>258</v>
      </c>
      <c r="S55" s="126" t="s">
        <v>599</v>
      </c>
      <c r="T55" s="126" t="s">
        <v>599</v>
      </c>
      <c r="U55" s="126" t="s">
        <v>295</v>
      </c>
      <c r="V55" s="126" t="s">
        <v>261</v>
      </c>
      <c r="W55" s="126">
        <v>0</v>
      </c>
      <c r="X55" s="126" t="s">
        <v>473</v>
      </c>
      <c r="Y55" s="126">
        <v>359183269</v>
      </c>
      <c r="Z55" s="126" t="s">
        <v>600</v>
      </c>
      <c r="AA55" s="126" t="s">
        <v>601</v>
      </c>
      <c r="AB55" s="127">
        <v>65000</v>
      </c>
      <c r="AC55" s="126" t="s">
        <v>265</v>
      </c>
      <c r="AD55" s="126">
        <v>24</v>
      </c>
      <c r="AE55" s="126" t="s">
        <v>266</v>
      </c>
      <c r="AF55" s="126" t="s">
        <v>526</v>
      </c>
      <c r="AG55" s="126" t="s">
        <v>602</v>
      </c>
      <c r="AH55" s="126" t="s">
        <v>269</v>
      </c>
      <c r="AI55" s="126" t="s">
        <v>270</v>
      </c>
      <c r="AJ55" s="127">
        <v>3460</v>
      </c>
      <c r="AK55" s="127">
        <v>3460</v>
      </c>
      <c r="AL55" s="126" t="s">
        <v>603</v>
      </c>
      <c r="AM55" s="127">
        <v>19963.650000000001</v>
      </c>
      <c r="AN55" s="127">
        <v>11216.35</v>
      </c>
      <c r="AO55" s="127">
        <v>31180</v>
      </c>
      <c r="AP55" s="127">
        <v>45036.35</v>
      </c>
      <c r="AQ55" s="127">
        <v>7749.65</v>
      </c>
      <c r="AR55" s="127">
        <v>52786</v>
      </c>
      <c r="AS55" s="127">
        <v>16190.71</v>
      </c>
      <c r="AT55" s="127">
        <v>4529.29</v>
      </c>
      <c r="AU55" s="127">
        <v>20720</v>
      </c>
      <c r="AV55" s="126">
        <v>15</v>
      </c>
      <c r="AW55" s="126">
        <f>_xlfn.XLOOKUP(Y55,'[1]Asset Classification'!$J:$J,'[1]Asset Classification'!$N:$N,0)</f>
        <v>235</v>
      </c>
      <c r="AX55" s="126" t="str">
        <f>_xlfn.XLOOKUP(Y55,'[1]Asset Classification'!$J:$J,'[1]Asset Classification'!$S:$S,0)</f>
        <v>&gt;180</v>
      </c>
      <c r="AY55" s="126"/>
      <c r="AZ55" s="126"/>
      <c r="BA55" s="126"/>
      <c r="BB55" s="126" t="s">
        <v>272</v>
      </c>
      <c r="BC55" s="126"/>
      <c r="BD55" s="126"/>
      <c r="BE55" s="127">
        <v>0</v>
      </c>
      <c r="BF55" s="126" t="s">
        <v>599</v>
      </c>
      <c r="BG55" s="126" t="s">
        <v>604</v>
      </c>
      <c r="BH55" s="126" t="s">
        <v>884</v>
      </c>
      <c r="BI55" s="95" t="s">
        <v>99</v>
      </c>
      <c r="BJ55" s="121">
        <v>46196</v>
      </c>
      <c r="BK55" s="94" t="s">
        <v>102</v>
      </c>
      <c r="BL55" s="95" t="s">
        <v>107</v>
      </c>
      <c r="BM55" s="96" t="s">
        <v>180</v>
      </c>
      <c r="BN55" s="94" t="s">
        <v>222</v>
      </c>
      <c r="BO55" s="94"/>
      <c r="BP55" s="94"/>
      <c r="BQ55" s="35" t="s">
        <v>803</v>
      </c>
    </row>
    <row r="56" spans="1:69" hidden="1" x14ac:dyDescent="0.35">
      <c r="A56" s="126">
        <v>52</v>
      </c>
      <c r="B56" s="126" t="s">
        <v>249</v>
      </c>
      <c r="C56" s="126" t="s">
        <v>250</v>
      </c>
      <c r="D56" s="126" t="s">
        <v>251</v>
      </c>
      <c r="E56" s="126" t="s">
        <v>251</v>
      </c>
      <c r="F56" s="126" t="s">
        <v>251</v>
      </c>
      <c r="G56" s="126" t="s">
        <v>252</v>
      </c>
      <c r="H56" s="126" t="s">
        <v>251</v>
      </c>
      <c r="I56" s="126">
        <v>76107</v>
      </c>
      <c r="J56" s="126" t="s">
        <v>422</v>
      </c>
      <c r="K56" s="126">
        <v>76107</v>
      </c>
      <c r="L56" s="126" t="s">
        <v>254</v>
      </c>
      <c r="M56" s="126" t="s">
        <v>255</v>
      </c>
      <c r="N56" s="126">
        <v>136742</v>
      </c>
      <c r="O56" s="126" t="s">
        <v>499</v>
      </c>
      <c r="P56" s="126">
        <v>216889</v>
      </c>
      <c r="Q56" s="126" t="s">
        <v>500</v>
      </c>
      <c r="R56" s="126" t="s">
        <v>258</v>
      </c>
      <c r="S56" s="126" t="s">
        <v>625</v>
      </c>
      <c r="T56" s="126" t="s">
        <v>625</v>
      </c>
      <c r="U56" s="126" t="s">
        <v>295</v>
      </c>
      <c r="V56" s="126" t="s">
        <v>261</v>
      </c>
      <c r="W56" s="126">
        <v>541</v>
      </c>
      <c r="X56" s="126" t="s">
        <v>473</v>
      </c>
      <c r="Y56" s="126">
        <v>353858625</v>
      </c>
      <c r="Z56" s="126" t="s">
        <v>626</v>
      </c>
      <c r="AA56" s="126" t="s">
        <v>627</v>
      </c>
      <c r="AB56" s="127">
        <v>42000</v>
      </c>
      <c r="AC56" s="126" t="s">
        <v>265</v>
      </c>
      <c r="AD56" s="126">
        <v>24</v>
      </c>
      <c r="AE56" s="126" t="s">
        <v>385</v>
      </c>
      <c r="AF56" s="126" t="s">
        <v>628</v>
      </c>
      <c r="AG56" s="126" t="s">
        <v>629</v>
      </c>
      <c r="AH56" s="126" t="s">
        <v>269</v>
      </c>
      <c r="AI56" s="126" t="s">
        <v>456</v>
      </c>
      <c r="AJ56" s="127">
        <v>2240</v>
      </c>
      <c r="AK56" s="127">
        <v>2240</v>
      </c>
      <c r="AL56" s="126" t="s">
        <v>630</v>
      </c>
      <c r="AM56" s="127">
        <v>13110.27</v>
      </c>
      <c r="AN56" s="127">
        <v>7049.73</v>
      </c>
      <c r="AO56" s="127">
        <v>20160</v>
      </c>
      <c r="AP56" s="127">
        <v>28889.73</v>
      </c>
      <c r="AQ56" s="127">
        <v>5070.2700000000004</v>
      </c>
      <c r="AR56" s="127">
        <v>33960</v>
      </c>
      <c r="AS56" s="127">
        <v>28889.73</v>
      </c>
      <c r="AT56" s="127">
        <v>5070.2700000000004</v>
      </c>
      <c r="AU56" s="127">
        <v>33960</v>
      </c>
      <c r="AV56" s="126">
        <v>30</v>
      </c>
      <c r="AW56" s="126">
        <f>_xlfn.XLOOKUP(Y56,'[1]Asset Classification'!$J:$J,'[1]Asset Classification'!$N:$N,0)</f>
        <v>663</v>
      </c>
      <c r="AX56" s="126" t="str">
        <f>_xlfn.XLOOKUP(Y56,'[1]Asset Classification'!$J:$J,'[1]Asset Classification'!$S:$S,0)</f>
        <v>&gt;180</v>
      </c>
      <c r="AY56" s="126"/>
      <c r="AZ56" s="126"/>
      <c r="BA56" s="126"/>
      <c r="BB56" s="126" t="s">
        <v>272</v>
      </c>
      <c r="BC56" s="126"/>
      <c r="BD56" s="126"/>
      <c r="BE56" s="127">
        <v>0</v>
      </c>
      <c r="BF56" s="126" t="s">
        <v>625</v>
      </c>
      <c r="BG56" s="126" t="s">
        <v>631</v>
      </c>
      <c r="BH56" s="126" t="s">
        <v>884</v>
      </c>
      <c r="BI56" s="95" t="s">
        <v>99</v>
      </c>
      <c r="BJ56" s="121">
        <v>46196</v>
      </c>
      <c r="BK56" s="94" t="s">
        <v>102</v>
      </c>
      <c r="BL56" s="95" t="s">
        <v>107</v>
      </c>
      <c r="BM56" s="96" t="s">
        <v>180</v>
      </c>
      <c r="BN56" s="94" t="s">
        <v>222</v>
      </c>
      <c r="BO56" s="94"/>
      <c r="BP56" s="94"/>
      <c r="BQ56" s="35" t="s">
        <v>803</v>
      </c>
    </row>
    <row r="57" spans="1:69" hidden="1" x14ac:dyDescent="0.35">
      <c r="A57" s="126">
        <v>53</v>
      </c>
      <c r="B57" s="126" t="s">
        <v>249</v>
      </c>
      <c r="C57" s="126" t="s">
        <v>250</v>
      </c>
      <c r="D57" s="126" t="s">
        <v>251</v>
      </c>
      <c r="E57" s="126" t="s">
        <v>251</v>
      </c>
      <c r="F57" s="126" t="s">
        <v>251</v>
      </c>
      <c r="G57" s="126" t="s">
        <v>252</v>
      </c>
      <c r="H57" s="126" t="s">
        <v>251</v>
      </c>
      <c r="I57" s="126">
        <v>70935</v>
      </c>
      <c r="J57" s="126" t="s">
        <v>734</v>
      </c>
      <c r="K57" s="126">
        <v>70935</v>
      </c>
      <c r="L57" s="126" t="s">
        <v>254</v>
      </c>
      <c r="M57" s="126" t="s">
        <v>255</v>
      </c>
      <c r="N57" s="126">
        <v>114567</v>
      </c>
      <c r="O57" s="126" t="s">
        <v>735</v>
      </c>
      <c r="P57" s="126">
        <v>157591</v>
      </c>
      <c r="Q57" s="126" t="s">
        <v>736</v>
      </c>
      <c r="R57" s="126" t="s">
        <v>258</v>
      </c>
      <c r="S57" s="126" t="s">
        <v>737</v>
      </c>
      <c r="T57" s="126" t="s">
        <v>737</v>
      </c>
      <c r="U57" s="126" t="s">
        <v>280</v>
      </c>
      <c r="V57" s="126" t="s">
        <v>261</v>
      </c>
      <c r="W57" s="126">
        <v>0</v>
      </c>
      <c r="X57" s="126" t="s">
        <v>262</v>
      </c>
      <c r="Y57" s="126">
        <v>358527769</v>
      </c>
      <c r="Z57" s="126" t="s">
        <v>738</v>
      </c>
      <c r="AA57" s="126" t="s">
        <v>563</v>
      </c>
      <c r="AB57" s="127">
        <v>15000</v>
      </c>
      <c r="AC57" s="126" t="s">
        <v>265</v>
      </c>
      <c r="AD57" s="126">
        <v>18</v>
      </c>
      <c r="AE57" s="126" t="s">
        <v>537</v>
      </c>
      <c r="AF57" s="126" t="s">
        <v>739</v>
      </c>
      <c r="AG57" s="126" t="s">
        <v>740</v>
      </c>
      <c r="AH57" s="126" t="s">
        <v>441</v>
      </c>
      <c r="AI57" s="126" t="s">
        <v>399</v>
      </c>
      <c r="AJ57" s="127">
        <v>1000</v>
      </c>
      <c r="AK57" s="127">
        <v>1000</v>
      </c>
      <c r="AL57" s="126" t="s">
        <v>741</v>
      </c>
      <c r="AM57" s="127">
        <v>10165.48</v>
      </c>
      <c r="AN57" s="127">
        <v>2834.52</v>
      </c>
      <c r="AO57" s="127">
        <v>13000</v>
      </c>
      <c r="AP57" s="127">
        <v>4834.5200000000004</v>
      </c>
      <c r="AQ57" s="127">
        <v>311.48</v>
      </c>
      <c r="AR57" s="127">
        <v>5146</v>
      </c>
      <c r="AS57" s="127">
        <v>3709.68</v>
      </c>
      <c r="AT57" s="127">
        <v>290.32</v>
      </c>
      <c r="AU57" s="127">
        <v>4000</v>
      </c>
      <c r="AV57" s="126">
        <v>17</v>
      </c>
      <c r="AW57" s="126">
        <f>_xlfn.XLOOKUP(Y57,'[1]Asset Classification'!$J:$J,'[1]Asset Classification'!$N:$N,0)</f>
        <v>172</v>
      </c>
      <c r="AX57" s="126" t="str">
        <f>_xlfn.XLOOKUP(Y57,'[1]Asset Classification'!$J:$J,'[1]Asset Classification'!$S:$S,0)</f>
        <v>151-180</v>
      </c>
      <c r="AY57" s="126"/>
      <c r="AZ57" s="126"/>
      <c r="BA57" s="126"/>
      <c r="BB57" s="126" t="s">
        <v>272</v>
      </c>
      <c r="BC57" s="126"/>
      <c r="BD57" s="126"/>
      <c r="BE57" s="127">
        <v>0</v>
      </c>
      <c r="BF57" s="126" t="s">
        <v>737</v>
      </c>
      <c r="BG57" s="126" t="s">
        <v>742</v>
      </c>
      <c r="BH57" s="126" t="s">
        <v>884</v>
      </c>
      <c r="BI57" s="95" t="s">
        <v>99</v>
      </c>
      <c r="BJ57" s="121">
        <v>46196</v>
      </c>
      <c r="BK57" s="94" t="s">
        <v>103</v>
      </c>
      <c r="BL57" s="95" t="s">
        <v>118</v>
      </c>
      <c r="BM57" s="96" t="s">
        <v>180</v>
      </c>
      <c r="BN57" s="94" t="s">
        <v>222</v>
      </c>
      <c r="BO57" s="94"/>
      <c r="BP57" s="94"/>
      <c r="BQ57" s="35" t="s">
        <v>804</v>
      </c>
    </row>
    <row r="58" spans="1:69" hidden="1" x14ac:dyDescent="0.35">
      <c r="A58" s="126">
        <v>54</v>
      </c>
      <c r="B58" s="126" t="s">
        <v>249</v>
      </c>
      <c r="C58" s="126" t="s">
        <v>250</v>
      </c>
      <c r="D58" s="126" t="s">
        <v>251</v>
      </c>
      <c r="E58" s="126" t="s">
        <v>251</v>
      </c>
      <c r="F58" s="126" t="s">
        <v>251</v>
      </c>
      <c r="G58" s="126" t="s">
        <v>252</v>
      </c>
      <c r="H58" s="126" t="s">
        <v>251</v>
      </c>
      <c r="I58" s="126">
        <v>75263</v>
      </c>
      <c r="J58" s="126" t="s">
        <v>391</v>
      </c>
      <c r="K58" s="126">
        <v>75263</v>
      </c>
      <c r="L58" s="126" t="s">
        <v>254</v>
      </c>
      <c r="M58" s="126" t="s">
        <v>255</v>
      </c>
      <c r="N58" s="126">
        <v>131434</v>
      </c>
      <c r="O58" s="126" t="s">
        <v>392</v>
      </c>
      <c r="P58" s="126">
        <v>177682</v>
      </c>
      <c r="Q58" s="126" t="s">
        <v>393</v>
      </c>
      <c r="R58" s="126" t="s">
        <v>258</v>
      </c>
      <c r="S58" s="126" t="s">
        <v>394</v>
      </c>
      <c r="T58" s="126" t="s">
        <v>394</v>
      </c>
      <c r="U58" s="126" t="s">
        <v>260</v>
      </c>
      <c r="V58" s="126" t="s">
        <v>261</v>
      </c>
      <c r="W58" s="126">
        <v>0</v>
      </c>
      <c r="X58" s="126" t="s">
        <v>324</v>
      </c>
      <c r="Y58" s="126">
        <v>358527810</v>
      </c>
      <c r="Z58" s="126" t="s">
        <v>395</v>
      </c>
      <c r="AA58" s="126" t="s">
        <v>396</v>
      </c>
      <c r="AB58" s="127">
        <v>46000</v>
      </c>
      <c r="AC58" s="126" t="s">
        <v>299</v>
      </c>
      <c r="AD58" s="126">
        <v>24</v>
      </c>
      <c r="AE58" s="126" t="s">
        <v>300</v>
      </c>
      <c r="AF58" s="126" t="s">
        <v>397</v>
      </c>
      <c r="AG58" s="126" t="s">
        <v>398</v>
      </c>
      <c r="AH58" s="126" t="s">
        <v>269</v>
      </c>
      <c r="AI58" s="126" t="s">
        <v>399</v>
      </c>
      <c r="AJ58" s="127">
        <v>2450</v>
      </c>
      <c r="AK58" s="127">
        <v>2450</v>
      </c>
      <c r="AL58" s="126" t="s">
        <v>400</v>
      </c>
      <c r="AM58" s="127">
        <v>23565.62</v>
      </c>
      <c r="AN58" s="127">
        <v>10734.38</v>
      </c>
      <c r="AO58" s="127">
        <v>34300</v>
      </c>
      <c r="AP58" s="127">
        <v>22434.38</v>
      </c>
      <c r="AQ58" s="127">
        <v>2626.62</v>
      </c>
      <c r="AR58" s="127">
        <v>25061</v>
      </c>
      <c r="AS58" s="127">
        <v>6101.08</v>
      </c>
      <c r="AT58" s="127">
        <v>1248.92</v>
      </c>
      <c r="AU58" s="127">
        <v>7350</v>
      </c>
      <c r="AV58" s="126">
        <v>17</v>
      </c>
      <c r="AW58" s="126">
        <f>_xlfn.XLOOKUP(Y58,'[1]Asset Classification'!$J:$J,'[1]Asset Classification'!$N:$N,0)</f>
        <v>146</v>
      </c>
      <c r="AX58" s="126" t="str">
        <f>_xlfn.XLOOKUP(Y58,'[1]Asset Classification'!$J:$J,'[1]Asset Classification'!$S:$S,0)</f>
        <v>121-150</v>
      </c>
      <c r="AY58" s="126"/>
      <c r="AZ58" s="126"/>
      <c r="BA58" s="126"/>
      <c r="BB58" s="126" t="s">
        <v>272</v>
      </c>
      <c r="BC58" s="126"/>
      <c r="BD58" s="126"/>
      <c r="BE58" s="127">
        <v>0</v>
      </c>
      <c r="BF58" s="126" t="s">
        <v>394</v>
      </c>
      <c r="BG58" s="126" t="s">
        <v>401</v>
      </c>
      <c r="BH58" s="126" t="s">
        <v>884</v>
      </c>
      <c r="BI58" s="95" t="s">
        <v>99</v>
      </c>
      <c r="BJ58" s="121">
        <v>46196</v>
      </c>
      <c r="BK58" s="94" t="s">
        <v>102</v>
      </c>
      <c r="BL58" s="95" t="s">
        <v>107</v>
      </c>
      <c r="BM58" s="96" t="s">
        <v>180</v>
      </c>
      <c r="BN58" s="94" t="s">
        <v>222</v>
      </c>
      <c r="BO58" s="94"/>
      <c r="BP58" s="94"/>
      <c r="BQ58" s="35" t="s">
        <v>803</v>
      </c>
    </row>
    <row r="59" spans="1:69" hidden="1" x14ac:dyDescent="0.35">
      <c r="A59" s="126">
        <v>55</v>
      </c>
      <c r="B59" s="126" t="s">
        <v>249</v>
      </c>
      <c r="C59" s="126" t="s">
        <v>250</v>
      </c>
      <c r="D59" s="126" t="s">
        <v>251</v>
      </c>
      <c r="E59" s="126" t="s">
        <v>251</v>
      </c>
      <c r="F59" s="126" t="s">
        <v>251</v>
      </c>
      <c r="G59" s="126" t="s">
        <v>252</v>
      </c>
      <c r="H59" s="126" t="s">
        <v>251</v>
      </c>
      <c r="I59" s="126">
        <v>75263</v>
      </c>
      <c r="J59" s="126" t="s">
        <v>391</v>
      </c>
      <c r="K59" s="126">
        <v>75263</v>
      </c>
      <c r="L59" s="126" t="s">
        <v>254</v>
      </c>
      <c r="M59" s="126" t="s">
        <v>255</v>
      </c>
      <c r="N59" s="126">
        <v>131434</v>
      </c>
      <c r="O59" s="126" t="s">
        <v>392</v>
      </c>
      <c r="P59" s="126">
        <v>177682</v>
      </c>
      <c r="Q59" s="126" t="s">
        <v>393</v>
      </c>
      <c r="R59" s="126" t="s">
        <v>258</v>
      </c>
      <c r="S59" s="126" t="s">
        <v>719</v>
      </c>
      <c r="T59" s="126" t="s">
        <v>719</v>
      </c>
      <c r="U59" s="126" t="s">
        <v>260</v>
      </c>
      <c r="V59" s="126" t="s">
        <v>261</v>
      </c>
      <c r="W59" s="126">
        <v>541</v>
      </c>
      <c r="X59" s="126" t="s">
        <v>370</v>
      </c>
      <c r="Y59" s="126">
        <v>352394464</v>
      </c>
      <c r="Z59" s="126" t="s">
        <v>720</v>
      </c>
      <c r="AA59" s="126" t="s">
        <v>721</v>
      </c>
      <c r="AB59" s="127">
        <v>42000</v>
      </c>
      <c r="AC59" s="126" t="s">
        <v>299</v>
      </c>
      <c r="AD59" s="126">
        <v>24</v>
      </c>
      <c r="AE59" s="126" t="s">
        <v>385</v>
      </c>
      <c r="AF59" s="126" t="s">
        <v>722</v>
      </c>
      <c r="AG59" s="126" t="s">
        <v>723</v>
      </c>
      <c r="AH59" s="126" t="s">
        <v>269</v>
      </c>
      <c r="AI59" s="126" t="s">
        <v>724</v>
      </c>
      <c r="AJ59" s="127">
        <v>2240</v>
      </c>
      <c r="AK59" s="127">
        <v>2240</v>
      </c>
      <c r="AL59" s="126" t="s">
        <v>725</v>
      </c>
      <c r="AM59" s="127">
        <v>33399.949999999997</v>
      </c>
      <c r="AN59" s="127">
        <v>11400.05</v>
      </c>
      <c r="AO59" s="127">
        <v>44800</v>
      </c>
      <c r="AP59" s="127">
        <v>8600.0499999999993</v>
      </c>
      <c r="AQ59" s="127">
        <v>461.95</v>
      </c>
      <c r="AR59" s="127">
        <v>9062</v>
      </c>
      <c r="AS59" s="127">
        <v>8600.0499999999993</v>
      </c>
      <c r="AT59" s="127">
        <v>461.95</v>
      </c>
      <c r="AU59" s="127">
        <v>9062</v>
      </c>
      <c r="AV59" s="126">
        <v>33</v>
      </c>
      <c r="AW59" s="126">
        <f>_xlfn.XLOOKUP(Y59,'[1]Asset Classification'!$J:$J,'[1]Asset Classification'!$N:$N,0)</f>
        <v>447</v>
      </c>
      <c r="AX59" s="126" t="str">
        <f>_xlfn.XLOOKUP(Y59,'[1]Asset Classification'!$J:$J,'[1]Asset Classification'!$S:$S,0)</f>
        <v>&gt;180</v>
      </c>
      <c r="AY59" s="126"/>
      <c r="AZ59" s="126"/>
      <c r="BA59" s="126"/>
      <c r="BB59" s="126" t="s">
        <v>272</v>
      </c>
      <c r="BC59" s="126"/>
      <c r="BD59" s="126"/>
      <c r="BE59" s="127">
        <v>0</v>
      </c>
      <c r="BF59" s="126" t="s">
        <v>719</v>
      </c>
      <c r="BG59" s="126" t="s">
        <v>726</v>
      </c>
      <c r="BH59" s="126" t="s">
        <v>884</v>
      </c>
      <c r="BI59" s="95" t="s">
        <v>99</v>
      </c>
      <c r="BJ59" s="121">
        <v>46196</v>
      </c>
      <c r="BK59" s="94" t="s">
        <v>106</v>
      </c>
      <c r="BL59" s="95" t="s">
        <v>118</v>
      </c>
      <c r="BM59" s="96" t="s">
        <v>180</v>
      </c>
      <c r="BN59" s="94" t="s">
        <v>222</v>
      </c>
      <c r="BO59" s="94"/>
      <c r="BP59" s="94"/>
      <c r="BQ59" s="35" t="s">
        <v>804</v>
      </c>
    </row>
    <row r="60" spans="1:69" hidden="1" x14ac:dyDescent="0.35">
      <c r="A60" s="126">
        <v>56</v>
      </c>
      <c r="B60" s="126" t="s">
        <v>249</v>
      </c>
      <c r="C60" s="126" t="s">
        <v>250</v>
      </c>
      <c r="D60" s="126" t="s">
        <v>251</v>
      </c>
      <c r="E60" s="126" t="s">
        <v>251</v>
      </c>
      <c r="F60" s="126" t="s">
        <v>251</v>
      </c>
      <c r="G60" s="126" t="s">
        <v>252</v>
      </c>
      <c r="H60" s="126" t="s">
        <v>251</v>
      </c>
      <c r="I60" s="126">
        <v>72506</v>
      </c>
      <c r="J60" s="126" t="s">
        <v>806</v>
      </c>
      <c r="K60" s="126">
        <v>72506</v>
      </c>
      <c r="L60" s="126" t="s">
        <v>254</v>
      </c>
      <c r="M60" s="126" t="s">
        <v>255</v>
      </c>
      <c r="N60" s="126">
        <v>134693</v>
      </c>
      <c r="O60" s="126" t="s">
        <v>807</v>
      </c>
      <c r="P60" s="126">
        <v>181931</v>
      </c>
      <c r="Q60" s="126" t="s">
        <v>808</v>
      </c>
      <c r="R60" s="126" t="s">
        <v>258</v>
      </c>
      <c r="S60" s="126" t="s">
        <v>809</v>
      </c>
      <c r="T60" s="126" t="s">
        <v>809</v>
      </c>
      <c r="U60" s="126" t="s">
        <v>513</v>
      </c>
      <c r="V60" s="126" t="s">
        <v>261</v>
      </c>
      <c r="W60" s="126">
        <v>0</v>
      </c>
      <c r="X60" s="126" t="s">
        <v>324</v>
      </c>
      <c r="Y60" s="126">
        <v>357506244</v>
      </c>
      <c r="Z60" s="126" t="s">
        <v>810</v>
      </c>
      <c r="AA60" s="126" t="s">
        <v>797</v>
      </c>
      <c r="AB60" s="127">
        <v>80000</v>
      </c>
      <c r="AC60" s="126" t="s">
        <v>326</v>
      </c>
      <c r="AD60" s="126">
        <v>24</v>
      </c>
      <c r="AE60" s="126" t="s">
        <v>839</v>
      </c>
      <c r="AF60" s="126" t="s">
        <v>397</v>
      </c>
      <c r="AG60" s="126" t="s">
        <v>840</v>
      </c>
      <c r="AH60" s="126" t="s">
        <v>269</v>
      </c>
      <c r="AI60" s="126" t="s">
        <v>841</v>
      </c>
      <c r="AJ60" s="127">
        <v>4230</v>
      </c>
      <c r="AK60" s="127">
        <v>4230</v>
      </c>
      <c r="AL60" s="126" t="s">
        <v>842</v>
      </c>
      <c r="AM60" s="127">
        <v>70788.13</v>
      </c>
      <c r="AN60" s="127">
        <v>22271.87</v>
      </c>
      <c r="AO60" s="127">
        <v>93060</v>
      </c>
      <c r="AP60" s="127">
        <v>9211.8700000000008</v>
      </c>
      <c r="AQ60" s="127">
        <v>289.13</v>
      </c>
      <c r="AR60" s="127">
        <v>9501</v>
      </c>
      <c r="AS60" s="127">
        <v>0</v>
      </c>
      <c r="AT60" s="127">
        <v>0</v>
      </c>
      <c r="AU60" s="127">
        <v>0</v>
      </c>
      <c r="AV60" s="126">
        <v>22</v>
      </c>
      <c r="AW60" s="126">
        <f>_xlfn.XLOOKUP(Y60,'[1]Asset Classification'!$J:$J,'[1]Asset Classification'!$N:$N,0)</f>
        <v>0</v>
      </c>
      <c r="AX60" s="126" t="str">
        <f>_xlfn.XLOOKUP(Y60,'[1]Asset Classification'!$J:$J,'[1]Asset Classification'!$S:$S,0)</f>
        <v>Standard</v>
      </c>
      <c r="AY60" s="123"/>
      <c r="AZ60" s="94"/>
      <c r="BA60" s="94"/>
      <c r="BB60" s="126" t="s">
        <v>272</v>
      </c>
      <c r="BC60" s="94"/>
      <c r="BD60" s="123"/>
      <c r="BE60" s="127">
        <v>0</v>
      </c>
      <c r="BF60" s="126" t="s">
        <v>809</v>
      </c>
      <c r="BG60" s="126" t="s">
        <v>811</v>
      </c>
      <c r="BH60" s="121" t="s">
        <v>885</v>
      </c>
      <c r="BI60" s="95" t="s">
        <v>99</v>
      </c>
      <c r="BJ60" s="121">
        <v>46126</v>
      </c>
      <c r="BK60" s="94" t="s">
        <v>102</v>
      </c>
      <c r="BL60" s="95" t="s">
        <v>107</v>
      </c>
      <c r="BM60" s="96" t="s">
        <v>179</v>
      </c>
      <c r="BN60" s="94" t="s">
        <v>221</v>
      </c>
      <c r="BO60" s="94"/>
      <c r="BP60" s="94"/>
      <c r="BQ60" s="35" t="s">
        <v>886</v>
      </c>
    </row>
    <row r="61" spans="1:69" hidden="1" x14ac:dyDescent="0.35">
      <c r="A61" s="126">
        <v>57</v>
      </c>
      <c r="B61" s="126" t="s">
        <v>249</v>
      </c>
      <c r="C61" s="126" t="s">
        <v>250</v>
      </c>
      <c r="D61" s="126" t="s">
        <v>251</v>
      </c>
      <c r="E61" s="126" t="s">
        <v>251</v>
      </c>
      <c r="F61" s="126" t="s">
        <v>251</v>
      </c>
      <c r="G61" s="126" t="s">
        <v>252</v>
      </c>
      <c r="H61" s="126" t="s">
        <v>251</v>
      </c>
      <c r="I61" s="126">
        <v>74311</v>
      </c>
      <c r="J61" s="126" t="s">
        <v>291</v>
      </c>
      <c r="K61" s="126">
        <v>74311</v>
      </c>
      <c r="L61" s="126" t="s">
        <v>254</v>
      </c>
      <c r="M61" s="126" t="s">
        <v>255</v>
      </c>
      <c r="N61" s="126">
        <v>131084</v>
      </c>
      <c r="O61" s="126" t="s">
        <v>785</v>
      </c>
      <c r="P61" s="126">
        <v>177226</v>
      </c>
      <c r="Q61" s="126" t="s">
        <v>786</v>
      </c>
      <c r="R61" s="126" t="s">
        <v>258</v>
      </c>
      <c r="S61" s="126" t="s">
        <v>812</v>
      </c>
      <c r="T61" s="126" t="s">
        <v>812</v>
      </c>
      <c r="U61" s="126" t="s">
        <v>513</v>
      </c>
      <c r="V61" s="126" t="s">
        <v>261</v>
      </c>
      <c r="W61" s="126">
        <v>0</v>
      </c>
      <c r="X61" s="126" t="s">
        <v>262</v>
      </c>
      <c r="Y61" s="126">
        <v>357623515</v>
      </c>
      <c r="Z61" s="126" t="s">
        <v>813</v>
      </c>
      <c r="AA61" s="126" t="s">
        <v>337</v>
      </c>
      <c r="AB61" s="127">
        <v>80000</v>
      </c>
      <c r="AC61" s="126" t="s">
        <v>299</v>
      </c>
      <c r="AD61" s="126">
        <v>24</v>
      </c>
      <c r="AE61" s="126" t="s">
        <v>338</v>
      </c>
      <c r="AF61" s="126" t="s">
        <v>843</v>
      </c>
      <c r="AG61" s="126" t="s">
        <v>844</v>
      </c>
      <c r="AH61" s="126" t="s">
        <v>316</v>
      </c>
      <c r="AI61" s="126" t="s">
        <v>709</v>
      </c>
      <c r="AJ61" s="127">
        <v>4230</v>
      </c>
      <c r="AK61" s="127">
        <v>4230</v>
      </c>
      <c r="AL61" s="126" t="s">
        <v>548</v>
      </c>
      <c r="AM61" s="127">
        <v>70943.45</v>
      </c>
      <c r="AN61" s="127">
        <v>22116.55</v>
      </c>
      <c r="AO61" s="127">
        <v>93060</v>
      </c>
      <c r="AP61" s="127">
        <v>9056.5499999999993</v>
      </c>
      <c r="AQ61" s="127">
        <v>282.45</v>
      </c>
      <c r="AR61" s="127">
        <v>9339</v>
      </c>
      <c r="AS61" s="127">
        <v>0</v>
      </c>
      <c r="AT61" s="127">
        <v>0</v>
      </c>
      <c r="AU61" s="127">
        <v>0</v>
      </c>
      <c r="AV61" s="126">
        <v>22</v>
      </c>
      <c r="AW61" s="126">
        <f>_xlfn.XLOOKUP(Y61,'[1]Asset Classification'!$J:$J,'[1]Asset Classification'!$N:$N,0)</f>
        <v>0</v>
      </c>
      <c r="AX61" s="126" t="str">
        <f>_xlfn.XLOOKUP(Y61,'[1]Asset Classification'!$J:$J,'[1]Asset Classification'!$S:$S,0)</f>
        <v>Standard</v>
      </c>
      <c r="AY61" s="123"/>
      <c r="AZ61" s="94"/>
      <c r="BA61" s="94"/>
      <c r="BB61" s="126" t="s">
        <v>272</v>
      </c>
      <c r="BC61" s="94"/>
      <c r="BD61" s="123"/>
      <c r="BE61" s="127">
        <v>0</v>
      </c>
      <c r="BF61" s="126" t="s">
        <v>812</v>
      </c>
      <c r="BG61" s="126" t="s">
        <v>814</v>
      </c>
      <c r="BH61" s="121" t="s">
        <v>885</v>
      </c>
      <c r="BI61" s="95" t="s">
        <v>99</v>
      </c>
      <c r="BJ61" s="121">
        <v>46126</v>
      </c>
      <c r="BK61" s="94" t="s">
        <v>102</v>
      </c>
      <c r="BL61" s="95" t="s">
        <v>107</v>
      </c>
      <c r="BM61" s="96" t="s">
        <v>179</v>
      </c>
      <c r="BN61" s="94" t="s">
        <v>221</v>
      </c>
      <c r="BO61" s="94"/>
      <c r="BP61" s="94"/>
      <c r="BQ61" s="35" t="s">
        <v>886</v>
      </c>
    </row>
    <row r="62" spans="1:69" hidden="1" x14ac:dyDescent="0.35">
      <c r="A62" s="126">
        <v>58</v>
      </c>
      <c r="B62" s="126" t="s">
        <v>249</v>
      </c>
      <c r="C62" s="126" t="s">
        <v>250</v>
      </c>
      <c r="D62" s="126" t="s">
        <v>251</v>
      </c>
      <c r="E62" s="126" t="s">
        <v>251</v>
      </c>
      <c r="F62" s="126" t="s">
        <v>251</v>
      </c>
      <c r="G62" s="126" t="s">
        <v>252</v>
      </c>
      <c r="H62" s="126" t="s">
        <v>251</v>
      </c>
      <c r="I62" s="126">
        <v>82777</v>
      </c>
      <c r="J62" s="126" t="s">
        <v>815</v>
      </c>
      <c r="K62" s="126">
        <v>82777</v>
      </c>
      <c r="L62" s="126" t="s">
        <v>254</v>
      </c>
      <c r="M62" s="126" t="s">
        <v>255</v>
      </c>
      <c r="N62" s="126">
        <v>136118</v>
      </c>
      <c r="O62" s="126" t="s">
        <v>816</v>
      </c>
      <c r="P62" s="126">
        <v>183817</v>
      </c>
      <c r="Q62" s="126" t="s">
        <v>817</v>
      </c>
      <c r="R62" s="126" t="s">
        <v>258</v>
      </c>
      <c r="S62" s="126" t="s">
        <v>818</v>
      </c>
      <c r="T62" s="126" t="s">
        <v>818</v>
      </c>
      <c r="U62" s="126" t="s">
        <v>260</v>
      </c>
      <c r="V62" s="126" t="s">
        <v>261</v>
      </c>
      <c r="W62" s="126">
        <v>0</v>
      </c>
      <c r="X62" s="126" t="s">
        <v>262</v>
      </c>
      <c r="Y62" s="126">
        <v>359144360</v>
      </c>
      <c r="Z62" s="126" t="s">
        <v>819</v>
      </c>
      <c r="AA62" s="126" t="s">
        <v>845</v>
      </c>
      <c r="AB62" s="127">
        <v>52000</v>
      </c>
      <c r="AC62" s="126" t="s">
        <v>326</v>
      </c>
      <c r="AD62" s="126">
        <v>24</v>
      </c>
      <c r="AE62" s="126" t="s">
        <v>266</v>
      </c>
      <c r="AF62" s="126" t="s">
        <v>397</v>
      </c>
      <c r="AG62" s="126" t="s">
        <v>398</v>
      </c>
      <c r="AH62" s="126" t="s">
        <v>269</v>
      </c>
      <c r="AI62" s="126" t="s">
        <v>846</v>
      </c>
      <c r="AJ62" s="127">
        <v>2770</v>
      </c>
      <c r="AK62" s="127">
        <v>2770</v>
      </c>
      <c r="AL62" s="126" t="s">
        <v>842</v>
      </c>
      <c r="AM62" s="127">
        <v>32125.21</v>
      </c>
      <c r="AN62" s="127">
        <v>12194.79</v>
      </c>
      <c r="AO62" s="127">
        <v>44320</v>
      </c>
      <c r="AP62" s="127">
        <v>19874.79</v>
      </c>
      <c r="AQ62" s="127">
        <v>1852.21</v>
      </c>
      <c r="AR62" s="127">
        <v>21727</v>
      </c>
      <c r="AS62" s="127">
        <v>0</v>
      </c>
      <c r="AT62" s="127">
        <v>0</v>
      </c>
      <c r="AU62" s="127">
        <v>0</v>
      </c>
      <c r="AV62" s="126">
        <v>16</v>
      </c>
      <c r="AW62" s="126">
        <f>_xlfn.XLOOKUP(Y62,'[1]Asset Classification'!$J:$J,'[1]Asset Classification'!$N:$N,0)</f>
        <v>0</v>
      </c>
      <c r="AX62" s="126" t="str">
        <f>_xlfn.XLOOKUP(Y62,'[1]Asset Classification'!$J:$J,'[1]Asset Classification'!$S:$S,0)</f>
        <v>Standard</v>
      </c>
      <c r="AY62" s="123"/>
      <c r="AZ62" s="94"/>
      <c r="BA62" s="94"/>
      <c r="BB62" s="126" t="s">
        <v>272</v>
      </c>
      <c r="BC62" s="94"/>
      <c r="BD62" s="123"/>
      <c r="BE62" s="127">
        <v>0</v>
      </c>
      <c r="BF62" s="126" t="s">
        <v>818</v>
      </c>
      <c r="BG62" s="126" t="s">
        <v>820</v>
      </c>
      <c r="BH62" s="121" t="s">
        <v>885</v>
      </c>
      <c r="BI62" s="95" t="s">
        <v>99</v>
      </c>
      <c r="BJ62" s="121">
        <v>46126</v>
      </c>
      <c r="BK62" s="94" t="s">
        <v>102</v>
      </c>
      <c r="BL62" s="95" t="s">
        <v>107</v>
      </c>
      <c r="BM62" s="96" t="s">
        <v>179</v>
      </c>
      <c r="BN62" s="94" t="s">
        <v>221</v>
      </c>
      <c r="BO62" s="94"/>
      <c r="BP62" s="94"/>
      <c r="BQ62" s="35" t="s">
        <v>886</v>
      </c>
    </row>
    <row r="63" spans="1:69" hidden="1" x14ac:dyDescent="0.35">
      <c r="A63" s="126">
        <v>59</v>
      </c>
      <c r="B63" s="126" t="s">
        <v>249</v>
      </c>
      <c r="C63" s="126" t="s">
        <v>250</v>
      </c>
      <c r="D63" s="126" t="s">
        <v>251</v>
      </c>
      <c r="E63" s="126" t="s">
        <v>251</v>
      </c>
      <c r="F63" s="126" t="s">
        <v>251</v>
      </c>
      <c r="G63" s="126" t="s">
        <v>252</v>
      </c>
      <c r="H63" s="126" t="s">
        <v>251</v>
      </c>
      <c r="I63" s="126">
        <v>74311</v>
      </c>
      <c r="J63" s="126" t="s">
        <v>291</v>
      </c>
      <c r="K63" s="126">
        <v>74311</v>
      </c>
      <c r="L63" s="126" t="s">
        <v>254</v>
      </c>
      <c r="M63" s="126" t="s">
        <v>255</v>
      </c>
      <c r="N63" s="126">
        <v>133869</v>
      </c>
      <c r="O63" s="126" t="s">
        <v>292</v>
      </c>
      <c r="P63" s="126">
        <v>180793</v>
      </c>
      <c r="Q63" s="126" t="s">
        <v>293</v>
      </c>
      <c r="R63" s="126" t="s">
        <v>258</v>
      </c>
      <c r="S63" s="126" t="s">
        <v>821</v>
      </c>
      <c r="T63" s="126" t="s">
        <v>821</v>
      </c>
      <c r="U63" s="126" t="s">
        <v>295</v>
      </c>
      <c r="V63" s="126" t="s">
        <v>261</v>
      </c>
      <c r="W63" s="126">
        <v>0</v>
      </c>
      <c r="X63" s="126" t="s">
        <v>262</v>
      </c>
      <c r="Y63" s="126">
        <v>357737129</v>
      </c>
      <c r="Z63" s="126" t="s">
        <v>822</v>
      </c>
      <c r="AA63" s="126" t="s">
        <v>337</v>
      </c>
      <c r="AB63" s="127">
        <v>80000</v>
      </c>
      <c r="AC63" s="126" t="s">
        <v>299</v>
      </c>
      <c r="AD63" s="126">
        <v>24</v>
      </c>
      <c r="AE63" s="126" t="s">
        <v>847</v>
      </c>
      <c r="AF63" s="126" t="s">
        <v>848</v>
      </c>
      <c r="AG63" s="126" t="s">
        <v>849</v>
      </c>
      <c r="AH63" s="126" t="s">
        <v>316</v>
      </c>
      <c r="AI63" s="126" t="s">
        <v>709</v>
      </c>
      <c r="AJ63" s="127">
        <v>4230</v>
      </c>
      <c r="AK63" s="127">
        <v>4230</v>
      </c>
      <c r="AL63" s="126" t="s">
        <v>548</v>
      </c>
      <c r="AM63" s="127">
        <v>70943.45</v>
      </c>
      <c r="AN63" s="127">
        <v>22116.55</v>
      </c>
      <c r="AO63" s="127">
        <v>93060</v>
      </c>
      <c r="AP63" s="127">
        <v>9056.5499999999993</v>
      </c>
      <c r="AQ63" s="127">
        <v>282.45</v>
      </c>
      <c r="AR63" s="127">
        <v>9339</v>
      </c>
      <c r="AS63" s="127">
        <v>0</v>
      </c>
      <c r="AT63" s="127">
        <v>0</v>
      </c>
      <c r="AU63" s="127">
        <v>0</v>
      </c>
      <c r="AV63" s="126">
        <v>22</v>
      </c>
      <c r="AW63" s="126">
        <f>_xlfn.XLOOKUP(Y63,'[1]Asset Classification'!$J:$J,'[1]Asset Classification'!$N:$N,0)</f>
        <v>0</v>
      </c>
      <c r="AX63" s="126" t="str">
        <f>_xlfn.XLOOKUP(Y63,'[1]Asset Classification'!$J:$J,'[1]Asset Classification'!$S:$S,0)</f>
        <v>Standard</v>
      </c>
      <c r="AY63" s="123"/>
      <c r="AZ63" s="94"/>
      <c r="BA63" s="94"/>
      <c r="BB63" s="126" t="s">
        <v>272</v>
      </c>
      <c r="BC63" s="94"/>
      <c r="BD63" s="123"/>
      <c r="BE63" s="127">
        <v>0</v>
      </c>
      <c r="BF63" s="126" t="s">
        <v>821</v>
      </c>
      <c r="BG63" s="126" t="s">
        <v>823</v>
      </c>
      <c r="BH63" s="121" t="s">
        <v>885</v>
      </c>
      <c r="BI63" s="95" t="s">
        <v>99</v>
      </c>
      <c r="BJ63" s="121">
        <v>46126</v>
      </c>
      <c r="BK63" s="94" t="s">
        <v>102</v>
      </c>
      <c r="BL63" s="95" t="s">
        <v>107</v>
      </c>
      <c r="BM63" s="96" t="s">
        <v>179</v>
      </c>
      <c r="BN63" s="94" t="s">
        <v>221</v>
      </c>
      <c r="BO63" s="94"/>
      <c r="BP63" s="94"/>
      <c r="BQ63" s="35" t="s">
        <v>886</v>
      </c>
    </row>
    <row r="64" spans="1:69" hidden="1" x14ac:dyDescent="0.35">
      <c r="A64" s="126">
        <v>60</v>
      </c>
      <c r="B64" s="126" t="s">
        <v>249</v>
      </c>
      <c r="C64" s="126" t="s">
        <v>250</v>
      </c>
      <c r="D64" s="126" t="s">
        <v>251</v>
      </c>
      <c r="E64" s="126" t="s">
        <v>251</v>
      </c>
      <c r="F64" s="126" t="s">
        <v>251</v>
      </c>
      <c r="G64" s="126" t="s">
        <v>252</v>
      </c>
      <c r="H64" s="126" t="s">
        <v>251</v>
      </c>
      <c r="I64" s="126">
        <v>72506</v>
      </c>
      <c r="J64" s="126" t="s">
        <v>806</v>
      </c>
      <c r="K64" s="126">
        <v>72506</v>
      </c>
      <c r="L64" s="126" t="s">
        <v>254</v>
      </c>
      <c r="M64" s="126" t="s">
        <v>255</v>
      </c>
      <c r="N64" s="126">
        <v>116927</v>
      </c>
      <c r="O64" s="126" t="s">
        <v>697</v>
      </c>
      <c r="P64" s="126">
        <v>159841</v>
      </c>
      <c r="Q64" s="126" t="s">
        <v>824</v>
      </c>
      <c r="R64" s="126" t="s">
        <v>258</v>
      </c>
      <c r="S64" s="126" t="s">
        <v>825</v>
      </c>
      <c r="T64" s="126" t="s">
        <v>825</v>
      </c>
      <c r="U64" s="126" t="s">
        <v>260</v>
      </c>
      <c r="V64" s="126" t="s">
        <v>261</v>
      </c>
      <c r="W64" s="126">
        <v>0</v>
      </c>
      <c r="X64" s="126" t="s">
        <v>324</v>
      </c>
      <c r="Y64" s="126">
        <v>356282424</v>
      </c>
      <c r="Z64" s="126" t="s">
        <v>826</v>
      </c>
      <c r="AA64" s="126" t="s">
        <v>850</v>
      </c>
      <c r="AB64" s="127">
        <v>80000</v>
      </c>
      <c r="AC64" s="126" t="s">
        <v>326</v>
      </c>
      <c r="AD64" s="126">
        <v>30</v>
      </c>
      <c r="AE64" s="126" t="s">
        <v>697</v>
      </c>
      <c r="AF64" s="126" t="s">
        <v>851</v>
      </c>
      <c r="AG64" s="126" t="s">
        <v>852</v>
      </c>
      <c r="AH64" s="126" t="s">
        <v>287</v>
      </c>
      <c r="AI64" s="126" t="s">
        <v>853</v>
      </c>
      <c r="AJ64" s="127">
        <v>3610</v>
      </c>
      <c r="AK64" s="127">
        <v>3610</v>
      </c>
      <c r="AL64" s="126" t="s">
        <v>854</v>
      </c>
      <c r="AM64" s="127">
        <v>59902.06</v>
      </c>
      <c r="AN64" s="127">
        <v>26737.94</v>
      </c>
      <c r="AO64" s="127">
        <v>86640</v>
      </c>
      <c r="AP64" s="127">
        <v>20097.939999999999</v>
      </c>
      <c r="AQ64" s="127">
        <v>1519.06</v>
      </c>
      <c r="AR64" s="127">
        <v>21617</v>
      </c>
      <c r="AS64" s="127">
        <v>3128.2</v>
      </c>
      <c r="AT64" s="127">
        <v>481.8</v>
      </c>
      <c r="AU64" s="127">
        <v>3610</v>
      </c>
      <c r="AV64" s="126">
        <v>25</v>
      </c>
      <c r="AW64" s="126">
        <f>_xlfn.XLOOKUP(Y64,'[1]Asset Classification'!$J:$J,'[1]Asset Classification'!$N:$N,0)</f>
        <v>0</v>
      </c>
      <c r="AX64" s="126" t="str">
        <f>_xlfn.XLOOKUP(Y64,'[1]Asset Classification'!$J:$J,'[1]Asset Classification'!$S:$S,0)</f>
        <v>Standard</v>
      </c>
      <c r="AY64" s="126"/>
      <c r="AZ64" s="126"/>
      <c r="BA64" s="126"/>
      <c r="BB64" s="126" t="s">
        <v>272</v>
      </c>
      <c r="BC64" s="126"/>
      <c r="BD64" s="126"/>
      <c r="BE64" s="127">
        <v>0</v>
      </c>
      <c r="BF64" s="126" t="s">
        <v>825</v>
      </c>
      <c r="BG64" s="126" t="s">
        <v>827</v>
      </c>
      <c r="BH64" s="121" t="s">
        <v>885</v>
      </c>
      <c r="BI64" s="95" t="s">
        <v>99</v>
      </c>
      <c r="BJ64" s="121">
        <v>46126</v>
      </c>
      <c r="BK64" s="94" t="s">
        <v>102</v>
      </c>
      <c r="BL64" s="95" t="s">
        <v>107</v>
      </c>
      <c r="BM64" s="96" t="s">
        <v>179</v>
      </c>
      <c r="BN64" s="94" t="s">
        <v>221</v>
      </c>
      <c r="BO64" s="94"/>
      <c r="BP64" s="94"/>
      <c r="BQ64" s="35" t="s">
        <v>886</v>
      </c>
    </row>
    <row r="65" spans="1:69" hidden="1" x14ac:dyDescent="0.35">
      <c r="A65" s="126">
        <v>61</v>
      </c>
      <c r="B65" s="126" t="s">
        <v>249</v>
      </c>
      <c r="C65" s="126" t="s">
        <v>250</v>
      </c>
      <c r="D65" s="126" t="s">
        <v>251</v>
      </c>
      <c r="E65" s="126" t="s">
        <v>251</v>
      </c>
      <c r="F65" s="126" t="s">
        <v>251</v>
      </c>
      <c r="G65" s="126" t="s">
        <v>252</v>
      </c>
      <c r="H65" s="126" t="s">
        <v>251</v>
      </c>
      <c r="I65" s="126">
        <v>72350</v>
      </c>
      <c r="J65" s="126" t="s">
        <v>578</v>
      </c>
      <c r="K65" s="126">
        <v>72350</v>
      </c>
      <c r="L65" s="126" t="s">
        <v>254</v>
      </c>
      <c r="M65" s="126" t="s">
        <v>255</v>
      </c>
      <c r="N65" s="126">
        <v>117864</v>
      </c>
      <c r="O65" s="126" t="s">
        <v>579</v>
      </c>
      <c r="P65" s="126">
        <v>160984</v>
      </c>
      <c r="Q65" s="126" t="s">
        <v>333</v>
      </c>
      <c r="R65" s="126" t="s">
        <v>258</v>
      </c>
      <c r="S65" s="126" t="s">
        <v>828</v>
      </c>
      <c r="T65" s="126" t="s">
        <v>828</v>
      </c>
      <c r="U65" s="126" t="s">
        <v>295</v>
      </c>
      <c r="V65" s="126" t="s">
        <v>261</v>
      </c>
      <c r="W65" s="126">
        <v>0</v>
      </c>
      <c r="X65" s="126" t="s">
        <v>324</v>
      </c>
      <c r="Y65" s="126">
        <v>359195807</v>
      </c>
      <c r="Z65" s="126" t="s">
        <v>829</v>
      </c>
      <c r="AA65" s="126" t="s">
        <v>264</v>
      </c>
      <c r="AB65" s="127">
        <v>32000</v>
      </c>
      <c r="AC65" s="126" t="s">
        <v>453</v>
      </c>
      <c r="AD65" s="126">
        <v>24</v>
      </c>
      <c r="AE65" s="126" t="s">
        <v>266</v>
      </c>
      <c r="AF65" s="126" t="s">
        <v>855</v>
      </c>
      <c r="AG65" s="126" t="s">
        <v>856</v>
      </c>
      <c r="AH65" s="126" t="s">
        <v>269</v>
      </c>
      <c r="AI65" s="126" t="s">
        <v>584</v>
      </c>
      <c r="AJ65" s="127">
        <v>1700</v>
      </c>
      <c r="AK65" s="127">
        <v>1700</v>
      </c>
      <c r="AL65" s="126" t="s">
        <v>857</v>
      </c>
      <c r="AM65" s="127">
        <v>17802.990000000002</v>
      </c>
      <c r="AN65" s="127">
        <v>7697.01</v>
      </c>
      <c r="AO65" s="127">
        <v>25500</v>
      </c>
      <c r="AP65" s="127">
        <v>14197.01</v>
      </c>
      <c r="AQ65" s="127">
        <v>1550.99</v>
      </c>
      <c r="AR65" s="127">
        <v>15748</v>
      </c>
      <c r="AS65" s="127">
        <v>0</v>
      </c>
      <c r="AT65" s="127">
        <v>0</v>
      </c>
      <c r="AU65" s="127">
        <v>0</v>
      </c>
      <c r="AV65" s="126">
        <v>15</v>
      </c>
      <c r="AW65" s="126">
        <f>_xlfn.XLOOKUP(Y65,'[1]Asset Classification'!$J:$J,'[1]Asset Classification'!$N:$N,0)</f>
        <v>0</v>
      </c>
      <c r="AX65" s="126" t="str">
        <f>_xlfn.XLOOKUP(Y65,'[1]Asset Classification'!$J:$J,'[1]Asset Classification'!$S:$S,0)</f>
        <v>Standard</v>
      </c>
      <c r="AY65" s="126"/>
      <c r="AZ65" s="126"/>
      <c r="BA65" s="126"/>
      <c r="BB65" s="126" t="s">
        <v>272</v>
      </c>
      <c r="BC65" s="126"/>
      <c r="BD65" s="126"/>
      <c r="BE65" s="127">
        <v>0</v>
      </c>
      <c r="BF65" s="126" t="s">
        <v>828</v>
      </c>
      <c r="BG65" s="126" t="s">
        <v>830</v>
      </c>
      <c r="BH65" s="121" t="s">
        <v>885</v>
      </c>
      <c r="BI65" s="95" t="s">
        <v>99</v>
      </c>
      <c r="BJ65" s="121">
        <v>46126</v>
      </c>
      <c r="BK65" s="94" t="s">
        <v>102</v>
      </c>
      <c r="BL65" s="95" t="s">
        <v>107</v>
      </c>
      <c r="BM65" s="96" t="s">
        <v>179</v>
      </c>
      <c r="BN65" s="94" t="s">
        <v>221</v>
      </c>
      <c r="BO65" s="94"/>
      <c r="BP65" s="94"/>
      <c r="BQ65" s="35" t="s">
        <v>886</v>
      </c>
    </row>
    <row r="66" spans="1:69" hidden="1" x14ac:dyDescent="0.35">
      <c r="A66" s="126">
        <v>62</v>
      </c>
      <c r="B66" s="126" t="s">
        <v>249</v>
      </c>
      <c r="C66" s="126" t="s">
        <v>250</v>
      </c>
      <c r="D66" s="126" t="s">
        <v>251</v>
      </c>
      <c r="E66" s="126" t="s">
        <v>251</v>
      </c>
      <c r="F66" s="126" t="s">
        <v>251</v>
      </c>
      <c r="G66" s="126" t="s">
        <v>252</v>
      </c>
      <c r="H66" s="126" t="s">
        <v>251</v>
      </c>
      <c r="I66" s="126">
        <v>74311</v>
      </c>
      <c r="J66" s="126" t="s">
        <v>291</v>
      </c>
      <c r="K66" s="126">
        <v>74311</v>
      </c>
      <c r="L66" s="126" t="s">
        <v>254</v>
      </c>
      <c r="M66" s="126" t="s">
        <v>255</v>
      </c>
      <c r="N66" s="126">
        <v>131084</v>
      </c>
      <c r="O66" s="126" t="s">
        <v>785</v>
      </c>
      <c r="P66" s="126">
        <v>177254</v>
      </c>
      <c r="Q66" s="126" t="s">
        <v>831</v>
      </c>
      <c r="R66" s="126" t="s">
        <v>258</v>
      </c>
      <c r="S66" s="126" t="s">
        <v>832</v>
      </c>
      <c r="T66" s="126" t="s">
        <v>832</v>
      </c>
      <c r="U66" s="126" t="s">
        <v>295</v>
      </c>
      <c r="V66" s="126" t="s">
        <v>261</v>
      </c>
      <c r="W66" s="126">
        <v>0</v>
      </c>
      <c r="X66" s="126" t="s">
        <v>262</v>
      </c>
      <c r="Y66" s="126">
        <v>359514284</v>
      </c>
      <c r="Z66" s="126" t="s">
        <v>833</v>
      </c>
      <c r="AA66" s="126" t="s">
        <v>858</v>
      </c>
      <c r="AB66" s="127">
        <v>65000</v>
      </c>
      <c r="AC66" s="126" t="s">
        <v>299</v>
      </c>
      <c r="AD66" s="126">
        <v>24</v>
      </c>
      <c r="AE66" s="126" t="s">
        <v>266</v>
      </c>
      <c r="AF66" s="126" t="s">
        <v>859</v>
      </c>
      <c r="AG66" s="126" t="s">
        <v>764</v>
      </c>
      <c r="AH66" s="126" t="s">
        <v>269</v>
      </c>
      <c r="AI66" s="126" t="s">
        <v>860</v>
      </c>
      <c r="AJ66" s="127">
        <v>3440</v>
      </c>
      <c r="AK66" s="127">
        <v>3440</v>
      </c>
      <c r="AL66" s="126" t="s">
        <v>548</v>
      </c>
      <c r="AM66" s="127">
        <v>20268.41</v>
      </c>
      <c r="AN66" s="127">
        <v>10691.59</v>
      </c>
      <c r="AO66" s="127">
        <v>30960</v>
      </c>
      <c r="AP66" s="127">
        <v>44731.59</v>
      </c>
      <c r="AQ66" s="127">
        <v>7630.41</v>
      </c>
      <c r="AR66" s="127">
        <v>52362</v>
      </c>
      <c r="AS66" s="127">
        <v>0</v>
      </c>
      <c r="AT66" s="127">
        <v>0</v>
      </c>
      <c r="AU66" s="127">
        <v>0</v>
      </c>
      <c r="AV66" s="126">
        <v>9</v>
      </c>
      <c r="AW66" s="126">
        <f>_xlfn.XLOOKUP(Y66,'[1]Asset Classification'!$J:$J,'[1]Asset Classification'!$N:$N,0)</f>
        <v>0</v>
      </c>
      <c r="AX66" s="126" t="str">
        <f>_xlfn.XLOOKUP(Y66,'[1]Asset Classification'!$J:$J,'[1]Asset Classification'!$S:$S,0)</f>
        <v>Standard</v>
      </c>
      <c r="AY66" s="126"/>
      <c r="AZ66" s="126"/>
      <c r="BA66" s="126"/>
      <c r="BB66" s="126" t="s">
        <v>272</v>
      </c>
      <c r="BC66" s="126"/>
      <c r="BD66" s="126"/>
      <c r="BE66" s="127">
        <v>0</v>
      </c>
      <c r="BF66" s="126" t="s">
        <v>832</v>
      </c>
      <c r="BG66" s="126" t="s">
        <v>834</v>
      </c>
      <c r="BH66" s="121" t="s">
        <v>885</v>
      </c>
      <c r="BI66" s="95" t="s">
        <v>99</v>
      </c>
      <c r="BJ66" s="121">
        <v>46126</v>
      </c>
      <c r="BK66" s="94" t="s">
        <v>102</v>
      </c>
      <c r="BL66" s="95" t="s">
        <v>107</v>
      </c>
      <c r="BM66" s="96" t="s">
        <v>179</v>
      </c>
      <c r="BN66" s="94" t="s">
        <v>221</v>
      </c>
      <c r="BO66" s="94"/>
      <c r="BP66" s="94"/>
      <c r="BQ66" s="35" t="s">
        <v>886</v>
      </c>
    </row>
    <row r="67" spans="1:69" hidden="1" x14ac:dyDescent="0.35">
      <c r="A67" s="126">
        <v>63</v>
      </c>
      <c r="B67" s="126" t="s">
        <v>249</v>
      </c>
      <c r="C67" s="126" t="s">
        <v>250</v>
      </c>
      <c r="D67" s="126" t="s">
        <v>251</v>
      </c>
      <c r="E67" s="126" t="s">
        <v>251</v>
      </c>
      <c r="F67" s="126" t="s">
        <v>251</v>
      </c>
      <c r="G67" s="126" t="s">
        <v>252</v>
      </c>
      <c r="H67" s="126" t="s">
        <v>251</v>
      </c>
      <c r="I67" s="126">
        <v>82777</v>
      </c>
      <c r="J67" s="126" t="s">
        <v>815</v>
      </c>
      <c r="K67" s="126">
        <v>82777</v>
      </c>
      <c r="L67" s="126" t="s">
        <v>254</v>
      </c>
      <c r="M67" s="126" t="s">
        <v>255</v>
      </c>
      <c r="N67" s="126">
        <v>136118</v>
      </c>
      <c r="O67" s="126" t="s">
        <v>816</v>
      </c>
      <c r="P67" s="126">
        <v>600780</v>
      </c>
      <c r="Q67" s="126" t="s">
        <v>835</v>
      </c>
      <c r="R67" s="126" t="s">
        <v>258</v>
      </c>
      <c r="S67" s="126" t="s">
        <v>836</v>
      </c>
      <c r="T67" s="126" t="s">
        <v>836</v>
      </c>
      <c r="U67" s="126" t="s">
        <v>280</v>
      </c>
      <c r="V67" s="126" t="s">
        <v>261</v>
      </c>
      <c r="W67" s="126">
        <v>0</v>
      </c>
      <c r="X67" s="126" t="s">
        <v>262</v>
      </c>
      <c r="Y67" s="126">
        <v>358763410</v>
      </c>
      <c r="Z67" s="126" t="s">
        <v>837</v>
      </c>
      <c r="AA67" s="126" t="s">
        <v>861</v>
      </c>
      <c r="AB67" s="127">
        <v>65000</v>
      </c>
      <c r="AC67" s="126" t="s">
        <v>326</v>
      </c>
      <c r="AD67" s="126">
        <v>24</v>
      </c>
      <c r="AE67" s="126" t="s">
        <v>266</v>
      </c>
      <c r="AF67" s="126" t="s">
        <v>267</v>
      </c>
      <c r="AG67" s="126" t="s">
        <v>862</v>
      </c>
      <c r="AH67" s="126" t="s">
        <v>269</v>
      </c>
      <c r="AI67" s="126" t="s">
        <v>863</v>
      </c>
      <c r="AJ67" s="127">
        <v>3460</v>
      </c>
      <c r="AK67" s="127">
        <v>3460</v>
      </c>
      <c r="AL67" s="126" t="s">
        <v>842</v>
      </c>
      <c r="AM67" s="127">
        <v>45602.95</v>
      </c>
      <c r="AN67" s="127">
        <v>16677.05</v>
      </c>
      <c r="AO67" s="127">
        <v>62280</v>
      </c>
      <c r="AP67" s="127">
        <v>19397.05</v>
      </c>
      <c r="AQ67" s="127">
        <v>1405.95</v>
      </c>
      <c r="AR67" s="127">
        <v>20803</v>
      </c>
      <c r="AS67" s="127">
        <v>0</v>
      </c>
      <c r="AT67" s="127">
        <v>0</v>
      </c>
      <c r="AU67" s="127">
        <v>0</v>
      </c>
      <c r="AV67" s="126">
        <v>18</v>
      </c>
      <c r="AW67" s="126">
        <f>_xlfn.XLOOKUP(Y67,'[1]Asset Classification'!$J:$J,'[1]Asset Classification'!$N:$N,0)</f>
        <v>0</v>
      </c>
      <c r="AX67" s="126" t="str">
        <f>_xlfn.XLOOKUP(Y67,'[1]Asset Classification'!$J:$J,'[1]Asset Classification'!$S:$S,0)</f>
        <v>Standard</v>
      </c>
      <c r="AY67" s="126"/>
      <c r="AZ67" s="126"/>
      <c r="BA67" s="126"/>
      <c r="BB67" s="126" t="s">
        <v>272</v>
      </c>
      <c r="BC67" s="126"/>
      <c r="BD67" s="126"/>
      <c r="BE67" s="127">
        <v>0</v>
      </c>
      <c r="BF67" s="126" t="s">
        <v>836</v>
      </c>
      <c r="BG67" s="126" t="s">
        <v>838</v>
      </c>
      <c r="BH67" s="121" t="s">
        <v>885</v>
      </c>
      <c r="BI67" s="95" t="s">
        <v>99</v>
      </c>
      <c r="BJ67" s="121">
        <v>46126</v>
      </c>
      <c r="BK67" s="94" t="s">
        <v>102</v>
      </c>
      <c r="BL67" s="95" t="s">
        <v>107</v>
      </c>
      <c r="BM67" s="96" t="s">
        <v>179</v>
      </c>
      <c r="BN67" s="94" t="s">
        <v>221</v>
      </c>
      <c r="BO67" s="94"/>
      <c r="BP67" s="94"/>
      <c r="BQ67" s="35" t="s">
        <v>886</v>
      </c>
    </row>
  </sheetData>
  <sheetProtection autoFilter="0"/>
  <autoFilter ref="A4:BQ67" xr:uid="{0739AAAC-89A0-4907-B1C9-C9A11AC67F15}">
    <filterColumn colId="67">
      <customFilters>
        <customFilter operator="notEqual" val=" "/>
      </customFilters>
    </filterColumn>
  </autoFilter>
  <conditionalFormatting sqref="Y5:Y55">
    <cfRule type="duplicateValues" dxfId="3" priority="4"/>
  </conditionalFormatting>
  <conditionalFormatting sqref="Y56:Y59">
    <cfRule type="duplicateValues" dxfId="2" priority="2"/>
    <cfRule type="duplicateValues" dxfId="1" priority="3"/>
  </conditionalFormatting>
  <conditionalFormatting sqref="Y60:Y67">
    <cfRule type="duplicateValues" dxfId="0" priority="1"/>
  </conditionalFormatting>
  <dataValidations count="6">
    <dataValidation type="custom" allowBlank="1" showInputMessage="1" showErrorMessage="1" error="Enter Valid Date" sqref="BJ5:BJ67" xr:uid="{35B2AABC-2FCB-4E70-A444-93C43474D1A7}">
      <formula1>ISNUMBER(BJ5) * (BJ5&gt;=DATE(2023,10,1)) * (BJ5&lt;=DATE(2031,12,31)) * (INT(BJ5)=BJ5)</formula1>
    </dataValidation>
    <dataValidation type="list" allowBlank="1" showInputMessage="1" showErrorMessage="1" sqref="BL5:BL67" xr:uid="{4EE32B7A-3DBF-4648-9169-196FBAA43B82}">
      <formula1>IF(AND($BI5=vv,$BK5=A),JJ,      IF(AND($BI5=vv,$BK5=B),ab,      IF(AND($BI5=vv,$BK5=EE),OB,      IF(AND($BI5=vv,$BK5=DD),OB,      IF(AND($BI5=vv,$BK5=FF),BOB,      IF($BI5=tcs,SSS,zz))))))</formula1>
    </dataValidation>
    <dataValidation type="list" allowBlank="1" showInputMessage="1" showErrorMessage="1" sqref="BP58:BP67 BP5:BP55"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P56:BP57" xr:uid="{96D1DDE3-B7C6-4BEF-B6C6-BCEDCC5CA5FA}">
      <formula1>IF(AND($BI56=vv, $BL56=A), IF($BN56=AE, LDC, IF($BN56=NL, MBW)), IF(OR(AND($BI56=vv, $BL56=B), $BI56=tcs, AND($BI56=vv, $BL56=DD), AND($BI56=vv, $BL56=EE), AND($BI56=vv, $BL56=FF)), IF($BN56=AE, AOE, IF($BN56=NL, DCD, AOE)), MMM))</formula1>
    </dataValidation>
    <dataValidation type="list" allowBlank="1" showInputMessage="1" showErrorMessage="1" sqref="BM5:BM67" xr:uid="{360E6609-4AF1-42BB-8C4C-7DF9B8DF6715}">
      <formula1>IF($BI5=MMM,MMM,LC)</formula1>
    </dataValidation>
    <dataValidation type="list" allowBlank="1" showInputMessage="1" showErrorMessage="1" sqref="BN5:BN67" xr:uid="{8EF08D65-DE5B-49F2-8024-0FC8ED9A029B}">
      <formula1>IF(OR($BI5=vv, $BI5=tcs), YNN, NA)</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C4989A0-12F0-42B8-9C9A-F4C03FD59526}">
          <x14:formula1>
            <xm:f>IF($BI5="Visited",'Backup sheet'!$D$2:$D$6,'Backup sheet'!$D$7)</xm:f>
          </x14:formula1>
          <xm:sqref>BK5:BK67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2026-07-29T05:18:59Z</dcterms:modified>
</cp:coreProperties>
</file>