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111/"/>
    </mc:Choice>
  </mc:AlternateContent>
  <xr:revisionPtr revIDLastSave="7" documentId="13_ncr:1_{ACD8CE57-CBE1-4315-BAA4-59058AE5D577}" xr6:coauthVersionLast="47" xr6:coauthVersionMax="47" xr10:uidLastSave="{C141007E-373D-40C4-AF39-2603214D2E3D}"/>
  <workbookProtection workbookAlgorithmName="SHA-512" workbookHashValue="aF1FaNtQ+ERwbZoA3FqZQJOhzQyiQF/Lyz96cM/So2jcBxsa0y9abStfu3CFifHI+YHLOzTXgmUFMErThaRdtQ==" workbookSaltValue="Wo+lGjv5Xg/L63/DMsBLig==" workbookSpinCount="100000" lockStructure="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externalReferences>
    <externalReference r:id="rId7"/>
  </externalReference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BCD">'[1]Backup sheet'!$D$2</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AI5" i="7" s="1"/>
  <c r="AK5" i="7" a="1"/>
  <c r="AK5" i="7" s="1"/>
  <c r="O5" i="24" s="1"/>
  <c r="C10" i="23"/>
  <c r="X5" i="7" a="1"/>
  <c r="X5" i="7" s="1"/>
  <c r="AL5" i="7" l="1"/>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<sst xmlns="http://schemas.openxmlformats.org/spreadsheetml/2006/main" count="840" uniqueCount="447">
  <si>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</si>
  <si>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</si>
  <si>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</si>
  <si>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</si>
  <si>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</si>
  <si>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</si>
  <si>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</si>
  <si>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</si>
  <si>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</si>
  <si>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</si>
  <si>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</si>
  <si>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</si>
  <si>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</si>
  <si>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</si>
  <si>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</si>
  <si>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</si>
  <si>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</si>
  <si>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</si>
  <si>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</si>
  <si>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</si>
  <si>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</si>
  <si>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</si>
  <si>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</si>
  <si>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</si>
  <si>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</si>
  <si>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</si>
  <si>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</si>
  <si>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</si>
  <si>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</si>
  <si>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</si>
  <si>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</si>
  <si>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</si>
  <si>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</si>
  <si>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</si>
  <si>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</si>
  <si>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</si>
  <si>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</si>
  <si>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</si>
  <si>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</si>
  <si>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</si>
  <si>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</si>
  <si>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</si>
  <si>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</si>
  <si>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</si>
  <si>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</si>
  <si>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</si>
  <si>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</si>
  <si>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</si>
  <si>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</si>
  <si>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</si>
  <si>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</si>
  <si>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</si>
  <si>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</si>
  <si>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</si>
  <si>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</si>
  <si>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</si>
  <si>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</si>
  <si>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</si>
  <si>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</si>
  <si>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</si>
  <si>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</si>
  <si>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</si>
  <si>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</si>
  <si>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</si>
  <si>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</si>
  <si>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</si>
  <si>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</si>
  <si>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</si>
  <si>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</si>
  <si>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</si>
  <si>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</si>
  <si>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</si>
  <si>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</si>
  <si>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</si>
  <si>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</si>
  <si>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</si>
  <si>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</si>
  <si>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</si>
  <si>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</si>
  <si>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</si>
  <si>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</si>
  <si>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</si>
  <si>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</si>
  <si>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</si>
  <si>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</si>
  <si>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</si>
  <si>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</si>
  <si>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</si>
  <si>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</si>
  <si>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</si>
  <si>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</si>
  <si>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</si>
  <si>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</si>
  <si>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</si>
  <si>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</si>
  <si>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</si>
  <si>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</si>
  <si>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</si>
  <si>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</si>
  <si>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</si>
  <si>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</si>
  <si>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</si>
  <si>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</si>
  <si>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</si>
  <si>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</si>
  <si>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</si>
  <si>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</si>
  <si>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</si>
  <si>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</si>
  <si>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</si>
  <si>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</si>
  <si>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</si>
  <si>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</si>
  <si>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</si>
  <si>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</si>
  <si>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</si>
  <si>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</si>
  <si>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</si>
  <si>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</si>
  <si>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</si>
  <si>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</si>
  <si>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</si>
  <si>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</si>
  <si>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</si>
  <si>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</si>
  <si>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</si>
  <si>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</si>
  <si>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</si>
  <si>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</si>
  <si>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</si>
  <si>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</si>
  <si>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</si>
  <si>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</si>
  <si>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</si>
  <si>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</si>
  <si>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</si>
  <si>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</si>
  <si>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</si>
  <si>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</si>
  <si>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</si>
  <si>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</si>
  <si>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</si>
  <si>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</si>
  <si>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</si>
  <si>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</si>
  <si>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</si>
  <si>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</si>
  <si>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</si>
  <si>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</si>
  <si>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</si>
  <si>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</si>
  <si>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</si>
  <si>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</si>
  <si>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</si>
  <si>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</si>
  <si>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</si>
  <si>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</si>
  <si>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</si>
  <si>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</si>
  <si>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</si>
  <si>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</si>
  <si>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</si>
  <si>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</si>
  <si>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</si>
  <si>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</si>
  <si>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</si>
  <si>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</si>
  <si>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</si>
  <si>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</si>
  <si>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</si>
  <si>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</si>
  <si>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</si>
  <si>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</si>
  <si>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</si>
  <si>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</si>
  <si>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</si>
  <si>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</si>
  <si>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</si>
  <si>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</si>
  <si>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</si>
  <si>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</si>
  <si>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</si>
  <si>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</si>
  <si>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</si>
  <si>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</si>
  <si>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</si>
  <si>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</si>
  <si>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</si>
  <si>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</si>
  <si>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</si>
  <si>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</si>
  <si>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</si>
  <si>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</si>
  <si>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</si>
  <si>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</si>
  <si>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</si>
  <si>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</si>
  <si>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</si>
  <si>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</si>
  <si>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</si>
  <si>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</si>
  <si>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</si>
  <si>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</si>
  <si>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</si>
  <si>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</si>
  <si>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</si>
  <si>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</si>
  <si>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</si>
  <si>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</si>
  <si>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</si>
  <si>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</si>
  <si>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</si>
  <si>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</si>
  <si>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</si>
  <si>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</si>
  <si>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</si>
  <si>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</si>
  <si>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</si>
  <si>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</si>
  <si>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</si>
  <si>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</si>
  <si>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</si>
  <si>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</si>
  <si>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</si>
  <si>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</si>
  <si>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</si>
  <si>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</si>
  <si>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</si>
  <si>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</si>
  <si>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</si>
  <si>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</si>
  <si>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</si>
  <si>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</si>
  <si>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</si>
  <si>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</si>
  <si>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</si>
  <si>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</si>
  <si>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</si>
  <si>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</si>
  <si>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</si>
  <si>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</si>
  <si>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</si>
  <si>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</si>
  <si>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</si>
  <si>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</si>
  <si>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</si>
  <si>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</si>
  <si>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</si>
  <si>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</si>
  <si>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</si>
  <si>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</si>
  <si>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</si>
  <si>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</si>
  <si>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</si>
  <si>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</si>
  <si>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</si>
  <si>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Physical Cash Tailed with FIMO</t>
  </si>
  <si>
    <t>West</t>
  </si>
  <si>
    <t>Maharashtra</t>
  </si>
  <si>
    <t>Amravati</t>
  </si>
  <si>
    <t>Shegaon</t>
  </si>
  <si>
    <t>MR1529</t>
  </si>
  <si>
    <t>Lohara</t>
  </si>
  <si>
    <t>SF0102720</t>
  </si>
  <si>
    <t>Ajad Kha Afzal Kha</t>
  </si>
  <si>
    <t>486065</t>
  </si>
  <si>
    <t>486065 Mauli1</t>
  </si>
  <si>
    <t>Chetana</t>
  </si>
  <si>
    <t>SSF4596480</t>
  </si>
  <si>
    <t>GENERAL</t>
  </si>
  <si>
    <t>HINDU</t>
  </si>
  <si>
    <t>Chilli Business</t>
  </si>
  <si>
    <t>SHILPA NAGESH DAMODAR</t>
  </si>
  <si>
    <t>25-Sep-2023</t>
  </si>
  <si>
    <t>06</t>
  </si>
  <si>
    <t>1</t>
  </si>
  <si>
    <t>2.59 Yrs</t>
  </si>
  <si>
    <t>25 Sep 2023</t>
  </si>
  <si>
    <t>&gt; 2 to 4 Years</t>
  </si>
  <si>
    <t>06-Nov-2023</t>
  </si>
  <si>
    <t>07-Jan-2025</t>
  </si>
  <si>
    <t>&gt;180</t>
  </si>
  <si>
    <t>Open</t>
  </si>
  <si>
    <t/>
  </si>
  <si>
    <t>7507227731</t>
  </si>
  <si>
    <t>Kushal Ingle/SF0098055</t>
  </si>
  <si>
    <t>Confirm from borrower and Loan card not found during visit</t>
  </si>
  <si>
    <t>Hingna Vaijanath</t>
  </si>
  <si>
    <t>SF0091189</t>
  </si>
  <si>
    <t>Aniket Bhaskar Bodakhe</t>
  </si>
  <si>
    <t>639461</t>
  </si>
  <si>
    <t>shetkari</t>
  </si>
  <si>
    <t>SID951375193652</t>
  </si>
  <si>
    <t>Atta Business</t>
  </si>
  <si>
    <t xml:space="preserve">ANNAPURNA SADASHIV TAYDE </t>
  </si>
  <si>
    <t>07-Feb-2024</t>
  </si>
  <si>
    <t>07</t>
  </si>
  <si>
    <t>4</t>
  </si>
  <si>
    <t>6.71 Yrs</t>
  </si>
  <si>
    <t>19 Jun 2020</t>
  </si>
  <si>
    <t>&gt; 6 to 10 Years</t>
  </si>
  <si>
    <t>07-Mar-2024</t>
  </si>
  <si>
    <t>01-Nov-2024</t>
  </si>
  <si>
    <t>9130124244</t>
  </si>
  <si>
    <t>Jawala Bk</t>
  </si>
  <si>
    <t>SF0096561</t>
  </si>
  <si>
    <t>Suraj Ulhas Gavande</t>
  </si>
  <si>
    <t>506399</t>
  </si>
  <si>
    <t xml:space="preserve">Amrapali </t>
  </si>
  <si>
    <t>SID951374183676</t>
  </si>
  <si>
    <t>SC</t>
  </si>
  <si>
    <t>Agriculture &amp; Farming</t>
  </si>
  <si>
    <t>LALITA RAMESH GAWAI</t>
  </si>
  <si>
    <t>15-Mar-2024</t>
  </si>
  <si>
    <t>09</t>
  </si>
  <si>
    <t>5</t>
  </si>
  <si>
    <t>2.12 Yrs</t>
  </si>
  <si>
    <t>10 Dec 2020</t>
  </si>
  <si>
    <t>09-Apr-2024</t>
  </si>
  <si>
    <t>14-Aug-2025</t>
  </si>
  <si>
    <t>9579114381</t>
  </si>
  <si>
    <t>Tintrav</t>
  </si>
  <si>
    <t>675413</t>
  </si>
  <si>
    <t xml:space="preserve">jijau </t>
  </si>
  <si>
    <t>SID951375534851</t>
  </si>
  <si>
    <t>OBC</t>
  </si>
  <si>
    <t>CHANDRAKALA MADHUKAR MUREKAR</t>
  </si>
  <si>
    <t>20-Mar-2024</t>
  </si>
  <si>
    <t>2</t>
  </si>
  <si>
    <t>6.32 Yrs</t>
  </si>
  <si>
    <t>01 Jan 2020</t>
  </si>
  <si>
    <t>09-May-2024</t>
  </si>
  <si>
    <t>13-Dec-2025</t>
  </si>
  <si>
    <t>91-120</t>
  </si>
  <si>
    <t>9226996593</t>
  </si>
  <si>
    <t>Jawala Bk C22</t>
  </si>
  <si>
    <t>Jawala Bk C22 AARTI1</t>
  </si>
  <si>
    <t>SSF3311477</t>
  </si>
  <si>
    <t>DIKSHA NANDAKISHOR DHAGE</t>
  </si>
  <si>
    <t>31-Mar-2024</t>
  </si>
  <si>
    <t>3.10 Yrs</t>
  </si>
  <si>
    <t>01 Feb 2023</t>
  </si>
  <si>
    <t>10-Dec-2025</t>
  </si>
  <si>
    <t>9579632153</t>
  </si>
  <si>
    <t xml:space="preserve">Shegaon </t>
  </si>
  <si>
    <t>Shegaon  C82</t>
  </si>
  <si>
    <t>Shegaon  C82 Buhut Bangla1</t>
  </si>
  <si>
    <t>SSF6059950</t>
  </si>
  <si>
    <t xml:space="preserve"> SHILPA ARUN KALMAKAR</t>
  </si>
  <si>
    <t>26-Apr-2024</t>
  </si>
  <si>
    <t>04</t>
  </si>
  <si>
    <t>2.00 Yrs</t>
  </si>
  <si>
    <t>26 Apr 2024</t>
  </si>
  <si>
    <t>&lt;= 2 Years</t>
  </si>
  <si>
    <t>04-Jun-2024</t>
  </si>
  <si>
    <t>04-Mar-2026</t>
  </si>
  <si>
    <t>8766726534</t>
  </si>
  <si>
    <t>Unnati</t>
  </si>
  <si>
    <t>06-Aug-2024</t>
  </si>
  <si>
    <t>IL-1</t>
  </si>
  <si>
    <t>06-Sep-2024</t>
  </si>
  <si>
    <t>14-Jan-2025</t>
  </si>
  <si>
    <t>30-Jun-2025</t>
  </si>
  <si>
    <t>Lohara C4</t>
  </si>
  <si>
    <t>Lohara C4 Lohara Saine1</t>
  </si>
  <si>
    <t>SSF4528285</t>
  </si>
  <si>
    <t xml:space="preserve"> MAHANANDA BHASKAR KAVALKAR</t>
  </si>
  <si>
    <t>17-Nov-2023</t>
  </si>
  <si>
    <t>2.44 Yrs</t>
  </si>
  <si>
    <t>17 Nov 2023</t>
  </si>
  <si>
    <t>06-Jan-2024</t>
  </si>
  <si>
    <t>9763139464</t>
  </si>
  <si>
    <t>SF0102416</t>
  </si>
  <si>
    <t>Ajay Sunil Katole</t>
  </si>
  <si>
    <t>547214</t>
  </si>
  <si>
    <t>khushi</t>
  </si>
  <si>
    <t>SID951374498288</t>
  </si>
  <si>
    <t>EBC</t>
  </si>
  <si>
    <t>MUSLIM</t>
  </si>
  <si>
    <t>Tractor Repair</t>
  </si>
  <si>
    <t xml:space="preserve">RANI RABASSUM SHAIKH SHAFIQUE </t>
  </si>
  <si>
    <t>29-Dec-2022</t>
  </si>
  <si>
    <t>05</t>
  </si>
  <si>
    <t>3</t>
  </si>
  <si>
    <t>7.40 Yrs</t>
  </si>
  <si>
    <t>13 Aug 2020</t>
  </si>
  <si>
    <t>05-Feb-2023</t>
  </si>
  <si>
    <t>01-Sep-2024</t>
  </si>
  <si>
    <t>Close</t>
  </si>
  <si>
    <t>As per Loan card Borrower RANI RABASSUM SHAIKH SHAFIQUE /349976928 Paid EMI on date 05 Sep 2024 Amount of Rs 3550/- to Loan Officer Gaurav Samadhan Koli/SF0081441, But he didn't post in FIMO and Nor submitted cash in branch.</t>
  </si>
  <si>
    <t>SSF6060539</t>
  </si>
  <si>
    <t>MADHURI KISHOR NAIKNAWARE</t>
  </si>
  <si>
    <t>04-Apr-2026</t>
  </si>
  <si>
    <t>Standard</t>
  </si>
  <si>
    <t>7620208043</t>
  </si>
  <si>
    <t>Satish Patil/ SF0084769</t>
  </si>
  <si>
    <t>During visit loan card not available to borrower</t>
  </si>
  <si>
    <t>SSF6060652</t>
  </si>
  <si>
    <t>KOMAL AMOL PAUL</t>
  </si>
  <si>
    <t>8208585893</t>
  </si>
  <si>
    <t>Shegaon  C56</t>
  </si>
  <si>
    <t>Shegaon  C56 Bunty1</t>
  </si>
  <si>
    <t>SSF2755015</t>
  </si>
  <si>
    <t>VISHAKHA NARENDRA DESHMUKH</t>
  </si>
  <si>
    <t>21-May-2024</t>
  </si>
  <si>
    <t>GL-2</t>
  </si>
  <si>
    <t>3.60 Yrs</t>
  </si>
  <si>
    <t>21 Sep 2022</t>
  </si>
  <si>
    <t>05-Jul-2024</t>
  </si>
  <si>
    <t>05-Apr-2026</t>
  </si>
  <si>
    <t>9518971864</t>
  </si>
  <si>
    <t>No Any Issue</t>
  </si>
  <si>
    <t>Shegaon  C67</t>
  </si>
  <si>
    <t>Shegaon  C67 Morya1</t>
  </si>
  <si>
    <t>SSF3215357</t>
  </si>
  <si>
    <t>SHARDA AKASH TAYDE</t>
  </si>
  <si>
    <t>01-Jun-2024</t>
  </si>
  <si>
    <t>3.26 Yrs</t>
  </si>
  <si>
    <t>23 Jan 2023</t>
  </si>
  <si>
    <t>06-Apr-2026</t>
  </si>
  <si>
    <t>8850026028</t>
  </si>
  <si>
    <t>RANI TABASSUM SHAFIQUE</t>
  </si>
  <si>
    <t>349976928</t>
  </si>
  <si>
    <t>FN26-27-00111</t>
  </si>
  <si>
    <t>Gaurav Samadhan Koli</t>
  </si>
  <si>
    <t>SF0081441</t>
  </si>
  <si>
    <t>Loan Officer</t>
  </si>
  <si>
    <t>Dual Staff</t>
  </si>
  <si>
    <t>Atul Patil</t>
  </si>
  <si>
    <t>SF0043135</t>
  </si>
  <si>
    <t>Branch Manager</t>
  </si>
  <si>
    <t xml:space="preserve">Available &amp; Updated </t>
  </si>
  <si>
    <t>Ajad Kha</t>
  </si>
  <si>
    <t>Credit Assistant</t>
  </si>
  <si>
    <t>FIR Not Filled</t>
  </si>
  <si>
    <t>Business</t>
  </si>
  <si>
    <t>Ankush Kisanprasad Awasthi/SF0032822</t>
  </si>
  <si>
    <t>Mohamad Nasir Abdul Gani/SF0096975</t>
  </si>
  <si>
    <t>Sudarshan Raosaheb Patil/SF0078799</t>
  </si>
  <si>
    <t>Resigned-Exited</t>
  </si>
  <si>
    <t>Completed-Report Submitted</t>
  </si>
  <si>
    <t>During the fraud investigation, 8 borrowers were identified for fraudulent activities involving Loan Officer Gaurav Samadhan Koli/SF0081441. The total fraud amount is ₹ 3550/-. 
During the field verification, the Branch staff, the Branch manager were not fully aware of the field borrowers, so we did not visit all the borrowers and obtain confirmation regarding the field
borrowers.</t>
  </si>
  <si>
    <t>Satish Patil</t>
  </si>
  <si>
    <t>SF0084769</t>
  </si>
  <si>
    <t>Kushal Ingle</t>
  </si>
  <si>
    <t>SF0098055</t>
  </si>
  <si>
    <t>Umesh Kumar/SF0088299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</si>
</sst>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7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18" fontId="32" fillId="8" borderId="0" xfId="0" applyNumberFormat="1" applyFont="1" applyFill="1" applyProtection="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pandanasphoortyfinance-my.sharepoint.com/personal/kushalramdasrao_ingle_spandanasphoorty_com/Documents/CLV/FY%2026-27/April%2026/April%2026%20Shegaon%20Gaurav%20Koli/Gaurav%20Koli/Fraud%20Investigation%20Report%20FN26-27-00111.xlsx" TargetMode="External"/><Relationship Id="rId2" Type="http://schemas.microsoft.com/office/2019/04/relationships/externalLinkLongPath" Target="/personal/kushalramdasrao_ingle_spandanasphoorty_com/Documents/CLV/FY%2026-27/April%2026/April%2026%20Shegaon%20Gaurav%20Koli/Gaurav%20Koli/Fraud%20Investigation%20Report%20FN26-27-00111.xlsx?F62435DF" TargetMode="External"/><Relationship Id="rId1" Type="http://schemas.openxmlformats.org/officeDocument/2006/relationships/externalLinkPath" Target="file:///\\F62435DF\Fraud%20Investigation%20Report%20FN26-27-00111.xlsx" TargetMode="External"/><Relationship Id="rId4" Type="http://schemas.openxmlformats.org/officeDocument/2006/relationships/externalLinkPath" Target="../../../../../../kushalramdasrao_ingle_spandanasphoorty_com/Documents/CLV/FY%2026-27/April%2026/April%2026%20Shegaon%20Gaurav%20Koli/Gaurav%20Koli/Fraud%20Investigation%20Report%20FN26-27-001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Backup sheet"/>
      <sheetName val="Fraud Investigation Report"/>
      <sheetName val="Cash Embezzelment"/>
      <sheetName val="Physical Cash at Safe"/>
      <sheetName val="Borrower Wise Details"/>
      <sheetName val="Loan Outstanding Report"/>
    </sheetNames>
    <sheetDataSet>
      <sheetData sheetId="0">
        <row r="2">
          <cell r="D2" t="str">
            <v>Borrower Available</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I1" zoomScaleNormal="100" workbookViewId="0">
      <pane ySplit="4" topLeftCell="A5" activePane="bottomLeft" state="frozen"/>
      <selection pane="bottomLeft" activeCell="AJ5" sqref="AJ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254</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MR1529</v>
      </c>
      <c r="D5" s="64" t="str">
        <f>IF('Physical Cash at Safe'!D28="Yes", 'Physical Cash at Safe'!A4, 'Borrower Wise Details'!C5)</f>
        <v>Shegaon</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46122</v>
      </c>
      <c r="H5" s="62" t="s">
        <v>435</v>
      </c>
      <c r="I5" s="61">
        <v>46122</v>
      </c>
      <c r="J5" s="79" t="str">
        <f>IF('Physical Cash at Safe'!D28="Yes",'Physical Cash at Safe'!E28,IF('Borrower Wise Details'!D5&lt;&gt;"",'Borrower Wise Details'!D5,""))</f>
        <v>FN26-27-00111</v>
      </c>
      <c r="K5" s="89">
        <v>1</v>
      </c>
      <c r="L5" s="90">
        <v>3550</v>
      </c>
      <c r="M5" s="90">
        <v>0</v>
      </c>
      <c r="N5" s="90" t="s">
        <v>436</v>
      </c>
      <c r="O5" s="90" t="s">
        <v>437</v>
      </c>
      <c r="P5" s="90" t="s">
        <v>438</v>
      </c>
      <c r="Q5" s="90" t="s">
        <v>446</v>
      </c>
      <c r="R5" s="80" t="str">
        <f>IF('Physical Cash at Safe'!$D$28="Yes", 'Physical Cash at Safe'!$A$28, IF('Borrower Wise Details'!F5&lt;&gt;"", 'Borrower Wise Details'!F5, ""))</f>
        <v>Gaurav Samadhan Koli</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SF0081441</v>
      </c>
      <c r="U5" s="83" t="s">
        <v>439</v>
      </c>
      <c r="V5" s="61">
        <v>46006</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440</v>
      </c>
      <c r="Z5" s="61">
        <v>46132</v>
      </c>
      <c r="AA5" s="61">
        <v>46141</v>
      </c>
      <c r="AB5" s="61" t="s">
        <v>442</v>
      </c>
      <c r="AC5" s="61" t="s">
        <v>443</v>
      </c>
      <c r="AD5" s="61">
        <v>4</v>
      </c>
      <c r="AE5" s="61" t="s">
        <v>444</v>
      </c>
      <c r="AF5" s="61" t="s">
        <v>445</v>
      </c>
      <c r="AG5" s="61">
        <v>9</v>
      </c>
      <c r="AH5" s="108" cm="1">
        <f t="array" ref="AH5">IF(COUNTA('Loan Outstanding Report'!$BI$5:$BI$6000)=0,"",SUMPRODUCT(--(FREQUENCY(IF('Loan Outstanding Report'!$BI$5:$BI$6000&lt;&gt;"",MATCH('Loan Outstanding Report'!$S$5:$S$6000,'Loan Outstanding Report'!$S$5:$S$6000,0)),ROW('Loan Outstanding Report'!$S$5:$S$6000)-ROW('Loan Outstanding Report'!S5)+1)&gt;0)))</f>
        <v>12</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3550</v>
      </c>
      <c r="AJ5" s="81">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3550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46186</v>
      </c>
      <c r="AO5" s="75" t="s">
        <v>441</v>
      </c>
    </row>
    <row r="6" spans="1:41" ht="30" customHeight="1" x14ac:dyDescent="0.35"/>
  </sheetData>
  <sheetProtection autoFilter="0"/>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O5" activePane="bottomRight" state="frozen"/>
      <selection pane="topRight" activeCell="B1" sqref="B1"/>
      <selection pane="bottomLeft" activeCell="A5" sqref="A5"/>
      <selection pane="bottomRight" activeCell="R5" sqref="R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2" t="s">
        <v>81</v>
      </c>
      <c r="I3" s="142"/>
      <c r="J3" s="142"/>
      <c r="K3" s="142"/>
      <c r="L3" s="142"/>
      <c r="M3" s="142"/>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MR1529</v>
      </c>
      <c r="C5" s="50" t="str">
        <f>IF('Fraud Investigation Report'!D5="", "", 'Fraud Investigation Report'!D5)</f>
        <v>Shegaon</v>
      </c>
      <c r="D5" s="73" t="str">
        <f>IF(OR('Fraud Investigation Report'!R5="", 'Fraud Investigation Report'!R5=0), "", 'Fraud Investigation Report'!R5)</f>
        <v>Gaurav Samadhan Koli</v>
      </c>
      <c r="E5" s="73" t="str">
        <f>IF(OR('Fraud Investigation Report'!T5="", 'Fraud Investigation Report'!T5=0), "", 'Fraud Investigation Report'!T5)</f>
        <v>SF0081441</v>
      </c>
      <c r="F5" s="73" t="str">
        <f>IF(OR('Fraud Investigation Report'!S5="", 'Fraud Investigation Report'!S5=0), "", 'Fraud Investigation Report'!S5)</f>
        <v>Loan Officer</v>
      </c>
      <c r="G5" s="50" t="str">
        <f>IF('Fraud Investigation Report'!J5="", "", 'Fraud Investigation Report'!J5)</f>
        <v>FN26-27-00111</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3550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3550</v>
      </c>
      <c r="O5" s="104">
        <f>IFERROR('Fraud Investigation Report'!AJ5+'Fraud Investigation Report'!AK5,"")</f>
        <v>0</v>
      </c>
      <c r="P5" s="103">
        <f>IF(AND(N5="", O5=""), "", IF(O5="", N5, N5 - IF(ISNUMBER(O5), O5, 0)))</f>
        <v>3550</v>
      </c>
      <c r="Q5" s="49"/>
      <c r="R5" s="94" t="s">
        <v>434</v>
      </c>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D32" sqref="D32:E36"/>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1" t="s">
        <v>2</v>
      </c>
      <c r="B1" s="162"/>
      <c r="C1" s="162"/>
      <c r="D1" s="162"/>
      <c r="E1" s="163"/>
    </row>
    <row r="2" spans="1:5" ht="18.5" x14ac:dyDescent="0.45">
      <c r="A2" s="14"/>
      <c r="B2" s="164" t="s">
        <v>224</v>
      </c>
      <c r="C2" s="164"/>
      <c r="D2" s="164"/>
      <c r="E2" s="15"/>
    </row>
    <row r="3" spans="1:5" ht="14.5" x14ac:dyDescent="0.35">
      <c r="A3" s="16" t="s">
        <v>1</v>
      </c>
      <c r="B3" s="16" t="s">
        <v>0</v>
      </c>
      <c r="C3" s="16" t="s">
        <v>62</v>
      </c>
      <c r="D3" s="16" t="s">
        <v>63</v>
      </c>
      <c r="E3" s="16" t="s">
        <v>5</v>
      </c>
    </row>
    <row r="4" spans="1:5" ht="24" customHeight="1" x14ac:dyDescent="0.35">
      <c r="A4" s="40" t="s">
        <v>261</v>
      </c>
      <c r="B4" s="41" t="s">
        <v>260</v>
      </c>
      <c r="C4" s="41" t="s">
        <v>223</v>
      </c>
      <c r="D4" s="41" t="s">
        <v>260</v>
      </c>
      <c r="E4" s="41" t="s">
        <v>259</v>
      </c>
    </row>
    <row r="5" spans="1:5" ht="35.25" customHeight="1" x14ac:dyDescent="0.35">
      <c r="A5" s="17" t="s">
        <v>4</v>
      </c>
      <c r="B5" s="17" t="s">
        <v>93</v>
      </c>
      <c r="C5" s="17" t="s">
        <v>194</v>
      </c>
      <c r="D5" s="17" t="s">
        <v>94</v>
      </c>
      <c r="E5" s="17" t="s">
        <v>64</v>
      </c>
    </row>
    <row r="6" spans="1:5" ht="25.5" customHeight="1" x14ac:dyDescent="0.35">
      <c r="A6" s="42" t="s">
        <v>258</v>
      </c>
      <c r="B6" s="18">
        <v>46133</v>
      </c>
      <c r="C6" s="18">
        <v>46101</v>
      </c>
      <c r="D6" s="18">
        <v>46133</v>
      </c>
      <c r="E6" s="19">
        <v>0.33333333333333331</v>
      </c>
    </row>
    <row r="7" spans="1:5" ht="15.5" x14ac:dyDescent="0.35">
      <c r="A7" s="165" t="s">
        <v>65</v>
      </c>
      <c r="B7" s="166"/>
      <c r="C7" s="166"/>
      <c r="D7" s="166"/>
      <c r="E7" s="166"/>
    </row>
    <row r="8" spans="1:5" ht="15" customHeight="1" x14ac:dyDescent="0.35">
      <c r="A8" s="167" t="s">
        <v>66</v>
      </c>
      <c r="B8" s="169" t="s">
        <v>86</v>
      </c>
      <c r="C8" s="170"/>
      <c r="D8" s="171" t="s">
        <v>67</v>
      </c>
      <c r="E8" s="172"/>
    </row>
    <row r="9" spans="1:5" ht="14.5" x14ac:dyDescent="0.35">
      <c r="A9" s="168"/>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4</v>
      </c>
      <c r="C11" s="23">
        <f>B11*A11</f>
        <v>2000</v>
      </c>
      <c r="D11" s="25">
        <v>4</v>
      </c>
      <c r="E11" s="23">
        <f t="shared" ref="E11:E17" si="0">D11*A11</f>
        <v>2000</v>
      </c>
    </row>
    <row r="12" spans="1:5" ht="14.5" x14ac:dyDescent="0.35">
      <c r="A12" s="24">
        <v>200</v>
      </c>
      <c r="B12" s="25"/>
      <c r="C12" s="23">
        <f>B12*A12</f>
        <v>0</v>
      </c>
      <c r="D12" s="25"/>
      <c r="E12" s="23">
        <f t="shared" si="0"/>
        <v>0</v>
      </c>
    </row>
    <row r="13" spans="1:5" ht="14.5" x14ac:dyDescent="0.35">
      <c r="A13" s="24">
        <v>100</v>
      </c>
      <c r="B13" s="25"/>
      <c r="C13" s="23">
        <f t="shared" ref="C13:C17" si="1">B13*A13</f>
        <v>0</v>
      </c>
      <c r="D13" s="25"/>
      <c r="E13" s="23">
        <f t="shared" si="0"/>
        <v>0</v>
      </c>
    </row>
    <row r="14" spans="1:5" ht="14.5" x14ac:dyDescent="0.35">
      <c r="A14" s="24">
        <v>50</v>
      </c>
      <c r="B14" s="25"/>
      <c r="C14" s="23">
        <f t="shared" si="1"/>
        <v>0</v>
      </c>
      <c r="D14" s="25"/>
      <c r="E14" s="23">
        <f t="shared" si="0"/>
        <v>0</v>
      </c>
    </row>
    <row r="15" spans="1:5" ht="14.5" x14ac:dyDescent="0.35">
      <c r="A15" s="24">
        <v>20</v>
      </c>
      <c r="B15" s="25"/>
      <c r="C15" s="23">
        <f t="shared" si="1"/>
        <v>0</v>
      </c>
      <c r="D15" s="25"/>
      <c r="E15" s="23">
        <f t="shared" si="0"/>
        <v>0</v>
      </c>
    </row>
    <row r="16" spans="1:5" ht="14.5" x14ac:dyDescent="0.35">
      <c r="A16" s="24">
        <v>10</v>
      </c>
      <c r="B16" s="25"/>
      <c r="C16" s="23">
        <f t="shared" si="1"/>
        <v>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2000</v>
      </c>
      <c r="D19" s="30" t="s">
        <v>71</v>
      </c>
      <c r="E19" s="31">
        <f>SUM(E10:E18)</f>
        <v>2000</v>
      </c>
    </row>
    <row r="20" spans="1:5" ht="30" customHeight="1" x14ac:dyDescent="0.35">
      <c r="A20" s="173" t="s">
        <v>91</v>
      </c>
      <c r="B20" s="174"/>
      <c r="C20" s="32">
        <v>0</v>
      </c>
      <c r="D20" s="33" t="s">
        <v>85</v>
      </c>
      <c r="E20" s="34">
        <v>0</v>
      </c>
    </row>
    <row r="21" spans="1:5" ht="30" customHeight="1" x14ac:dyDescent="0.35">
      <c r="A21" s="175" t="s">
        <v>82</v>
      </c>
      <c r="B21" s="176"/>
      <c r="C21" s="34">
        <v>0</v>
      </c>
      <c r="D21" s="33" t="s">
        <v>83</v>
      </c>
      <c r="E21" s="34">
        <v>0</v>
      </c>
    </row>
    <row r="22" spans="1:5" ht="30" customHeight="1" x14ac:dyDescent="0.35">
      <c r="A22" s="175" t="s">
        <v>72</v>
      </c>
      <c r="B22" s="176"/>
      <c r="C22" s="34">
        <v>0</v>
      </c>
      <c r="D22" s="35" t="s">
        <v>73</v>
      </c>
      <c r="E22" s="34"/>
    </row>
    <row r="23" spans="1:5" ht="30" customHeight="1" x14ac:dyDescent="0.35">
      <c r="A23" s="175" t="s">
        <v>74</v>
      </c>
      <c r="B23" s="176"/>
      <c r="C23" s="52">
        <f>(C19+C21)-(E20+E21)-E19</f>
        <v>0</v>
      </c>
      <c r="D23" s="53" t="s">
        <v>193</v>
      </c>
      <c r="E23" s="34">
        <v>0</v>
      </c>
    </row>
    <row r="24" spans="1:5" ht="82.5" customHeight="1" x14ac:dyDescent="0.35">
      <c r="A24" s="33" t="s">
        <v>226</v>
      </c>
      <c r="B24" s="160" t="s">
        <v>256</v>
      </c>
      <c r="C24" s="160"/>
      <c r="D24" s="160"/>
      <c r="E24" s="160"/>
    </row>
    <row r="25" spans="1:5" ht="57.75" customHeight="1" x14ac:dyDescent="0.35">
      <c r="A25" s="36" t="s">
        <v>75</v>
      </c>
      <c r="B25" s="149"/>
      <c r="C25" s="149"/>
      <c r="D25" s="149"/>
      <c r="E25" s="149"/>
    </row>
    <row r="26" spans="1:5" ht="20.149999999999999" customHeight="1" x14ac:dyDescent="0.35">
      <c r="A26" s="154" t="s">
        <v>170</v>
      </c>
      <c r="B26" s="154"/>
      <c r="C26" s="154"/>
      <c r="D26" s="154"/>
      <c r="E26" s="154"/>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52" t="s">
        <v>196</v>
      </c>
      <c r="E29" s="153"/>
    </row>
    <row r="30" spans="1:5" ht="40" customHeight="1" x14ac:dyDescent="0.35">
      <c r="A30" s="85"/>
      <c r="B30" s="85"/>
      <c r="C30" s="86" t="str">
        <f>IF(AND(A30="",B30=""),"",A30-B30)</f>
        <v/>
      </c>
      <c r="D30" s="155"/>
      <c r="E30" s="156"/>
    </row>
    <row r="31" spans="1:5" ht="15" customHeight="1" x14ac:dyDescent="0.35">
      <c r="A31" s="157"/>
      <c r="B31" s="158"/>
      <c r="C31" s="158"/>
      <c r="D31" s="158"/>
      <c r="E31" s="159"/>
    </row>
    <row r="32" spans="1:5" ht="24.75" customHeight="1" x14ac:dyDescent="0.35">
      <c r="A32" s="37" t="s">
        <v>197</v>
      </c>
      <c r="B32" s="38" t="s">
        <v>427</v>
      </c>
      <c r="C32" s="37" t="s">
        <v>76</v>
      </c>
      <c r="D32" s="150" t="s">
        <v>431</v>
      </c>
      <c r="E32" s="151"/>
    </row>
    <row r="33" spans="1:5" ht="18" customHeight="1" x14ac:dyDescent="0.35">
      <c r="A33" s="37" t="s">
        <v>77</v>
      </c>
      <c r="B33" s="126">
        <v>1</v>
      </c>
      <c r="C33" s="39" t="s">
        <v>78</v>
      </c>
      <c r="D33" s="143">
        <v>2</v>
      </c>
      <c r="E33" s="144"/>
    </row>
    <row r="34" spans="1:5" ht="26" x14ac:dyDescent="0.35">
      <c r="A34" s="39" t="s">
        <v>198</v>
      </c>
      <c r="B34" s="126" t="s">
        <v>428</v>
      </c>
      <c r="C34" s="39" t="s">
        <v>199</v>
      </c>
      <c r="D34" s="145" t="s">
        <v>432</v>
      </c>
      <c r="E34" s="146"/>
    </row>
    <row r="35" spans="1:5" ht="26" x14ac:dyDescent="0.35">
      <c r="A35" s="39" t="s">
        <v>200</v>
      </c>
      <c r="B35" s="126" t="s">
        <v>429</v>
      </c>
      <c r="C35" s="39" t="s">
        <v>202</v>
      </c>
      <c r="D35" s="145" t="s">
        <v>263</v>
      </c>
      <c r="E35" s="146"/>
    </row>
    <row r="36" spans="1:5" ht="25.5" customHeight="1" x14ac:dyDescent="0.35">
      <c r="A36" s="39" t="s">
        <v>201</v>
      </c>
      <c r="B36" s="127" t="s">
        <v>430</v>
      </c>
      <c r="C36" s="39" t="s">
        <v>203</v>
      </c>
      <c r="D36" s="147" t="s">
        <v>433</v>
      </c>
      <c r="E36" s="148"/>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P1" zoomScale="83" zoomScaleNormal="90" workbookViewId="0">
      <selection activeCell="S5" sqref="S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255</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5">
      <c r="A5" s="65">
        <v>1</v>
      </c>
      <c r="B5" s="60" t="str">
        <f>IF('Loan Outstanding Report'!$G$5="", "", 'Loan Outstanding Report'!$G$5)</f>
        <v>MR1529</v>
      </c>
      <c r="C5" s="60" t="str">
        <f>IF('Loan Outstanding Report'!$H$5="", "", 'Loan Outstanding Report'!$H$5)</f>
        <v>Shegaon</v>
      </c>
      <c r="D5" s="128" t="s">
        <v>423</v>
      </c>
      <c r="E5" s="66">
        <v>46132</v>
      </c>
      <c r="F5" s="92" t="s">
        <v>424</v>
      </c>
      <c r="G5" s="49" t="s">
        <v>425</v>
      </c>
      <c r="H5" s="49" t="s">
        <v>426</v>
      </c>
      <c r="I5" s="49" t="s">
        <v>374</v>
      </c>
      <c r="J5" s="49" t="s">
        <v>376</v>
      </c>
      <c r="K5" s="49" t="s">
        <v>421</v>
      </c>
      <c r="L5" s="11" t="s">
        <v>422</v>
      </c>
      <c r="M5" s="67" t="s">
        <v>381</v>
      </c>
      <c r="N5" s="49">
        <v>65959</v>
      </c>
      <c r="O5" s="49">
        <v>3550</v>
      </c>
      <c r="P5" s="67" t="s">
        <v>127</v>
      </c>
      <c r="Q5" s="88">
        <v>45540</v>
      </c>
      <c r="R5" s="49">
        <v>3550</v>
      </c>
      <c r="S5" s="49">
        <v>0</v>
      </c>
      <c r="T5" s="49">
        <v>0</v>
      </c>
      <c r="U5" s="68">
        <f t="shared" ref="U5:U69" si="0">IF(AND(ISBLANK(R5),ISBLANK(S5),ISBLANK(T5)),"",R5-(S5+T5))</f>
        <v>3550</v>
      </c>
      <c r="V5" s="42" t="s">
        <v>182</v>
      </c>
      <c r="W5" s="69" t="s">
        <v>389</v>
      </c>
    </row>
    <row r="6" spans="1:23" ht="30" hidden="1"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v>0</v>
      </c>
      <c r="T6" s="49">
        <v>0</v>
      </c>
      <c r="U6" s="68">
        <f t="shared" si="0"/>
        <v>0</v>
      </c>
      <c r="V6" s="42"/>
      <c r="W6" s="69"/>
    </row>
    <row r="7" spans="1:23" ht="30" hidden="1"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v>0</v>
      </c>
      <c r="T7" s="49">
        <v>0</v>
      </c>
      <c r="U7" s="68">
        <f t="shared" si="0"/>
        <v>0</v>
      </c>
      <c r="V7" s="42"/>
      <c r="W7" s="69"/>
    </row>
    <row r="8" spans="1:23" ht="30" hidden="1"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v>0</v>
      </c>
      <c r="T8" s="49">
        <v>0</v>
      </c>
      <c r="U8" s="68">
        <f t="shared" si="0"/>
        <v>0</v>
      </c>
      <c r="V8" s="42"/>
      <c r="W8" s="69"/>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v>0</v>
      </c>
      <c r="T9" s="49">
        <v>0</v>
      </c>
      <c r="U9" s="68">
        <f t="shared" si="0"/>
        <v>0</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v>0</v>
      </c>
      <c r="T10" s="49">
        <v>0</v>
      </c>
      <c r="U10" s="68">
        <f t="shared" si="0"/>
        <v>0</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v>0</v>
      </c>
      <c r="T11" s="49">
        <v>0</v>
      </c>
      <c r="U11" s="68">
        <f t="shared" si="0"/>
        <v>0</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VUYllJv1A+rrAL0/MND9ASpr8ffYgC8u4a4eQYlVkbttmK0QTUdVWh6ONMQHCcVqFy82kUYtMjoZjNHEFp1N7w==" saltValue="I6X6LnLd7pXLTeBIMmGk3A==" spinCount="100000" sheet="1" autoFilter="0"/>
  <autoFilter ref="A4:W1003" xr:uid="{BB859136-560D-4147-A720-0C736FAB6F10}">
    <filterColumn colId="20">
      <filters>
        <filter val="3550"/>
      </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zoomScale="89" zoomScaleNormal="90" workbookViewId="0">
      <pane ySplit="4" topLeftCell="A5" activePane="bottomLeft" state="frozen"/>
      <selection pane="bottomLeft" activeCell="A4" sqref="A4"/>
    </sheetView>
  </sheetViews>
  <sheetFormatPr defaultColWidth="0" defaultRowHeight="14.5" zeroHeight="1" x14ac:dyDescent="0.35"/>
  <cols>
    <col min="1" max="1" width="14.1796875" style="113" bestFit="1"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5.1796875" style="113"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1" width="0" style="113" hidden="1" customWidth="1"/>
    <col min="72" max="16384" width="8.81640625" style="113" hidden="1"/>
  </cols>
  <sheetData>
    <row r="1" spans="1:69" x14ac:dyDescent="0.35">
      <c r="A1" s="102" t="s">
        <v>252</v>
      </c>
      <c r="B1" s="129">
        <v>46138</v>
      </c>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231</v>
      </c>
      <c r="B2" s="129">
        <v>46138</v>
      </c>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232</v>
      </c>
      <c r="B3" s="141">
        <v>0.95833333333333337</v>
      </c>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1"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233</v>
      </c>
      <c r="BJ4" s="12" t="s">
        <v>234</v>
      </c>
      <c r="BK4" s="93" t="s">
        <v>178</v>
      </c>
      <c r="BL4" s="12" t="s">
        <v>61</v>
      </c>
      <c r="BM4" s="12" t="s">
        <v>92</v>
      </c>
      <c r="BN4" s="12" t="s">
        <v>60</v>
      </c>
      <c r="BO4" s="12" t="s">
        <v>177</v>
      </c>
      <c r="BP4" s="12" t="s">
        <v>89</v>
      </c>
      <c r="BQ4" s="12" t="s">
        <v>176</v>
      </c>
    </row>
    <row r="5" spans="1:69" ht="49.75" hidden="1" customHeight="1" x14ac:dyDescent="0.35">
      <c r="A5" s="137">
        <v>1</v>
      </c>
      <c r="B5" s="139" t="s">
        <v>257</v>
      </c>
      <c r="C5" s="139" t="s">
        <v>258</v>
      </c>
      <c r="D5" s="139" t="s">
        <v>259</v>
      </c>
      <c r="E5" s="139" t="s">
        <v>260</v>
      </c>
      <c r="F5" s="139" t="s">
        <v>260</v>
      </c>
      <c r="G5" s="139" t="s">
        <v>261</v>
      </c>
      <c r="H5" s="139" t="s">
        <v>260</v>
      </c>
      <c r="I5" s="139">
        <v>162481</v>
      </c>
      <c r="J5" s="139" t="s">
        <v>262</v>
      </c>
      <c r="K5" s="139">
        <v>162481</v>
      </c>
      <c r="L5" s="139" t="s">
        <v>263</v>
      </c>
      <c r="M5" s="139" t="s">
        <v>264</v>
      </c>
      <c r="N5" s="139">
        <v>277659</v>
      </c>
      <c r="O5" s="139" t="s">
        <v>265</v>
      </c>
      <c r="P5" s="139">
        <v>502796</v>
      </c>
      <c r="Q5" s="139" t="s">
        <v>266</v>
      </c>
      <c r="R5" s="139" t="s">
        <v>267</v>
      </c>
      <c r="S5" s="139" t="s">
        <v>268</v>
      </c>
      <c r="T5" s="139" t="s">
        <v>268</v>
      </c>
      <c r="U5" s="139" t="s">
        <v>269</v>
      </c>
      <c r="V5" s="139" t="s">
        <v>270</v>
      </c>
      <c r="W5" s="139">
        <v>541</v>
      </c>
      <c r="X5" s="139" t="s">
        <v>271</v>
      </c>
      <c r="Y5" s="139">
        <v>353130866</v>
      </c>
      <c r="Z5" s="139" t="s">
        <v>272</v>
      </c>
      <c r="AA5" s="139" t="s">
        <v>273</v>
      </c>
      <c r="AB5" s="140">
        <v>32000</v>
      </c>
      <c r="AC5" s="139" t="s">
        <v>274</v>
      </c>
      <c r="AD5" s="139">
        <v>24</v>
      </c>
      <c r="AE5" s="139" t="s">
        <v>275</v>
      </c>
      <c r="AF5" s="139" t="s">
        <v>276</v>
      </c>
      <c r="AG5" s="139" t="s">
        <v>277</v>
      </c>
      <c r="AH5" s="139" t="s">
        <v>278</v>
      </c>
      <c r="AI5" s="139" t="s">
        <v>279</v>
      </c>
      <c r="AJ5" s="140">
        <v>1710</v>
      </c>
      <c r="AK5" s="140">
        <v>1710</v>
      </c>
      <c r="AL5" s="139" t="s">
        <v>280</v>
      </c>
      <c r="AM5" s="140">
        <v>17798.189999999999</v>
      </c>
      <c r="AN5" s="140">
        <v>7851.81</v>
      </c>
      <c r="AO5" s="140">
        <v>25650</v>
      </c>
      <c r="AP5" s="140">
        <v>14201.81</v>
      </c>
      <c r="AQ5" s="140">
        <v>1538.19</v>
      </c>
      <c r="AR5" s="140">
        <v>15740</v>
      </c>
      <c r="AS5" s="140">
        <v>14201.81</v>
      </c>
      <c r="AT5" s="140">
        <v>1538.19</v>
      </c>
      <c r="AU5" s="140">
        <v>15740</v>
      </c>
      <c r="AV5" s="139">
        <v>30</v>
      </c>
      <c r="AW5" s="139">
        <v>445</v>
      </c>
      <c r="AX5" s="139" t="s">
        <v>281</v>
      </c>
      <c r="AY5" s="139"/>
      <c r="AZ5" s="139"/>
      <c r="BA5" s="139"/>
      <c r="BB5" s="139" t="s">
        <v>282</v>
      </c>
      <c r="BC5" s="139" t="s">
        <v>283</v>
      </c>
      <c r="BD5" s="139"/>
      <c r="BE5" s="140">
        <v>0</v>
      </c>
      <c r="BF5" s="139" t="s">
        <v>268</v>
      </c>
      <c r="BG5" s="139" t="s">
        <v>284</v>
      </c>
      <c r="BH5" s="139" t="s">
        <v>285</v>
      </c>
      <c r="BI5" s="130" t="s">
        <v>100</v>
      </c>
      <c r="BJ5" s="131">
        <v>46135</v>
      </c>
      <c r="BK5" s="132" t="s">
        <v>103</v>
      </c>
      <c r="BL5" s="130" t="s">
        <v>108</v>
      </c>
      <c r="BM5" s="133" t="s">
        <v>181</v>
      </c>
      <c r="BN5" s="132" t="s">
        <v>222</v>
      </c>
      <c r="BO5" s="132"/>
      <c r="BP5" s="134"/>
      <c r="BQ5" s="135" t="s">
        <v>286</v>
      </c>
    </row>
    <row r="6" spans="1:69" hidden="1" x14ac:dyDescent="0.35">
      <c r="A6" s="137">
        <v>2</v>
      </c>
      <c r="B6" s="139" t="s">
        <v>257</v>
      </c>
      <c r="C6" s="139" t="s">
        <v>258</v>
      </c>
      <c r="D6" s="139" t="s">
        <v>259</v>
      </c>
      <c r="E6" s="139" t="s">
        <v>260</v>
      </c>
      <c r="F6" s="139" t="s">
        <v>260</v>
      </c>
      <c r="G6" s="139" t="s">
        <v>261</v>
      </c>
      <c r="H6" s="139" t="s">
        <v>260</v>
      </c>
      <c r="I6" s="139">
        <v>163519</v>
      </c>
      <c r="J6" s="139" t="s">
        <v>287</v>
      </c>
      <c r="K6" s="139">
        <v>163519</v>
      </c>
      <c r="L6" s="139" t="s">
        <v>288</v>
      </c>
      <c r="M6" s="139" t="s">
        <v>289</v>
      </c>
      <c r="N6" s="139">
        <v>280633</v>
      </c>
      <c r="O6" s="139" t="s">
        <v>290</v>
      </c>
      <c r="P6" s="139">
        <v>368749</v>
      </c>
      <c r="Q6" s="139" t="s">
        <v>291</v>
      </c>
      <c r="R6" s="139" t="s">
        <v>267</v>
      </c>
      <c r="S6" s="139" t="s">
        <v>292</v>
      </c>
      <c r="T6" s="139" t="s">
        <v>292</v>
      </c>
      <c r="U6" s="139" t="s">
        <v>269</v>
      </c>
      <c r="V6" s="139" t="s">
        <v>270</v>
      </c>
      <c r="W6" s="139">
        <v>0</v>
      </c>
      <c r="X6" s="139" t="s">
        <v>293</v>
      </c>
      <c r="Y6" s="139">
        <v>355113033</v>
      </c>
      <c r="Z6" s="139" t="s">
        <v>294</v>
      </c>
      <c r="AA6" s="139" t="s">
        <v>295</v>
      </c>
      <c r="AB6" s="140">
        <v>80000</v>
      </c>
      <c r="AC6" s="139" t="s">
        <v>296</v>
      </c>
      <c r="AD6" s="139">
        <v>24</v>
      </c>
      <c r="AE6" s="139" t="s">
        <v>297</v>
      </c>
      <c r="AF6" s="139" t="s">
        <v>298</v>
      </c>
      <c r="AG6" s="139" t="s">
        <v>299</v>
      </c>
      <c r="AH6" s="139" t="s">
        <v>300</v>
      </c>
      <c r="AI6" s="139" t="s">
        <v>301</v>
      </c>
      <c r="AJ6" s="140">
        <v>4270</v>
      </c>
      <c r="AK6" s="140">
        <v>4270</v>
      </c>
      <c r="AL6" s="139" t="s">
        <v>302</v>
      </c>
      <c r="AM6" s="140">
        <v>22442.12</v>
      </c>
      <c r="AN6" s="140">
        <v>11717.88</v>
      </c>
      <c r="AO6" s="140">
        <v>34160</v>
      </c>
      <c r="AP6" s="140">
        <v>57557.88</v>
      </c>
      <c r="AQ6" s="140">
        <v>10717.12</v>
      </c>
      <c r="AR6" s="140">
        <v>68275</v>
      </c>
      <c r="AS6" s="140">
        <v>57557.88</v>
      </c>
      <c r="AT6" s="140">
        <v>10717.12</v>
      </c>
      <c r="AU6" s="140">
        <v>68275</v>
      </c>
      <c r="AV6" s="139">
        <v>26</v>
      </c>
      <c r="AW6" s="139">
        <v>536</v>
      </c>
      <c r="AX6" s="139" t="s">
        <v>281</v>
      </c>
      <c r="AY6" s="139"/>
      <c r="AZ6" s="139"/>
      <c r="BA6" s="139"/>
      <c r="BB6" s="139" t="s">
        <v>282</v>
      </c>
      <c r="BC6" s="139" t="s">
        <v>283</v>
      </c>
      <c r="BD6" s="139"/>
      <c r="BE6" s="140">
        <v>0</v>
      </c>
      <c r="BF6" s="139" t="s">
        <v>292</v>
      </c>
      <c r="BG6" s="139" t="s">
        <v>303</v>
      </c>
      <c r="BH6" s="139" t="s">
        <v>285</v>
      </c>
      <c r="BI6" s="130" t="s">
        <v>100</v>
      </c>
      <c r="BJ6" s="131">
        <v>46136</v>
      </c>
      <c r="BK6" s="132" t="s">
        <v>107</v>
      </c>
      <c r="BL6" s="130" t="s">
        <v>190</v>
      </c>
      <c r="BM6" s="133" t="s">
        <v>181</v>
      </c>
      <c r="BN6" s="132" t="s">
        <v>223</v>
      </c>
      <c r="BO6" s="132"/>
      <c r="BP6" s="134"/>
      <c r="BQ6" s="135" t="s">
        <v>286</v>
      </c>
    </row>
    <row r="7" spans="1:69" hidden="1" x14ac:dyDescent="0.35">
      <c r="A7" s="137">
        <v>3</v>
      </c>
      <c r="B7" s="139" t="s">
        <v>257</v>
      </c>
      <c r="C7" s="139" t="s">
        <v>258</v>
      </c>
      <c r="D7" s="139" t="s">
        <v>259</v>
      </c>
      <c r="E7" s="139" t="s">
        <v>260</v>
      </c>
      <c r="F7" s="139" t="s">
        <v>260</v>
      </c>
      <c r="G7" s="139" t="s">
        <v>261</v>
      </c>
      <c r="H7" s="139" t="s">
        <v>260</v>
      </c>
      <c r="I7" s="139">
        <v>156340</v>
      </c>
      <c r="J7" s="139" t="s">
        <v>304</v>
      </c>
      <c r="K7" s="139">
        <v>156340</v>
      </c>
      <c r="L7" s="139" t="s">
        <v>305</v>
      </c>
      <c r="M7" s="139" t="s">
        <v>306</v>
      </c>
      <c r="N7" s="139">
        <v>271774</v>
      </c>
      <c r="O7" s="139" t="s">
        <v>307</v>
      </c>
      <c r="P7" s="139">
        <v>356700</v>
      </c>
      <c r="Q7" s="139" t="s">
        <v>308</v>
      </c>
      <c r="R7" s="139" t="s">
        <v>267</v>
      </c>
      <c r="S7" s="139" t="s">
        <v>309</v>
      </c>
      <c r="T7" s="139" t="s">
        <v>309</v>
      </c>
      <c r="U7" s="139" t="s">
        <v>310</v>
      </c>
      <c r="V7" s="139" t="s">
        <v>270</v>
      </c>
      <c r="W7" s="139">
        <v>0</v>
      </c>
      <c r="X7" s="139" t="s">
        <v>311</v>
      </c>
      <c r="Y7" s="139">
        <v>355896017</v>
      </c>
      <c r="Z7" s="139" t="s">
        <v>312</v>
      </c>
      <c r="AA7" s="139" t="s">
        <v>313</v>
      </c>
      <c r="AB7" s="140">
        <v>52000</v>
      </c>
      <c r="AC7" s="139" t="s">
        <v>314</v>
      </c>
      <c r="AD7" s="139">
        <v>24</v>
      </c>
      <c r="AE7" s="139" t="s">
        <v>315</v>
      </c>
      <c r="AF7" s="139" t="s">
        <v>316</v>
      </c>
      <c r="AG7" s="139" t="s">
        <v>317</v>
      </c>
      <c r="AH7" s="139" t="s">
        <v>278</v>
      </c>
      <c r="AI7" s="139" t="s">
        <v>318</v>
      </c>
      <c r="AJ7" s="140">
        <v>2780</v>
      </c>
      <c r="AK7" s="140">
        <v>2780</v>
      </c>
      <c r="AL7" s="139" t="s">
        <v>319</v>
      </c>
      <c r="AM7" s="140">
        <v>29762.41</v>
      </c>
      <c r="AN7" s="140">
        <v>11937.59</v>
      </c>
      <c r="AO7" s="140">
        <v>41700</v>
      </c>
      <c r="AP7" s="140">
        <v>22237.59</v>
      </c>
      <c r="AQ7" s="140">
        <v>2354.41</v>
      </c>
      <c r="AR7" s="140">
        <v>24592</v>
      </c>
      <c r="AS7" s="140">
        <v>22237.59</v>
      </c>
      <c r="AT7" s="140">
        <v>2354.41</v>
      </c>
      <c r="AU7" s="140">
        <v>24592</v>
      </c>
      <c r="AV7" s="139">
        <v>25</v>
      </c>
      <c r="AW7" s="139">
        <v>292</v>
      </c>
      <c r="AX7" s="139" t="s">
        <v>281</v>
      </c>
      <c r="AY7" s="139"/>
      <c r="AZ7" s="139"/>
      <c r="BA7" s="139"/>
      <c r="BB7" s="139" t="s">
        <v>282</v>
      </c>
      <c r="BC7" s="139" t="s">
        <v>283</v>
      </c>
      <c r="BD7" s="139"/>
      <c r="BE7" s="140">
        <v>0</v>
      </c>
      <c r="BF7" s="139" t="s">
        <v>309</v>
      </c>
      <c r="BG7" s="139" t="s">
        <v>320</v>
      </c>
      <c r="BH7" s="139" t="s">
        <v>285</v>
      </c>
      <c r="BI7" s="130" t="s">
        <v>100</v>
      </c>
      <c r="BJ7" s="131">
        <v>46133</v>
      </c>
      <c r="BK7" s="132" t="s">
        <v>103</v>
      </c>
      <c r="BL7" s="130" t="s">
        <v>108</v>
      </c>
      <c r="BM7" s="133" t="s">
        <v>181</v>
      </c>
      <c r="BN7" s="132" t="s">
        <v>222</v>
      </c>
      <c r="BO7" s="132"/>
      <c r="BP7" s="134"/>
      <c r="BQ7" s="135" t="s">
        <v>286</v>
      </c>
    </row>
    <row r="8" spans="1:69" hidden="1" x14ac:dyDescent="0.35">
      <c r="A8" s="137">
        <v>4</v>
      </c>
      <c r="B8" s="139" t="s">
        <v>257</v>
      </c>
      <c r="C8" s="139" t="s">
        <v>258</v>
      </c>
      <c r="D8" s="139" t="s">
        <v>259</v>
      </c>
      <c r="E8" s="139" t="s">
        <v>260</v>
      </c>
      <c r="F8" s="139" t="s">
        <v>260</v>
      </c>
      <c r="G8" s="139" t="s">
        <v>261</v>
      </c>
      <c r="H8" s="139" t="s">
        <v>260</v>
      </c>
      <c r="I8" s="139">
        <v>210322</v>
      </c>
      <c r="J8" s="139" t="s">
        <v>321</v>
      </c>
      <c r="K8" s="139">
        <v>210322</v>
      </c>
      <c r="L8" s="139" t="s">
        <v>305</v>
      </c>
      <c r="M8" s="139" t="s">
        <v>306</v>
      </c>
      <c r="N8" s="139">
        <v>276719</v>
      </c>
      <c r="O8" s="139" t="s">
        <v>322</v>
      </c>
      <c r="P8" s="139">
        <v>363383</v>
      </c>
      <c r="Q8" s="139" t="s">
        <v>323</v>
      </c>
      <c r="R8" s="139" t="s">
        <v>267</v>
      </c>
      <c r="S8" s="139" t="s">
        <v>324</v>
      </c>
      <c r="T8" s="139" t="s">
        <v>324</v>
      </c>
      <c r="U8" s="139" t="s">
        <v>325</v>
      </c>
      <c r="V8" s="139" t="s">
        <v>270</v>
      </c>
      <c r="W8" s="139">
        <v>0</v>
      </c>
      <c r="X8" s="139" t="s">
        <v>311</v>
      </c>
      <c r="Y8" s="139">
        <v>356045783</v>
      </c>
      <c r="Z8" s="139" t="s">
        <v>326</v>
      </c>
      <c r="AA8" s="139" t="s">
        <v>327</v>
      </c>
      <c r="AB8" s="140">
        <v>65000</v>
      </c>
      <c r="AC8" s="139" t="s">
        <v>314</v>
      </c>
      <c r="AD8" s="139">
        <v>24</v>
      </c>
      <c r="AE8" s="139" t="s">
        <v>328</v>
      </c>
      <c r="AF8" s="139" t="s">
        <v>329</v>
      </c>
      <c r="AG8" s="139" t="s">
        <v>330</v>
      </c>
      <c r="AH8" s="139" t="s">
        <v>300</v>
      </c>
      <c r="AI8" s="139" t="s">
        <v>331</v>
      </c>
      <c r="AJ8" s="140">
        <v>3470</v>
      </c>
      <c r="AK8" s="140">
        <v>3470</v>
      </c>
      <c r="AL8" s="139" t="s">
        <v>332</v>
      </c>
      <c r="AM8" s="140">
        <v>50490.3</v>
      </c>
      <c r="AN8" s="140">
        <v>18909.7</v>
      </c>
      <c r="AO8" s="140">
        <v>69400</v>
      </c>
      <c r="AP8" s="140">
        <v>14509.7</v>
      </c>
      <c r="AQ8" s="140">
        <v>807.3</v>
      </c>
      <c r="AR8" s="140">
        <v>15317</v>
      </c>
      <c r="AS8" s="140">
        <v>14509.7</v>
      </c>
      <c r="AT8" s="140">
        <v>807.3</v>
      </c>
      <c r="AU8" s="140">
        <v>15317</v>
      </c>
      <c r="AV8" s="139">
        <v>24</v>
      </c>
      <c r="AW8" s="139">
        <v>108</v>
      </c>
      <c r="AX8" s="139" t="s">
        <v>333</v>
      </c>
      <c r="AY8" s="139"/>
      <c r="AZ8" s="139"/>
      <c r="BA8" s="139"/>
      <c r="BB8" s="139" t="s">
        <v>282</v>
      </c>
      <c r="BC8" s="139" t="s">
        <v>283</v>
      </c>
      <c r="BD8" s="139"/>
      <c r="BE8" s="140">
        <v>0</v>
      </c>
      <c r="BF8" s="139" t="s">
        <v>324</v>
      </c>
      <c r="BG8" s="139" t="s">
        <v>334</v>
      </c>
      <c r="BH8" s="139" t="s">
        <v>285</v>
      </c>
      <c r="BI8" s="130" t="s">
        <v>100</v>
      </c>
      <c r="BJ8" s="131">
        <v>46133</v>
      </c>
      <c r="BK8" s="132" t="s">
        <v>103</v>
      </c>
      <c r="BL8" s="130" t="s">
        <v>108</v>
      </c>
      <c r="BM8" s="133" t="s">
        <v>181</v>
      </c>
      <c r="BN8" s="132" t="s">
        <v>222</v>
      </c>
      <c r="BO8" s="132"/>
      <c r="BP8" s="134"/>
      <c r="BQ8" s="135" t="s">
        <v>286</v>
      </c>
    </row>
    <row r="9" spans="1:69" hidden="1" x14ac:dyDescent="0.35">
      <c r="A9" s="137">
        <v>5</v>
      </c>
      <c r="B9" s="139" t="s">
        <v>257</v>
      </c>
      <c r="C9" s="139" t="s">
        <v>258</v>
      </c>
      <c r="D9" s="139" t="s">
        <v>259</v>
      </c>
      <c r="E9" s="139" t="s">
        <v>260</v>
      </c>
      <c r="F9" s="139" t="s">
        <v>260</v>
      </c>
      <c r="G9" s="139" t="s">
        <v>261</v>
      </c>
      <c r="H9" s="139" t="s">
        <v>260</v>
      </c>
      <c r="I9" s="139">
        <v>156340</v>
      </c>
      <c r="J9" s="139" t="s">
        <v>304</v>
      </c>
      <c r="K9" s="139">
        <v>156340</v>
      </c>
      <c r="L9" s="139" t="s">
        <v>305</v>
      </c>
      <c r="M9" s="139" t="s">
        <v>306</v>
      </c>
      <c r="N9" s="139">
        <v>384319</v>
      </c>
      <c r="O9" s="139" t="s">
        <v>335</v>
      </c>
      <c r="P9" s="139">
        <v>565873</v>
      </c>
      <c r="Q9" s="139" t="s">
        <v>336</v>
      </c>
      <c r="R9" s="139" t="s">
        <v>267</v>
      </c>
      <c r="S9" s="139" t="s">
        <v>337</v>
      </c>
      <c r="T9" s="139" t="s">
        <v>337</v>
      </c>
      <c r="U9" s="139" t="s">
        <v>269</v>
      </c>
      <c r="V9" s="139" t="s">
        <v>270</v>
      </c>
      <c r="W9" s="139">
        <v>0</v>
      </c>
      <c r="X9" s="139" t="s">
        <v>311</v>
      </c>
      <c r="Y9" s="139">
        <v>356247801</v>
      </c>
      <c r="Z9" s="139" t="s">
        <v>338</v>
      </c>
      <c r="AA9" s="139" t="s">
        <v>339</v>
      </c>
      <c r="AB9" s="140">
        <v>46000</v>
      </c>
      <c r="AC9" s="139" t="s">
        <v>314</v>
      </c>
      <c r="AD9" s="139">
        <v>24</v>
      </c>
      <c r="AE9" s="139" t="s">
        <v>328</v>
      </c>
      <c r="AF9" s="139" t="s">
        <v>340</v>
      </c>
      <c r="AG9" s="139" t="s">
        <v>341</v>
      </c>
      <c r="AH9" s="139" t="s">
        <v>278</v>
      </c>
      <c r="AI9" s="139" t="s">
        <v>331</v>
      </c>
      <c r="AJ9" s="140">
        <v>2460</v>
      </c>
      <c r="AK9" s="140">
        <v>2460</v>
      </c>
      <c r="AL9" s="139" t="s">
        <v>342</v>
      </c>
      <c r="AM9" s="140">
        <v>36350.300000000003</v>
      </c>
      <c r="AN9" s="140">
        <v>12849.7</v>
      </c>
      <c r="AO9" s="140">
        <v>49200</v>
      </c>
      <c r="AP9" s="140">
        <v>9649.7000000000007</v>
      </c>
      <c r="AQ9" s="140">
        <v>518.29999999999995</v>
      </c>
      <c r="AR9" s="140">
        <v>10168</v>
      </c>
      <c r="AS9" s="140">
        <v>9649.7000000000007</v>
      </c>
      <c r="AT9" s="140">
        <v>518.29999999999995</v>
      </c>
      <c r="AU9" s="140">
        <v>10168</v>
      </c>
      <c r="AV9" s="139">
        <v>24</v>
      </c>
      <c r="AW9" s="139">
        <v>108</v>
      </c>
      <c r="AX9" s="139" t="s">
        <v>333</v>
      </c>
      <c r="AY9" s="139"/>
      <c r="AZ9" s="139"/>
      <c r="BA9" s="139"/>
      <c r="BB9" s="139" t="s">
        <v>282</v>
      </c>
      <c r="BC9" s="139" t="s">
        <v>283</v>
      </c>
      <c r="BD9" s="139"/>
      <c r="BE9" s="140">
        <v>0</v>
      </c>
      <c r="BF9" s="139" t="s">
        <v>337</v>
      </c>
      <c r="BG9" s="139" t="s">
        <v>343</v>
      </c>
      <c r="BH9" s="139" t="s">
        <v>285</v>
      </c>
      <c r="BI9" s="130" t="s">
        <v>100</v>
      </c>
      <c r="BJ9" s="131">
        <v>46133</v>
      </c>
      <c r="BK9" s="132" t="s">
        <v>107</v>
      </c>
      <c r="BL9" s="130" t="s">
        <v>190</v>
      </c>
      <c r="BM9" s="133" t="s">
        <v>181</v>
      </c>
      <c r="BN9" s="132" t="s">
        <v>223</v>
      </c>
      <c r="BO9" s="132"/>
      <c r="BP9" s="134"/>
      <c r="BQ9" s="135" t="s">
        <v>286</v>
      </c>
    </row>
    <row r="10" spans="1:69" hidden="1" x14ac:dyDescent="0.35">
      <c r="A10" s="137">
        <v>6</v>
      </c>
      <c r="B10" s="139" t="s">
        <v>257</v>
      </c>
      <c r="C10" s="139" t="s">
        <v>258</v>
      </c>
      <c r="D10" s="139" t="s">
        <v>259</v>
      </c>
      <c r="E10" s="139" t="s">
        <v>260</v>
      </c>
      <c r="F10" s="139" t="s">
        <v>260</v>
      </c>
      <c r="G10" s="139" t="s">
        <v>261</v>
      </c>
      <c r="H10" s="139" t="s">
        <v>260</v>
      </c>
      <c r="I10" s="139">
        <v>155030</v>
      </c>
      <c r="J10" s="139" t="s">
        <v>344</v>
      </c>
      <c r="K10" s="139">
        <v>155030</v>
      </c>
      <c r="L10" s="139" t="s">
        <v>305</v>
      </c>
      <c r="M10" s="139" t="s">
        <v>306</v>
      </c>
      <c r="N10" s="139">
        <v>513131</v>
      </c>
      <c r="O10" s="139" t="s">
        <v>345</v>
      </c>
      <c r="P10" s="139">
        <v>845780</v>
      </c>
      <c r="Q10" s="139" t="s">
        <v>346</v>
      </c>
      <c r="R10" s="139" t="s">
        <v>267</v>
      </c>
      <c r="S10" s="139" t="s">
        <v>347</v>
      </c>
      <c r="T10" s="139" t="s">
        <v>347</v>
      </c>
      <c r="U10" s="139" t="s">
        <v>325</v>
      </c>
      <c r="V10" s="139" t="s">
        <v>270</v>
      </c>
      <c r="W10" s="139">
        <v>0</v>
      </c>
      <c r="X10" s="139" t="s">
        <v>311</v>
      </c>
      <c r="Y10" s="139">
        <v>356567160</v>
      </c>
      <c r="Z10" s="139" t="s">
        <v>348</v>
      </c>
      <c r="AA10" s="139" t="s">
        <v>349</v>
      </c>
      <c r="AB10" s="140">
        <v>42000</v>
      </c>
      <c r="AC10" s="139" t="s">
        <v>350</v>
      </c>
      <c r="AD10" s="139">
        <v>24</v>
      </c>
      <c r="AE10" s="139" t="s">
        <v>275</v>
      </c>
      <c r="AF10" s="139" t="s">
        <v>351</v>
      </c>
      <c r="AG10" s="139" t="s">
        <v>352</v>
      </c>
      <c r="AH10" s="139" t="s">
        <v>353</v>
      </c>
      <c r="AI10" s="139" t="s">
        <v>354</v>
      </c>
      <c r="AJ10" s="140">
        <v>2240</v>
      </c>
      <c r="AK10" s="140">
        <v>2240</v>
      </c>
      <c r="AL10" s="139" t="s">
        <v>355</v>
      </c>
      <c r="AM10" s="140">
        <v>31051.040000000001</v>
      </c>
      <c r="AN10" s="140">
        <v>11508.96</v>
      </c>
      <c r="AO10" s="140">
        <v>42560</v>
      </c>
      <c r="AP10" s="140">
        <v>10948.96</v>
      </c>
      <c r="AQ10" s="140">
        <v>711.04</v>
      </c>
      <c r="AR10" s="140">
        <v>11660</v>
      </c>
      <c r="AS10" s="140">
        <v>8303.94</v>
      </c>
      <c r="AT10" s="140">
        <v>656.06</v>
      </c>
      <c r="AU10" s="140">
        <v>8960</v>
      </c>
      <c r="AV10" s="139">
        <v>23</v>
      </c>
      <c r="AW10" s="139">
        <v>113</v>
      </c>
      <c r="AX10" s="139" t="s">
        <v>333</v>
      </c>
      <c r="AY10" s="139"/>
      <c r="AZ10" s="139"/>
      <c r="BA10" s="139"/>
      <c r="BB10" s="139" t="s">
        <v>282</v>
      </c>
      <c r="BC10" s="139" t="s">
        <v>283</v>
      </c>
      <c r="BD10" s="139"/>
      <c r="BE10" s="140">
        <v>0</v>
      </c>
      <c r="BF10" s="139" t="s">
        <v>347</v>
      </c>
      <c r="BG10" s="139" t="s">
        <v>356</v>
      </c>
      <c r="BH10" s="139" t="s">
        <v>285</v>
      </c>
      <c r="BI10" s="130" t="s">
        <v>100</v>
      </c>
      <c r="BJ10" s="131">
        <v>46136</v>
      </c>
      <c r="BK10" s="132" t="s">
        <v>103</v>
      </c>
      <c r="BL10" s="130" t="s">
        <v>108</v>
      </c>
      <c r="BM10" s="133" t="s">
        <v>181</v>
      </c>
      <c r="BN10" s="132" t="s">
        <v>222</v>
      </c>
      <c r="BO10" s="132"/>
      <c r="BP10" s="134"/>
      <c r="BQ10" s="135" t="s">
        <v>286</v>
      </c>
    </row>
    <row r="11" spans="1:69" hidden="1" x14ac:dyDescent="0.35">
      <c r="A11" s="137">
        <v>7</v>
      </c>
      <c r="B11" s="139" t="s">
        <v>257</v>
      </c>
      <c r="C11" s="139" t="s">
        <v>258</v>
      </c>
      <c r="D11" s="139" t="s">
        <v>259</v>
      </c>
      <c r="E11" s="139" t="s">
        <v>260</v>
      </c>
      <c r="F11" s="139" t="s">
        <v>260</v>
      </c>
      <c r="G11" s="139" t="s">
        <v>261</v>
      </c>
      <c r="H11" s="139" t="s">
        <v>260</v>
      </c>
      <c r="I11" s="139">
        <v>162481</v>
      </c>
      <c r="J11" s="139" t="s">
        <v>262</v>
      </c>
      <c r="K11" s="139">
        <v>162481</v>
      </c>
      <c r="L11" s="139" t="s">
        <v>263</v>
      </c>
      <c r="M11" s="139" t="s">
        <v>264</v>
      </c>
      <c r="N11" s="139">
        <v>277659</v>
      </c>
      <c r="O11" s="139" t="s">
        <v>265</v>
      </c>
      <c r="P11" s="139">
        <v>502796</v>
      </c>
      <c r="Q11" s="139" t="s">
        <v>266</v>
      </c>
      <c r="R11" s="139" t="s">
        <v>357</v>
      </c>
      <c r="S11" s="139" t="s">
        <v>268</v>
      </c>
      <c r="T11" s="139" t="s">
        <v>268</v>
      </c>
      <c r="U11" s="139" t="s">
        <v>269</v>
      </c>
      <c r="V11" s="139" t="s">
        <v>270</v>
      </c>
      <c r="W11" s="139">
        <v>0</v>
      </c>
      <c r="X11" s="139" t="s">
        <v>271</v>
      </c>
      <c r="Y11" s="139">
        <v>357940681</v>
      </c>
      <c r="Z11" s="139" t="s">
        <v>272</v>
      </c>
      <c r="AA11" s="139" t="s">
        <v>358</v>
      </c>
      <c r="AB11" s="140">
        <v>30000</v>
      </c>
      <c r="AC11" s="139" t="s">
        <v>274</v>
      </c>
      <c r="AD11" s="139">
        <v>18</v>
      </c>
      <c r="AE11" s="139" t="s">
        <v>359</v>
      </c>
      <c r="AF11" s="139" t="s">
        <v>276</v>
      </c>
      <c r="AG11" s="139" t="s">
        <v>277</v>
      </c>
      <c r="AH11" s="139" t="s">
        <v>278</v>
      </c>
      <c r="AI11" s="139" t="s">
        <v>360</v>
      </c>
      <c r="AJ11" s="140">
        <v>2020</v>
      </c>
      <c r="AK11" s="140">
        <v>2020</v>
      </c>
      <c r="AL11" s="139" t="s">
        <v>361</v>
      </c>
      <c r="AM11" s="140">
        <v>7253.9</v>
      </c>
      <c r="AN11" s="140">
        <v>2846.1</v>
      </c>
      <c r="AO11" s="140">
        <v>10100</v>
      </c>
      <c r="AP11" s="140">
        <v>22746.1</v>
      </c>
      <c r="AQ11" s="140">
        <v>3431.9</v>
      </c>
      <c r="AR11" s="140">
        <v>26178</v>
      </c>
      <c r="AS11" s="140">
        <v>22746.1</v>
      </c>
      <c r="AT11" s="140">
        <v>3431.9</v>
      </c>
      <c r="AU11" s="140">
        <v>26178</v>
      </c>
      <c r="AV11" s="139">
        <v>20</v>
      </c>
      <c r="AW11" s="139">
        <v>445</v>
      </c>
      <c r="AX11" s="139" t="s">
        <v>281</v>
      </c>
      <c r="AY11" s="139"/>
      <c r="AZ11" s="139"/>
      <c r="BA11" s="139"/>
      <c r="BB11" s="139" t="s">
        <v>282</v>
      </c>
      <c r="BC11" s="139" t="s">
        <v>283</v>
      </c>
      <c r="BD11" s="139" t="s">
        <v>362</v>
      </c>
      <c r="BE11" s="140">
        <v>30000</v>
      </c>
      <c r="BF11" s="139" t="s">
        <v>268</v>
      </c>
      <c r="BG11" s="139" t="s">
        <v>284</v>
      </c>
      <c r="BH11" s="139" t="s">
        <v>285</v>
      </c>
      <c r="BI11" s="130" t="s">
        <v>100</v>
      </c>
      <c r="BJ11" s="131">
        <v>46135</v>
      </c>
      <c r="BK11" s="132" t="s">
        <v>103</v>
      </c>
      <c r="BL11" s="130" t="s">
        <v>108</v>
      </c>
      <c r="BM11" s="133" t="s">
        <v>181</v>
      </c>
      <c r="BN11" s="132" t="s">
        <v>222</v>
      </c>
      <c r="BO11" s="132"/>
      <c r="BP11" s="134"/>
      <c r="BQ11" s="135" t="s">
        <v>286</v>
      </c>
    </row>
    <row r="12" spans="1:69" hidden="1" x14ac:dyDescent="0.35">
      <c r="A12" s="137">
        <v>8</v>
      </c>
      <c r="B12" s="139" t="s">
        <v>257</v>
      </c>
      <c r="C12" s="139" t="s">
        <v>258</v>
      </c>
      <c r="D12" s="139" t="s">
        <v>259</v>
      </c>
      <c r="E12" s="139" t="s">
        <v>260</v>
      </c>
      <c r="F12" s="139" t="s">
        <v>260</v>
      </c>
      <c r="G12" s="139" t="s">
        <v>261</v>
      </c>
      <c r="H12" s="139" t="s">
        <v>260</v>
      </c>
      <c r="I12" s="139">
        <v>162481</v>
      </c>
      <c r="J12" s="139" t="s">
        <v>262</v>
      </c>
      <c r="K12" s="139">
        <v>162481</v>
      </c>
      <c r="L12" s="139" t="s">
        <v>263</v>
      </c>
      <c r="M12" s="139" t="s">
        <v>264</v>
      </c>
      <c r="N12" s="139">
        <v>403086</v>
      </c>
      <c r="O12" s="139" t="s">
        <v>363</v>
      </c>
      <c r="P12" s="139">
        <v>605564</v>
      </c>
      <c r="Q12" s="139" t="s">
        <v>364</v>
      </c>
      <c r="R12" s="139" t="s">
        <v>267</v>
      </c>
      <c r="S12" s="139" t="s">
        <v>365</v>
      </c>
      <c r="T12" s="139" t="s">
        <v>365</v>
      </c>
      <c r="U12" s="139" t="s">
        <v>269</v>
      </c>
      <c r="V12" s="139" t="s">
        <v>270</v>
      </c>
      <c r="W12" s="139">
        <v>541</v>
      </c>
      <c r="X12" s="139" t="s">
        <v>271</v>
      </c>
      <c r="Y12" s="139">
        <v>353421358</v>
      </c>
      <c r="Z12" s="139" t="s">
        <v>366</v>
      </c>
      <c r="AA12" s="139" t="s">
        <v>367</v>
      </c>
      <c r="AB12" s="140">
        <v>34000</v>
      </c>
      <c r="AC12" s="139" t="s">
        <v>274</v>
      </c>
      <c r="AD12" s="139">
        <v>24</v>
      </c>
      <c r="AE12" s="139" t="s">
        <v>275</v>
      </c>
      <c r="AF12" s="139" t="s">
        <v>368</v>
      </c>
      <c r="AG12" s="139" t="s">
        <v>369</v>
      </c>
      <c r="AH12" s="139" t="s">
        <v>278</v>
      </c>
      <c r="AI12" s="139" t="s">
        <v>370</v>
      </c>
      <c r="AJ12" s="140">
        <v>1810</v>
      </c>
      <c r="AK12" s="140">
        <v>1810</v>
      </c>
      <c r="AL12" s="139" t="s">
        <v>358</v>
      </c>
      <c r="AM12" s="140">
        <v>8957.36</v>
      </c>
      <c r="AN12" s="140">
        <v>5522.64</v>
      </c>
      <c r="AO12" s="140">
        <v>14480</v>
      </c>
      <c r="AP12" s="140">
        <v>25042.639999999999</v>
      </c>
      <c r="AQ12" s="140">
        <v>4797.3599999999997</v>
      </c>
      <c r="AR12" s="140">
        <v>29840</v>
      </c>
      <c r="AS12" s="140">
        <v>25042.639999999999</v>
      </c>
      <c r="AT12" s="140">
        <v>4797.3599999999997</v>
      </c>
      <c r="AU12" s="140">
        <v>29840</v>
      </c>
      <c r="AV12" s="139">
        <v>28</v>
      </c>
      <c r="AW12" s="139">
        <v>598</v>
      </c>
      <c r="AX12" s="139" t="s">
        <v>281</v>
      </c>
      <c r="AY12" s="139"/>
      <c r="AZ12" s="139"/>
      <c r="BA12" s="139"/>
      <c r="BB12" s="139" t="s">
        <v>282</v>
      </c>
      <c r="BC12" s="139" t="s">
        <v>283</v>
      </c>
      <c r="BD12" s="139"/>
      <c r="BE12" s="140">
        <v>0</v>
      </c>
      <c r="BF12" s="139" t="s">
        <v>365</v>
      </c>
      <c r="BG12" s="139" t="s">
        <v>371</v>
      </c>
      <c r="BH12" s="139" t="s">
        <v>285</v>
      </c>
      <c r="BI12" s="130" t="s">
        <v>100</v>
      </c>
      <c r="BJ12" s="131">
        <v>46135</v>
      </c>
      <c r="BK12" s="132" t="s">
        <v>104</v>
      </c>
      <c r="BL12" s="130" t="s">
        <v>119</v>
      </c>
      <c r="BM12" s="133" t="s">
        <v>181</v>
      </c>
      <c r="BN12" s="132" t="s">
        <v>222</v>
      </c>
      <c r="BO12" s="132"/>
      <c r="BP12" s="134"/>
      <c r="BQ12" s="69" t="s">
        <v>286</v>
      </c>
    </row>
    <row r="13" spans="1:69" ht="39" x14ac:dyDescent="0.35">
      <c r="A13" s="137">
        <v>9</v>
      </c>
      <c r="B13" s="139" t="s">
        <v>257</v>
      </c>
      <c r="C13" s="139" t="s">
        <v>258</v>
      </c>
      <c r="D13" s="139" t="s">
        <v>259</v>
      </c>
      <c r="E13" s="139" t="s">
        <v>260</v>
      </c>
      <c r="F13" s="139" t="s">
        <v>260</v>
      </c>
      <c r="G13" s="139" t="s">
        <v>261</v>
      </c>
      <c r="H13" s="139" t="s">
        <v>260</v>
      </c>
      <c r="I13" s="139">
        <v>155030</v>
      </c>
      <c r="J13" s="139" t="s">
        <v>344</v>
      </c>
      <c r="K13" s="139">
        <v>155030</v>
      </c>
      <c r="L13" s="139" t="s">
        <v>372</v>
      </c>
      <c r="M13" s="139" t="s">
        <v>373</v>
      </c>
      <c r="N13" s="139">
        <v>280993</v>
      </c>
      <c r="O13" s="139" t="s">
        <v>374</v>
      </c>
      <c r="P13" s="139">
        <v>369252</v>
      </c>
      <c r="Q13" s="139" t="s">
        <v>375</v>
      </c>
      <c r="R13" s="139" t="s">
        <v>267</v>
      </c>
      <c r="S13" s="139" t="s">
        <v>376</v>
      </c>
      <c r="T13" s="139" t="s">
        <v>376</v>
      </c>
      <c r="U13" s="139" t="s">
        <v>377</v>
      </c>
      <c r="V13" s="139" t="s">
        <v>378</v>
      </c>
      <c r="W13" s="139">
        <v>541</v>
      </c>
      <c r="X13" s="139" t="s">
        <v>379</v>
      </c>
      <c r="Y13" s="139">
        <v>349976928</v>
      </c>
      <c r="Z13" s="139" t="s">
        <v>380</v>
      </c>
      <c r="AA13" s="139" t="s">
        <v>381</v>
      </c>
      <c r="AB13" s="140">
        <v>65959</v>
      </c>
      <c r="AC13" s="139" t="s">
        <v>382</v>
      </c>
      <c r="AD13" s="139">
        <v>24</v>
      </c>
      <c r="AE13" s="139" t="s">
        <v>383</v>
      </c>
      <c r="AF13" s="139" t="s">
        <v>384</v>
      </c>
      <c r="AG13" s="139" t="s">
        <v>385</v>
      </c>
      <c r="AH13" s="139" t="s">
        <v>300</v>
      </c>
      <c r="AI13" s="139" t="s">
        <v>386</v>
      </c>
      <c r="AJ13" s="140">
        <v>3280</v>
      </c>
      <c r="AK13" s="140">
        <v>3550</v>
      </c>
      <c r="AL13" s="139" t="s">
        <v>387</v>
      </c>
      <c r="AM13" s="140">
        <v>65959</v>
      </c>
      <c r="AN13" s="140">
        <v>18216.27</v>
      </c>
      <c r="AO13" s="140">
        <v>84175.27</v>
      </c>
      <c r="AP13" s="140">
        <v>0</v>
      </c>
      <c r="AQ13" s="140">
        <v>754.73</v>
      </c>
      <c r="AR13" s="140">
        <v>754.73</v>
      </c>
      <c r="AS13" s="140">
        <v>0</v>
      </c>
      <c r="AT13" s="140">
        <v>0</v>
      </c>
      <c r="AU13" s="140">
        <v>0</v>
      </c>
      <c r="AV13" s="139">
        <v>19</v>
      </c>
      <c r="AW13" s="139"/>
      <c r="AX13" s="139"/>
      <c r="AY13" s="139"/>
      <c r="AZ13" s="139"/>
      <c r="BA13" s="139"/>
      <c r="BB13" s="139" t="s">
        <v>388</v>
      </c>
      <c r="BC13" s="139" t="s">
        <v>283</v>
      </c>
      <c r="BD13" s="139"/>
      <c r="BE13" s="140">
        <v>0</v>
      </c>
      <c r="BF13" s="139" t="s">
        <v>376</v>
      </c>
      <c r="BG13" s="139">
        <v>7558391325</v>
      </c>
      <c r="BH13" s="139" t="s">
        <v>285</v>
      </c>
      <c r="BI13" s="130" t="s">
        <v>100</v>
      </c>
      <c r="BJ13" s="131">
        <v>46132</v>
      </c>
      <c r="BK13" s="130" t="s">
        <v>108</v>
      </c>
      <c r="BL13" s="133" t="s">
        <v>180</v>
      </c>
      <c r="BM13" s="133" t="s">
        <v>180</v>
      </c>
      <c r="BN13" s="132" t="s">
        <v>221</v>
      </c>
      <c r="BO13" s="132">
        <v>3550</v>
      </c>
      <c r="BP13" s="134" t="s">
        <v>182</v>
      </c>
      <c r="BQ13" s="69" t="s">
        <v>389</v>
      </c>
    </row>
    <row r="14" spans="1:69" hidden="1" x14ac:dyDescent="0.35">
      <c r="A14" s="137">
        <v>10</v>
      </c>
      <c r="B14" s="139" t="s">
        <v>257</v>
      </c>
      <c r="C14" s="139" t="s">
        <v>258</v>
      </c>
      <c r="D14" s="139" t="s">
        <v>259</v>
      </c>
      <c r="E14" s="139" t="s">
        <v>260</v>
      </c>
      <c r="F14" s="139" t="s">
        <v>260</v>
      </c>
      <c r="G14" s="139" t="s">
        <v>261</v>
      </c>
      <c r="H14" s="139" t="s">
        <v>260</v>
      </c>
      <c r="I14" s="139">
        <v>155030</v>
      </c>
      <c r="J14" s="139" t="s">
        <v>344</v>
      </c>
      <c r="K14" s="139">
        <v>155030</v>
      </c>
      <c r="L14" s="139" t="s">
        <v>305</v>
      </c>
      <c r="M14" s="139" t="s">
        <v>306</v>
      </c>
      <c r="N14" s="139">
        <v>513131</v>
      </c>
      <c r="O14" s="139" t="s">
        <v>345</v>
      </c>
      <c r="P14" s="139">
        <v>845780</v>
      </c>
      <c r="Q14" s="139" t="s">
        <v>346</v>
      </c>
      <c r="R14" s="139" t="s">
        <v>267</v>
      </c>
      <c r="S14" s="139" t="s">
        <v>390</v>
      </c>
      <c r="T14" s="139" t="s">
        <v>390</v>
      </c>
      <c r="U14" s="139" t="s">
        <v>325</v>
      </c>
      <c r="V14" s="139" t="s">
        <v>270</v>
      </c>
      <c r="W14" s="139">
        <v>0</v>
      </c>
      <c r="X14" s="139" t="s">
        <v>311</v>
      </c>
      <c r="Y14" s="139">
        <v>356568056</v>
      </c>
      <c r="Z14" s="139" t="s">
        <v>391</v>
      </c>
      <c r="AA14" s="139" t="s">
        <v>349</v>
      </c>
      <c r="AB14" s="140">
        <v>42000</v>
      </c>
      <c r="AC14" s="139" t="s">
        <v>350</v>
      </c>
      <c r="AD14" s="139">
        <v>24</v>
      </c>
      <c r="AE14" s="139" t="s">
        <v>275</v>
      </c>
      <c r="AF14" s="139" t="s">
        <v>351</v>
      </c>
      <c r="AG14" s="139" t="s">
        <v>352</v>
      </c>
      <c r="AH14" s="139" t="s">
        <v>353</v>
      </c>
      <c r="AI14" s="139" t="s">
        <v>354</v>
      </c>
      <c r="AJ14" s="140">
        <v>2240</v>
      </c>
      <c r="AK14" s="140">
        <v>2240</v>
      </c>
      <c r="AL14" s="139" t="s">
        <v>392</v>
      </c>
      <c r="AM14" s="140">
        <v>39354.980000000003</v>
      </c>
      <c r="AN14" s="140">
        <v>12165.02</v>
      </c>
      <c r="AO14" s="140">
        <v>51520</v>
      </c>
      <c r="AP14" s="140">
        <v>2645.02</v>
      </c>
      <c r="AQ14" s="140">
        <v>54.98</v>
      </c>
      <c r="AR14" s="140">
        <v>2700</v>
      </c>
      <c r="AS14" s="140">
        <v>0</v>
      </c>
      <c r="AT14" s="140">
        <v>0</v>
      </c>
      <c r="AU14" s="140">
        <v>0</v>
      </c>
      <c r="AV14" s="139">
        <v>23</v>
      </c>
      <c r="AW14" s="139">
        <v>0</v>
      </c>
      <c r="AX14" s="139" t="s">
        <v>393</v>
      </c>
      <c r="AY14" s="139"/>
      <c r="AZ14" s="139"/>
      <c r="BA14" s="139"/>
      <c r="BB14" s="139" t="s">
        <v>282</v>
      </c>
      <c r="BC14" s="139" t="s">
        <v>283</v>
      </c>
      <c r="BD14" s="139"/>
      <c r="BE14" s="140">
        <v>0</v>
      </c>
      <c r="BF14" s="139" t="s">
        <v>390</v>
      </c>
      <c r="BG14" s="139" t="s">
        <v>394</v>
      </c>
      <c r="BH14" s="139" t="s">
        <v>395</v>
      </c>
      <c r="BI14" s="130" t="s">
        <v>100</v>
      </c>
      <c r="BJ14" s="131">
        <v>46162</v>
      </c>
      <c r="BK14" s="132" t="s">
        <v>103</v>
      </c>
      <c r="BL14" s="130" t="s">
        <v>108</v>
      </c>
      <c r="BM14" s="133" t="s">
        <v>181</v>
      </c>
      <c r="BN14" s="132" t="s">
        <v>222</v>
      </c>
      <c r="BO14" s="132"/>
      <c r="BP14" s="134"/>
      <c r="BQ14" s="135" t="s">
        <v>396</v>
      </c>
    </row>
    <row r="15" spans="1:69" hidden="1" x14ac:dyDescent="0.35">
      <c r="A15" s="137">
        <v>11</v>
      </c>
      <c r="B15" s="139" t="s">
        <v>257</v>
      </c>
      <c r="C15" s="139" t="s">
        <v>258</v>
      </c>
      <c r="D15" s="139" t="s">
        <v>259</v>
      </c>
      <c r="E15" s="139" t="s">
        <v>260</v>
      </c>
      <c r="F15" s="139" t="s">
        <v>260</v>
      </c>
      <c r="G15" s="139" t="s">
        <v>261</v>
      </c>
      <c r="H15" s="139" t="s">
        <v>260</v>
      </c>
      <c r="I15" s="139">
        <v>155030</v>
      </c>
      <c r="J15" s="139" t="s">
        <v>344</v>
      </c>
      <c r="K15" s="139">
        <v>155030</v>
      </c>
      <c r="L15" s="139" t="s">
        <v>305</v>
      </c>
      <c r="M15" s="139" t="s">
        <v>306</v>
      </c>
      <c r="N15" s="139">
        <v>513131</v>
      </c>
      <c r="O15" s="139" t="s">
        <v>345</v>
      </c>
      <c r="P15" s="139">
        <v>845780</v>
      </c>
      <c r="Q15" s="139" t="s">
        <v>346</v>
      </c>
      <c r="R15" s="139" t="s">
        <v>267</v>
      </c>
      <c r="S15" s="139" t="s">
        <v>397</v>
      </c>
      <c r="T15" s="139" t="s">
        <v>397</v>
      </c>
      <c r="U15" s="139" t="s">
        <v>325</v>
      </c>
      <c r="V15" s="139" t="s">
        <v>270</v>
      </c>
      <c r="W15" s="139">
        <v>0</v>
      </c>
      <c r="X15" s="139" t="s">
        <v>311</v>
      </c>
      <c r="Y15" s="139">
        <v>356568223</v>
      </c>
      <c r="Z15" s="139" t="s">
        <v>398</v>
      </c>
      <c r="AA15" s="139" t="s">
        <v>349</v>
      </c>
      <c r="AB15" s="140">
        <v>42000</v>
      </c>
      <c r="AC15" s="139" t="s">
        <v>350</v>
      </c>
      <c r="AD15" s="139">
        <v>24</v>
      </c>
      <c r="AE15" s="139" t="s">
        <v>275</v>
      </c>
      <c r="AF15" s="139" t="s">
        <v>351</v>
      </c>
      <c r="AG15" s="139" t="s">
        <v>352</v>
      </c>
      <c r="AH15" s="139" t="s">
        <v>353</v>
      </c>
      <c r="AI15" s="139" t="s">
        <v>354</v>
      </c>
      <c r="AJ15" s="140">
        <v>2240</v>
      </c>
      <c r="AK15" s="140">
        <v>2240</v>
      </c>
      <c r="AL15" s="139" t="s">
        <v>392</v>
      </c>
      <c r="AM15" s="140">
        <v>39354.980000000003</v>
      </c>
      <c r="AN15" s="140">
        <v>12165.02</v>
      </c>
      <c r="AO15" s="140">
        <v>51520</v>
      </c>
      <c r="AP15" s="140">
        <v>2645.02</v>
      </c>
      <c r="AQ15" s="140">
        <v>54.98</v>
      </c>
      <c r="AR15" s="140">
        <v>2700</v>
      </c>
      <c r="AS15" s="140">
        <v>0</v>
      </c>
      <c r="AT15" s="140">
        <v>0</v>
      </c>
      <c r="AU15" s="140">
        <v>0</v>
      </c>
      <c r="AV15" s="139">
        <v>23</v>
      </c>
      <c r="AW15" s="139">
        <v>0</v>
      </c>
      <c r="AX15" s="139" t="s">
        <v>393</v>
      </c>
      <c r="AY15" s="139"/>
      <c r="AZ15" s="139"/>
      <c r="BA15" s="139"/>
      <c r="BB15" s="139" t="s">
        <v>282</v>
      </c>
      <c r="BC15" s="139" t="s">
        <v>283</v>
      </c>
      <c r="BD15" s="139"/>
      <c r="BE15" s="140">
        <v>0</v>
      </c>
      <c r="BF15" s="139" t="s">
        <v>397</v>
      </c>
      <c r="BG15" s="139" t="s">
        <v>399</v>
      </c>
      <c r="BH15" s="139" t="s">
        <v>395</v>
      </c>
      <c r="BI15" s="130" t="s">
        <v>100</v>
      </c>
      <c r="BJ15" s="131">
        <v>46162</v>
      </c>
      <c r="BK15" s="132" t="s">
        <v>103</v>
      </c>
      <c r="BL15" s="130" t="s">
        <v>108</v>
      </c>
      <c r="BM15" s="133" t="s">
        <v>181</v>
      </c>
      <c r="BN15" s="132" t="s">
        <v>222</v>
      </c>
      <c r="BO15" s="132"/>
      <c r="BP15" s="134"/>
      <c r="BQ15" s="135" t="s">
        <v>396</v>
      </c>
    </row>
    <row r="16" spans="1:69" hidden="1" x14ac:dyDescent="0.35">
      <c r="A16" s="137">
        <v>12</v>
      </c>
      <c r="B16" s="139" t="s">
        <v>257</v>
      </c>
      <c r="C16" s="139" t="s">
        <v>258</v>
      </c>
      <c r="D16" s="139" t="s">
        <v>259</v>
      </c>
      <c r="E16" s="139" t="s">
        <v>260</v>
      </c>
      <c r="F16" s="139" t="s">
        <v>260</v>
      </c>
      <c r="G16" s="139" t="s">
        <v>261</v>
      </c>
      <c r="H16" s="139" t="s">
        <v>260</v>
      </c>
      <c r="I16" s="139">
        <v>155030</v>
      </c>
      <c r="J16" s="139" t="s">
        <v>344</v>
      </c>
      <c r="K16" s="139">
        <v>155030</v>
      </c>
      <c r="L16" s="139" t="s">
        <v>305</v>
      </c>
      <c r="M16" s="139" t="s">
        <v>306</v>
      </c>
      <c r="N16" s="139">
        <v>353576</v>
      </c>
      <c r="O16" s="139" t="s">
        <v>400</v>
      </c>
      <c r="P16" s="139">
        <v>502498</v>
      </c>
      <c r="Q16" s="139" t="s">
        <v>401</v>
      </c>
      <c r="R16" s="139" t="s">
        <v>267</v>
      </c>
      <c r="S16" s="139" t="s">
        <v>402</v>
      </c>
      <c r="T16" s="139" t="s">
        <v>402</v>
      </c>
      <c r="U16" s="139" t="s">
        <v>325</v>
      </c>
      <c r="V16" s="139" t="s">
        <v>270</v>
      </c>
      <c r="W16" s="139">
        <v>0</v>
      </c>
      <c r="X16" s="139" t="s">
        <v>311</v>
      </c>
      <c r="Y16" s="139">
        <v>356930048</v>
      </c>
      <c r="Z16" s="139" t="s">
        <v>403</v>
      </c>
      <c r="AA16" s="139" t="s">
        <v>404</v>
      </c>
      <c r="AB16" s="140">
        <v>65000</v>
      </c>
      <c r="AC16" s="139" t="s">
        <v>382</v>
      </c>
      <c r="AD16" s="139">
        <v>24</v>
      </c>
      <c r="AE16" s="139" t="s">
        <v>405</v>
      </c>
      <c r="AF16" s="139" t="s">
        <v>406</v>
      </c>
      <c r="AG16" s="139" t="s">
        <v>407</v>
      </c>
      <c r="AH16" s="139" t="s">
        <v>278</v>
      </c>
      <c r="AI16" s="139" t="s">
        <v>408</v>
      </c>
      <c r="AJ16" s="140">
        <v>3470</v>
      </c>
      <c r="AK16" s="140">
        <v>3470</v>
      </c>
      <c r="AL16" s="139" t="s">
        <v>409</v>
      </c>
      <c r="AM16" s="140">
        <v>57245.26</v>
      </c>
      <c r="AN16" s="140">
        <v>19094.740000000002</v>
      </c>
      <c r="AO16" s="140">
        <v>76340</v>
      </c>
      <c r="AP16" s="140">
        <v>7754.74</v>
      </c>
      <c r="AQ16" s="140">
        <v>254.26</v>
      </c>
      <c r="AR16" s="140">
        <v>8009</v>
      </c>
      <c r="AS16" s="140">
        <v>0</v>
      </c>
      <c r="AT16" s="140">
        <v>0</v>
      </c>
      <c r="AU16" s="140">
        <v>0</v>
      </c>
      <c r="AV16" s="139">
        <v>22</v>
      </c>
      <c r="AW16" s="139">
        <v>0</v>
      </c>
      <c r="AX16" s="139" t="s">
        <v>393</v>
      </c>
      <c r="AY16" s="139"/>
      <c r="AZ16" s="139"/>
      <c r="BA16" s="139"/>
      <c r="BB16" s="139" t="s">
        <v>282</v>
      </c>
      <c r="BC16" s="139" t="s">
        <v>283</v>
      </c>
      <c r="BD16" s="139"/>
      <c r="BE16" s="140">
        <v>0</v>
      </c>
      <c r="BF16" s="139" t="s">
        <v>402</v>
      </c>
      <c r="BG16" s="139" t="s">
        <v>410</v>
      </c>
      <c r="BH16" s="139" t="s">
        <v>395</v>
      </c>
      <c r="BI16" s="130" t="s">
        <v>100</v>
      </c>
      <c r="BJ16" s="131">
        <v>46162</v>
      </c>
      <c r="BK16" s="132" t="s">
        <v>104</v>
      </c>
      <c r="BL16" s="130" t="s">
        <v>109</v>
      </c>
      <c r="BM16" s="133" t="s">
        <v>180</v>
      </c>
      <c r="BN16" s="132" t="s">
        <v>222</v>
      </c>
      <c r="BO16" s="132"/>
      <c r="BP16" s="134"/>
      <c r="BQ16" s="135" t="s">
        <v>411</v>
      </c>
    </row>
    <row r="17" spans="1:69" hidden="1" x14ac:dyDescent="0.35">
      <c r="A17" s="137">
        <v>13</v>
      </c>
      <c r="B17" s="139" t="s">
        <v>257</v>
      </c>
      <c r="C17" s="139" t="s">
        <v>258</v>
      </c>
      <c r="D17" s="139" t="s">
        <v>259</v>
      </c>
      <c r="E17" s="139" t="s">
        <v>260</v>
      </c>
      <c r="F17" s="139" t="s">
        <v>260</v>
      </c>
      <c r="G17" s="139" t="s">
        <v>261</v>
      </c>
      <c r="H17" s="139" t="s">
        <v>260</v>
      </c>
      <c r="I17" s="139">
        <v>155030</v>
      </c>
      <c r="J17" s="139" t="s">
        <v>344</v>
      </c>
      <c r="K17" s="139">
        <v>155030</v>
      </c>
      <c r="L17" s="139" t="s">
        <v>305</v>
      </c>
      <c r="M17" s="139" t="s">
        <v>306</v>
      </c>
      <c r="N17" s="139">
        <v>380114</v>
      </c>
      <c r="O17" s="139" t="s">
        <v>412</v>
      </c>
      <c r="P17" s="139">
        <v>557677</v>
      </c>
      <c r="Q17" s="139" t="s">
        <v>413</v>
      </c>
      <c r="R17" s="139" t="s">
        <v>267</v>
      </c>
      <c r="S17" s="139" t="s">
        <v>414</v>
      </c>
      <c r="T17" s="139" t="s">
        <v>414</v>
      </c>
      <c r="U17" s="139" t="s">
        <v>269</v>
      </c>
      <c r="V17" s="139" t="s">
        <v>270</v>
      </c>
      <c r="W17" s="139">
        <v>0</v>
      </c>
      <c r="X17" s="139" t="s">
        <v>311</v>
      </c>
      <c r="Y17" s="139">
        <v>357383731</v>
      </c>
      <c r="Z17" s="139" t="s">
        <v>415</v>
      </c>
      <c r="AA17" s="139" t="s">
        <v>416</v>
      </c>
      <c r="AB17" s="140">
        <v>65000</v>
      </c>
      <c r="AC17" s="139" t="s">
        <v>382</v>
      </c>
      <c r="AD17" s="139">
        <v>24</v>
      </c>
      <c r="AE17" s="139" t="s">
        <v>405</v>
      </c>
      <c r="AF17" s="139" t="s">
        <v>417</v>
      </c>
      <c r="AG17" s="139" t="s">
        <v>418</v>
      </c>
      <c r="AH17" s="139" t="s">
        <v>278</v>
      </c>
      <c r="AI17" s="139" t="s">
        <v>408</v>
      </c>
      <c r="AJ17" s="140">
        <v>3470</v>
      </c>
      <c r="AK17" s="140">
        <v>3470</v>
      </c>
      <c r="AL17" s="139" t="s">
        <v>419</v>
      </c>
      <c r="AM17" s="140">
        <v>58000.47</v>
      </c>
      <c r="AN17" s="140">
        <v>18339.53</v>
      </c>
      <c r="AO17" s="140">
        <v>76340</v>
      </c>
      <c r="AP17" s="140">
        <v>6999.53</v>
      </c>
      <c r="AQ17" s="140">
        <v>222.47</v>
      </c>
      <c r="AR17" s="140">
        <v>7222</v>
      </c>
      <c r="AS17" s="140">
        <v>0</v>
      </c>
      <c r="AT17" s="140">
        <v>0</v>
      </c>
      <c r="AU17" s="140">
        <v>0</v>
      </c>
      <c r="AV17" s="139">
        <v>22</v>
      </c>
      <c r="AW17" s="139">
        <v>0</v>
      </c>
      <c r="AX17" s="139" t="s">
        <v>393</v>
      </c>
      <c r="AY17" s="139"/>
      <c r="AZ17" s="139"/>
      <c r="BA17" s="139"/>
      <c r="BB17" s="139" t="s">
        <v>282</v>
      </c>
      <c r="BC17" s="139" t="s">
        <v>283</v>
      </c>
      <c r="BD17" s="139"/>
      <c r="BE17" s="140">
        <v>0</v>
      </c>
      <c r="BF17" s="139" t="s">
        <v>414</v>
      </c>
      <c r="BG17" s="139" t="s">
        <v>420</v>
      </c>
      <c r="BH17" s="139" t="s">
        <v>395</v>
      </c>
      <c r="BI17" s="130" t="s">
        <v>100</v>
      </c>
      <c r="BJ17" s="131">
        <v>46162</v>
      </c>
      <c r="BK17" s="132" t="s">
        <v>103</v>
      </c>
      <c r="BL17" s="130" t="s">
        <v>108</v>
      </c>
      <c r="BM17" s="133" t="s">
        <v>180</v>
      </c>
      <c r="BN17" s="132" t="s">
        <v>222</v>
      </c>
      <c r="BO17" s="132"/>
      <c r="BP17" s="134"/>
      <c r="BQ17" s="69" t="s">
        <v>411</v>
      </c>
    </row>
    <row r="18" spans="1:69" hidden="1" x14ac:dyDescent="0.35">
      <c r="A18" s="137">
        <v>14</v>
      </c>
      <c r="B18" s="137"/>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8"/>
      <c r="AC18" s="137"/>
      <c r="AD18" s="137"/>
      <c r="AE18" s="137"/>
      <c r="AF18" s="137"/>
      <c r="AG18" s="137"/>
      <c r="AH18" s="137"/>
      <c r="AI18" s="137"/>
      <c r="AJ18" s="138"/>
      <c r="AK18" s="138"/>
      <c r="AL18" s="137"/>
      <c r="AM18" s="138"/>
      <c r="AN18" s="138"/>
      <c r="AO18" s="138"/>
      <c r="AP18" s="138"/>
      <c r="AQ18" s="138"/>
      <c r="AR18" s="138"/>
      <c r="AS18" s="138"/>
      <c r="AT18" s="138"/>
      <c r="AU18" s="138"/>
      <c r="AV18" s="137"/>
      <c r="AW18" s="137"/>
      <c r="AX18" s="137"/>
      <c r="AY18" s="137"/>
      <c r="AZ18" s="137"/>
      <c r="BA18" s="137"/>
      <c r="BB18" s="137"/>
      <c r="BC18" s="137"/>
      <c r="BD18" s="137"/>
      <c r="BE18" s="138"/>
      <c r="BF18" s="137"/>
      <c r="BG18" s="137"/>
      <c r="BH18" s="139"/>
      <c r="BI18" s="130"/>
      <c r="BJ18" s="131"/>
      <c r="BK18" s="132"/>
      <c r="BL18" s="130"/>
      <c r="BM18" s="133"/>
      <c r="BN18" s="132"/>
      <c r="BO18" s="132"/>
      <c r="BP18" s="134"/>
      <c r="BQ18" s="69"/>
    </row>
    <row r="19" spans="1:69" hidden="1" x14ac:dyDescent="0.35">
      <c r="A19" s="137">
        <v>15</v>
      </c>
      <c r="B19" s="137"/>
      <c r="C19" s="137"/>
      <c r="D19" s="137"/>
      <c r="E19" s="137"/>
      <c r="F19" s="137"/>
      <c r="G19" s="137"/>
      <c r="H19" s="137"/>
      <c r="I19" s="137"/>
      <c r="J19" s="137"/>
      <c r="K19" s="137"/>
      <c r="L19" s="139"/>
      <c r="M19" s="137"/>
      <c r="N19" s="137"/>
      <c r="O19" s="137"/>
      <c r="P19" s="137"/>
      <c r="Q19" s="137"/>
      <c r="R19" s="137"/>
      <c r="S19" s="137"/>
      <c r="T19" s="137"/>
      <c r="U19" s="137"/>
      <c r="V19" s="137"/>
      <c r="W19" s="137"/>
      <c r="X19" s="137"/>
      <c r="Y19" s="137"/>
      <c r="Z19" s="137"/>
      <c r="AA19" s="137"/>
      <c r="AB19" s="138"/>
      <c r="AC19" s="137"/>
      <c r="AD19" s="137"/>
      <c r="AE19" s="137"/>
      <c r="AF19" s="137"/>
      <c r="AG19" s="137"/>
      <c r="AH19" s="137"/>
      <c r="AI19" s="137"/>
      <c r="AJ19" s="138"/>
      <c r="AK19" s="138"/>
      <c r="AL19" s="137"/>
      <c r="AM19" s="138"/>
      <c r="AN19" s="138"/>
      <c r="AO19" s="138"/>
      <c r="AP19" s="138"/>
      <c r="AQ19" s="138"/>
      <c r="AR19" s="138"/>
      <c r="AS19" s="138"/>
      <c r="AT19" s="138"/>
      <c r="AU19" s="138"/>
      <c r="AV19" s="137"/>
      <c r="AW19" s="137"/>
      <c r="AX19" s="137"/>
      <c r="AY19" s="137"/>
      <c r="AZ19" s="137"/>
      <c r="BA19" s="137"/>
      <c r="BB19" s="137"/>
      <c r="BC19" s="137"/>
      <c r="BD19" s="137"/>
      <c r="BE19" s="138"/>
      <c r="BF19" s="137"/>
      <c r="BG19" s="137"/>
      <c r="BH19" s="139"/>
      <c r="BI19" s="130"/>
      <c r="BJ19" s="131"/>
      <c r="BK19" s="132"/>
      <c r="BL19" s="130"/>
      <c r="BM19" s="133"/>
      <c r="BN19" s="132"/>
      <c r="BO19" s="132"/>
      <c r="BP19" s="134"/>
      <c r="BQ19" s="136"/>
    </row>
    <row r="20" spans="1:69" hidden="1" x14ac:dyDescent="0.35">
      <c r="A20" s="137">
        <v>16</v>
      </c>
      <c r="B20" s="137"/>
      <c r="C20" s="137"/>
      <c r="D20" s="137"/>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8"/>
      <c r="AC20" s="137"/>
      <c r="AD20" s="137"/>
      <c r="AE20" s="137"/>
      <c r="AF20" s="137"/>
      <c r="AG20" s="137"/>
      <c r="AH20" s="137"/>
      <c r="AI20" s="137"/>
      <c r="AJ20" s="138"/>
      <c r="AK20" s="138"/>
      <c r="AL20" s="137"/>
      <c r="AM20" s="138"/>
      <c r="AN20" s="138"/>
      <c r="AO20" s="138"/>
      <c r="AP20" s="138"/>
      <c r="AQ20" s="138"/>
      <c r="AR20" s="138"/>
      <c r="AS20" s="138"/>
      <c r="AT20" s="138"/>
      <c r="AU20" s="138"/>
      <c r="AV20" s="137"/>
      <c r="AW20" s="137"/>
      <c r="AX20" s="137"/>
      <c r="AY20" s="137"/>
      <c r="AZ20" s="137"/>
      <c r="BA20" s="137"/>
      <c r="BB20" s="137"/>
      <c r="BC20" s="137"/>
      <c r="BD20" s="137"/>
      <c r="BE20" s="138"/>
      <c r="BF20" s="137"/>
      <c r="BG20" s="137"/>
      <c r="BH20" s="139"/>
      <c r="BI20" s="130"/>
      <c r="BJ20" s="131"/>
      <c r="BK20" s="132"/>
      <c r="BL20" s="130"/>
      <c r="BM20" s="133"/>
      <c r="BN20" s="132"/>
      <c r="BO20" s="132"/>
      <c r="BP20" s="134"/>
      <c r="BQ20" s="69"/>
    </row>
    <row r="21" spans="1:69" hidden="1" x14ac:dyDescent="0.35">
      <c r="A21" s="137">
        <v>17</v>
      </c>
      <c r="B21" s="137"/>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8"/>
      <c r="AC21" s="137"/>
      <c r="AD21" s="137"/>
      <c r="AE21" s="137"/>
      <c r="AF21" s="137"/>
      <c r="AG21" s="137"/>
      <c r="AH21" s="137"/>
      <c r="AI21" s="137"/>
      <c r="AJ21" s="138"/>
      <c r="AK21" s="138"/>
      <c r="AL21" s="137"/>
      <c r="AM21" s="138"/>
      <c r="AN21" s="138"/>
      <c r="AO21" s="138"/>
      <c r="AP21" s="138"/>
      <c r="AQ21" s="138"/>
      <c r="AR21" s="138"/>
      <c r="AS21" s="138"/>
      <c r="AT21" s="138"/>
      <c r="AU21" s="138"/>
      <c r="AV21" s="137"/>
      <c r="AW21" s="137"/>
      <c r="AX21" s="137"/>
      <c r="AY21" s="137"/>
      <c r="AZ21" s="137"/>
      <c r="BA21" s="137"/>
      <c r="BB21" s="137"/>
      <c r="BC21" s="137"/>
      <c r="BD21" s="137"/>
      <c r="BE21" s="138"/>
      <c r="BF21" s="137"/>
      <c r="BG21" s="137"/>
      <c r="BH21" s="139"/>
      <c r="BI21" s="130"/>
      <c r="BJ21" s="131"/>
      <c r="BK21" s="132"/>
      <c r="BL21" s="130"/>
      <c r="BM21" s="133"/>
      <c r="BN21" s="132"/>
      <c r="BO21" s="132"/>
      <c r="BP21" s="134"/>
      <c r="BQ21" s="135"/>
    </row>
    <row r="22" spans="1:69" hidden="1" x14ac:dyDescent="0.35">
      <c r="A22" s="137">
        <v>18</v>
      </c>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8"/>
      <c r="AC22" s="137"/>
      <c r="AD22" s="137"/>
      <c r="AE22" s="137"/>
      <c r="AF22" s="137"/>
      <c r="AG22" s="137"/>
      <c r="AH22" s="137"/>
      <c r="AI22" s="137"/>
      <c r="AJ22" s="138"/>
      <c r="AK22" s="138"/>
      <c r="AL22" s="137"/>
      <c r="AM22" s="138"/>
      <c r="AN22" s="138"/>
      <c r="AO22" s="138"/>
      <c r="AP22" s="138"/>
      <c r="AQ22" s="138"/>
      <c r="AR22" s="138"/>
      <c r="AS22" s="138"/>
      <c r="AT22" s="138"/>
      <c r="AU22" s="138"/>
      <c r="AV22" s="137"/>
      <c r="AW22" s="137"/>
      <c r="AX22" s="137"/>
      <c r="AY22" s="137"/>
      <c r="AZ22" s="137"/>
      <c r="BA22" s="137"/>
      <c r="BB22" s="137"/>
      <c r="BC22" s="137"/>
      <c r="BD22" s="137"/>
      <c r="BE22" s="138"/>
      <c r="BF22" s="137"/>
      <c r="BG22" s="137"/>
      <c r="BH22" s="139"/>
      <c r="BI22" s="130"/>
      <c r="BJ22" s="131"/>
      <c r="BK22" s="132"/>
      <c r="BL22" s="130"/>
      <c r="BM22" s="133"/>
      <c r="BN22" s="132"/>
      <c r="BO22" s="132"/>
      <c r="BP22" s="134"/>
      <c r="BQ22" s="135"/>
    </row>
    <row r="23" spans="1:69" hidden="1" x14ac:dyDescent="0.35">
      <c r="A23" s="137">
        <v>19</v>
      </c>
      <c r="B23" s="137"/>
      <c r="C23" s="137"/>
      <c r="D23" s="137"/>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8"/>
      <c r="AC23" s="137"/>
      <c r="AD23" s="137"/>
      <c r="AE23" s="137"/>
      <c r="AF23" s="137"/>
      <c r="AG23" s="137"/>
      <c r="AH23" s="137"/>
      <c r="AI23" s="137"/>
      <c r="AJ23" s="138"/>
      <c r="AK23" s="138"/>
      <c r="AL23" s="137"/>
      <c r="AM23" s="138"/>
      <c r="AN23" s="138"/>
      <c r="AO23" s="138"/>
      <c r="AP23" s="138"/>
      <c r="AQ23" s="138"/>
      <c r="AR23" s="138"/>
      <c r="AS23" s="138"/>
      <c r="AT23" s="138"/>
      <c r="AU23" s="138"/>
      <c r="AV23" s="137"/>
      <c r="AW23" s="137"/>
      <c r="AX23" s="137"/>
      <c r="AY23" s="137"/>
      <c r="AZ23" s="137"/>
      <c r="BA23" s="137"/>
      <c r="BB23" s="137"/>
      <c r="BC23" s="137"/>
      <c r="BD23" s="137"/>
      <c r="BE23" s="138"/>
      <c r="BF23" s="137"/>
      <c r="BG23" s="137"/>
      <c r="BH23" s="139"/>
      <c r="BI23" s="130"/>
      <c r="BJ23" s="131"/>
      <c r="BK23" s="132"/>
      <c r="BL23" s="130"/>
      <c r="BM23" s="133"/>
      <c r="BN23" s="132"/>
      <c r="BO23" s="132"/>
      <c r="BP23" s="134"/>
      <c r="BQ23" s="135"/>
    </row>
    <row r="24" spans="1:69" hidden="1" x14ac:dyDescent="0.35">
      <c r="A24" s="137">
        <v>20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8"/>
      <c r="AC24" s="137"/>
      <c r="AD24" s="137"/>
      <c r="AE24" s="137"/>
      <c r="AF24" s="137"/>
      <c r="AG24" s="137"/>
      <c r="AH24" s="137"/>
      <c r="AI24" s="137"/>
      <c r="AJ24" s="138"/>
      <c r="AK24" s="138"/>
      <c r="AL24" s="137"/>
      <c r="AM24" s="138"/>
      <c r="AN24" s="138"/>
      <c r="AO24" s="138"/>
      <c r="AP24" s="138"/>
      <c r="AQ24" s="138"/>
      <c r="AR24" s="138"/>
      <c r="AS24" s="138"/>
      <c r="AT24" s="138"/>
      <c r="AU24" s="138"/>
      <c r="AV24" s="137"/>
      <c r="AW24" s="137"/>
      <c r="AX24" s="137"/>
      <c r="AY24" s="137"/>
      <c r="AZ24" s="137"/>
      <c r="BA24" s="137"/>
      <c r="BB24" s="137"/>
      <c r="BC24" s="137"/>
      <c r="BD24" s="137"/>
      <c r="BE24" s="138"/>
      <c r="BF24" s="137"/>
      <c r="BG24" s="137"/>
      <c r="BH24" s="139"/>
      <c r="BI24" s="130"/>
      <c r="BJ24" s="131"/>
      <c r="BK24" s="132"/>
      <c r="BL24" s="130"/>
      <c r="BM24" s="133"/>
      <c r="BN24" s="132"/>
      <c r="BO24" s="132"/>
      <c r="BP24" s="134"/>
      <c r="BQ24" s="135"/>
    </row>
    <row r="25" spans="1:69" hidden="1" x14ac:dyDescent="0.35">
      <c r="A25" s="137">
        <v>21</v>
      </c>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8"/>
      <c r="AC25" s="137"/>
      <c r="AD25" s="137"/>
      <c r="AE25" s="137"/>
      <c r="AF25" s="137"/>
      <c r="AG25" s="137"/>
      <c r="AH25" s="137"/>
      <c r="AI25" s="137"/>
      <c r="AJ25" s="138"/>
      <c r="AK25" s="138"/>
      <c r="AL25" s="137"/>
      <c r="AM25" s="138"/>
      <c r="AN25" s="138"/>
      <c r="AO25" s="138"/>
      <c r="AP25" s="138"/>
      <c r="AQ25" s="138"/>
      <c r="AR25" s="138"/>
      <c r="AS25" s="138"/>
      <c r="AT25" s="138"/>
      <c r="AU25" s="138"/>
      <c r="AV25" s="137"/>
      <c r="AW25" s="137"/>
      <c r="AX25" s="137"/>
      <c r="AY25" s="137"/>
      <c r="AZ25" s="137"/>
      <c r="BA25" s="137"/>
      <c r="BB25" s="137"/>
      <c r="BC25" s="137"/>
      <c r="BD25" s="137"/>
      <c r="BE25" s="138"/>
      <c r="BF25" s="137"/>
      <c r="BG25" s="137"/>
      <c r="BH25" s="139"/>
      <c r="BI25" s="130"/>
      <c r="BJ25" s="131"/>
      <c r="BK25" s="132"/>
      <c r="BL25" s="130"/>
      <c r="BM25" s="133"/>
      <c r="BN25" s="132"/>
      <c r="BO25" s="132"/>
      <c r="BP25" s="134"/>
      <c r="BQ25" s="69"/>
    </row>
    <row r="26" spans="1:69" hidden="1" x14ac:dyDescent="0.35">
      <c r="A26" s="137">
        <v>22</v>
      </c>
      <c r="B26" s="137"/>
      <c r="C26" s="137"/>
      <c r="D26" s="137"/>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8"/>
      <c r="AC26" s="137"/>
      <c r="AD26" s="137"/>
      <c r="AE26" s="137"/>
      <c r="AF26" s="137"/>
      <c r="AG26" s="137"/>
      <c r="AH26" s="137"/>
      <c r="AI26" s="137"/>
      <c r="AJ26" s="138"/>
      <c r="AK26" s="138"/>
      <c r="AL26" s="137"/>
      <c r="AM26" s="138"/>
      <c r="AN26" s="138"/>
      <c r="AO26" s="138"/>
      <c r="AP26" s="138"/>
      <c r="AQ26" s="138"/>
      <c r="AR26" s="138"/>
      <c r="AS26" s="138"/>
      <c r="AT26" s="138"/>
      <c r="AU26" s="138"/>
      <c r="AV26" s="137"/>
      <c r="AW26" s="137"/>
      <c r="AX26" s="137"/>
      <c r="AY26" s="137"/>
      <c r="AZ26" s="137"/>
      <c r="BA26" s="137"/>
      <c r="BB26" s="137"/>
      <c r="BC26" s="137"/>
      <c r="BD26" s="137"/>
      <c r="BE26" s="138"/>
      <c r="BF26" s="137"/>
      <c r="BG26" s="137"/>
      <c r="BH26" s="139"/>
      <c r="BI26" s="130"/>
      <c r="BJ26" s="131"/>
      <c r="BK26" s="132"/>
      <c r="BL26" s="130"/>
      <c r="BM26" s="133"/>
      <c r="BN26" s="132"/>
      <c r="BO26" s="132"/>
      <c r="BP26" s="134"/>
      <c r="BQ26" s="69"/>
    </row>
    <row r="27" spans="1:69" hidden="1" x14ac:dyDescent="0.35">
      <c r="A27" s="137">
        <v>23</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8"/>
      <c r="AC27" s="137"/>
      <c r="AD27" s="137"/>
      <c r="AE27" s="137"/>
      <c r="AF27" s="137"/>
      <c r="AG27" s="137"/>
      <c r="AH27" s="137"/>
      <c r="AI27" s="137"/>
      <c r="AJ27" s="138"/>
      <c r="AK27" s="138"/>
      <c r="AL27" s="137"/>
      <c r="AM27" s="138"/>
      <c r="AN27" s="138"/>
      <c r="AO27" s="138"/>
      <c r="AP27" s="138"/>
      <c r="AQ27" s="138"/>
      <c r="AR27" s="138"/>
      <c r="AS27" s="138"/>
      <c r="AT27" s="138"/>
      <c r="AU27" s="138"/>
      <c r="AV27" s="137"/>
      <c r="AW27" s="137"/>
      <c r="AX27" s="137"/>
      <c r="AY27" s="137"/>
      <c r="AZ27" s="137"/>
      <c r="BA27" s="137"/>
      <c r="BB27" s="137"/>
      <c r="BC27" s="137"/>
      <c r="BD27" s="137"/>
      <c r="BE27" s="138"/>
      <c r="BF27" s="137"/>
      <c r="BG27" s="137"/>
      <c r="BH27" s="139"/>
      <c r="BI27" s="130"/>
      <c r="BJ27" s="131"/>
      <c r="BK27" s="132"/>
      <c r="BL27" s="130"/>
      <c r="BM27" s="133"/>
      <c r="BN27" s="132"/>
      <c r="BO27" s="132"/>
      <c r="BP27" s="134"/>
      <c r="BQ27" s="135"/>
    </row>
    <row r="28" spans="1:69" hidden="1" x14ac:dyDescent="0.35">
      <c r="A28" s="137">
        <v>24</v>
      </c>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8"/>
      <c r="AC28" s="137"/>
      <c r="AD28" s="137"/>
      <c r="AE28" s="137"/>
      <c r="AF28" s="137"/>
      <c r="AG28" s="137"/>
      <c r="AH28" s="137"/>
      <c r="AI28" s="137"/>
      <c r="AJ28" s="138"/>
      <c r="AK28" s="138"/>
      <c r="AL28" s="137"/>
      <c r="AM28" s="138"/>
      <c r="AN28" s="138"/>
      <c r="AO28" s="138"/>
      <c r="AP28" s="138"/>
      <c r="AQ28" s="138"/>
      <c r="AR28" s="138"/>
      <c r="AS28" s="138"/>
      <c r="AT28" s="138"/>
      <c r="AU28" s="138"/>
      <c r="AV28" s="137"/>
      <c r="AW28" s="137"/>
      <c r="AX28" s="137"/>
      <c r="AY28" s="137"/>
      <c r="AZ28" s="137"/>
      <c r="BA28" s="137"/>
      <c r="BB28" s="137"/>
      <c r="BC28" s="137"/>
      <c r="BD28" s="137"/>
      <c r="BE28" s="138"/>
      <c r="BF28" s="137"/>
      <c r="BG28" s="137"/>
      <c r="BH28" s="139"/>
      <c r="BI28" s="130"/>
      <c r="BJ28" s="131"/>
      <c r="BK28" s="132"/>
      <c r="BL28" s="130"/>
      <c r="BM28" s="133"/>
      <c r="BN28" s="132"/>
      <c r="BO28" s="132"/>
      <c r="BP28" s="134"/>
      <c r="BQ28" s="135"/>
    </row>
    <row r="29" spans="1:69" hidden="1" x14ac:dyDescent="0.35">
      <c r="A29" s="137">
        <v>25</v>
      </c>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8"/>
      <c r="AC29" s="137"/>
      <c r="AD29" s="137"/>
      <c r="AE29" s="137"/>
      <c r="AF29" s="137"/>
      <c r="AG29" s="137"/>
      <c r="AH29" s="137"/>
      <c r="AI29" s="137"/>
      <c r="AJ29" s="138"/>
      <c r="AK29" s="138"/>
      <c r="AL29" s="137"/>
      <c r="AM29" s="138"/>
      <c r="AN29" s="138"/>
      <c r="AO29" s="138"/>
      <c r="AP29" s="138"/>
      <c r="AQ29" s="138"/>
      <c r="AR29" s="138"/>
      <c r="AS29" s="138"/>
      <c r="AT29" s="138"/>
      <c r="AU29" s="138"/>
      <c r="AV29" s="137"/>
      <c r="AW29" s="137"/>
      <c r="AX29" s="137"/>
      <c r="AY29" s="137"/>
      <c r="AZ29" s="137"/>
      <c r="BA29" s="137"/>
      <c r="BB29" s="137"/>
      <c r="BC29" s="137"/>
      <c r="BD29" s="137"/>
      <c r="BE29" s="138"/>
      <c r="BF29" s="137"/>
      <c r="BG29" s="137"/>
      <c r="BH29" s="139"/>
      <c r="BI29" s="130"/>
      <c r="BJ29" s="131"/>
      <c r="BK29" s="132"/>
      <c r="BL29" s="130"/>
      <c r="BM29" s="133"/>
      <c r="BN29" s="132"/>
      <c r="BO29" s="132"/>
      <c r="BP29" s="134"/>
      <c r="BQ29" s="69"/>
    </row>
    <row r="30" spans="1:69" hidden="1" x14ac:dyDescent="0.35">
      <c r="A30" s="137">
        <v>26</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8"/>
      <c r="AC30" s="137"/>
      <c r="AD30" s="137"/>
      <c r="AE30" s="137"/>
      <c r="AF30" s="137"/>
      <c r="AG30" s="137"/>
      <c r="AH30" s="137"/>
      <c r="AI30" s="137"/>
      <c r="AJ30" s="138"/>
      <c r="AK30" s="138"/>
      <c r="AL30" s="137"/>
      <c r="AM30" s="138"/>
      <c r="AN30" s="138"/>
      <c r="AO30" s="138"/>
      <c r="AP30" s="138"/>
      <c r="AQ30" s="138"/>
      <c r="AR30" s="138"/>
      <c r="AS30" s="138"/>
      <c r="AT30" s="138"/>
      <c r="AU30" s="138"/>
      <c r="AV30" s="137"/>
      <c r="AW30" s="137"/>
      <c r="AX30" s="137"/>
      <c r="AY30" s="137"/>
      <c r="AZ30" s="137"/>
      <c r="BA30" s="137"/>
      <c r="BB30" s="137"/>
      <c r="BC30" s="137"/>
      <c r="BD30" s="137"/>
      <c r="BE30" s="138"/>
      <c r="BF30" s="137"/>
      <c r="BG30" s="137"/>
      <c r="BH30" s="139"/>
      <c r="BI30" s="130"/>
      <c r="BJ30" s="131"/>
      <c r="BK30" s="132"/>
      <c r="BL30" s="130"/>
      <c r="BM30" s="133"/>
      <c r="BN30" s="132"/>
      <c r="BO30" s="132"/>
      <c r="BP30" s="134"/>
      <c r="BQ30" s="69"/>
    </row>
    <row r="31" spans="1:69" hidden="1" x14ac:dyDescent="0.35">
      <c r="A31" s="137">
        <v>27</v>
      </c>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8"/>
      <c r="AC31" s="137"/>
      <c r="AD31" s="137"/>
      <c r="AE31" s="137"/>
      <c r="AF31" s="137"/>
      <c r="AG31" s="137"/>
      <c r="AH31" s="137"/>
      <c r="AI31" s="137"/>
      <c r="AJ31" s="138"/>
      <c r="AK31" s="138"/>
      <c r="AL31" s="137"/>
      <c r="AM31" s="138"/>
      <c r="AN31" s="138"/>
      <c r="AO31" s="138"/>
      <c r="AP31" s="138"/>
      <c r="AQ31" s="138"/>
      <c r="AR31" s="138"/>
      <c r="AS31" s="138"/>
      <c r="AT31" s="138"/>
      <c r="AU31" s="138"/>
      <c r="AV31" s="137"/>
      <c r="AW31" s="137"/>
      <c r="AX31" s="137"/>
      <c r="AY31" s="137"/>
      <c r="AZ31" s="137"/>
      <c r="BA31" s="137"/>
      <c r="BB31" s="137"/>
      <c r="BC31" s="137"/>
      <c r="BD31" s="137"/>
      <c r="BE31" s="138"/>
      <c r="BF31" s="137"/>
      <c r="BG31" s="137"/>
      <c r="BH31" s="139"/>
      <c r="BI31" s="130"/>
      <c r="BJ31" s="131"/>
      <c r="BK31" s="132"/>
      <c r="BL31" s="130"/>
      <c r="BM31" s="133"/>
      <c r="BN31" s="132"/>
      <c r="BO31" s="132"/>
      <c r="BP31" s="134"/>
      <c r="BQ31" s="135"/>
    </row>
    <row r="32" spans="1:69" hidden="1" x14ac:dyDescent="0.35">
      <c r="A32" s="137">
        <v>28</v>
      </c>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8"/>
      <c r="AC32" s="137"/>
      <c r="AD32" s="137"/>
      <c r="AE32" s="137"/>
      <c r="AF32" s="137"/>
      <c r="AG32" s="137"/>
      <c r="AH32" s="137"/>
      <c r="AI32" s="137"/>
      <c r="AJ32" s="138"/>
      <c r="AK32" s="138"/>
      <c r="AL32" s="137"/>
      <c r="AM32" s="138"/>
      <c r="AN32" s="138"/>
      <c r="AO32" s="138"/>
      <c r="AP32" s="138"/>
      <c r="AQ32" s="138"/>
      <c r="AR32" s="138"/>
      <c r="AS32" s="138"/>
      <c r="AT32" s="138"/>
      <c r="AU32" s="138"/>
      <c r="AV32" s="137"/>
      <c r="AW32" s="137"/>
      <c r="AX32" s="137"/>
      <c r="AY32" s="137"/>
      <c r="AZ32" s="137"/>
      <c r="BA32" s="137"/>
      <c r="BB32" s="137"/>
      <c r="BC32" s="137"/>
      <c r="BD32" s="137"/>
      <c r="BE32" s="138"/>
      <c r="BF32" s="137"/>
      <c r="BG32" s="137"/>
      <c r="BH32" s="139"/>
      <c r="BI32" s="130"/>
      <c r="BJ32" s="131"/>
      <c r="BK32" s="132"/>
      <c r="BL32" s="130"/>
      <c r="BM32" s="133"/>
      <c r="BN32" s="132"/>
      <c r="BO32" s="132"/>
      <c r="BP32" s="134"/>
      <c r="BQ32" s="69"/>
    </row>
    <row r="33" spans="1:69" hidden="1" x14ac:dyDescent="0.35">
      <c r="A33" s="137">
        <v>29</v>
      </c>
      <c r="B33" s="139"/>
      <c r="C33" s="139"/>
      <c r="D33" s="139"/>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40"/>
      <c r="AC33" s="139"/>
      <c r="AD33" s="139"/>
      <c r="AE33" s="139"/>
      <c r="AF33" s="139"/>
      <c r="AG33" s="139"/>
      <c r="AH33" s="139"/>
      <c r="AI33" s="139"/>
      <c r="AJ33" s="140"/>
      <c r="AK33" s="140"/>
      <c r="AL33" s="139"/>
      <c r="AM33" s="140"/>
      <c r="AN33" s="140"/>
      <c r="AO33" s="140"/>
      <c r="AP33" s="140"/>
      <c r="AQ33" s="140"/>
      <c r="AR33" s="140"/>
      <c r="AS33" s="140"/>
      <c r="AT33" s="140"/>
      <c r="AU33" s="140"/>
      <c r="AV33" s="139"/>
      <c r="AW33" s="139"/>
      <c r="AX33" s="139"/>
      <c r="AY33" s="139"/>
      <c r="AZ33" s="139"/>
      <c r="BA33" s="139"/>
      <c r="BB33" s="139"/>
      <c r="BC33" s="139"/>
      <c r="BD33" s="139"/>
      <c r="BE33" s="140"/>
      <c r="BF33" s="139"/>
      <c r="BG33" s="139"/>
      <c r="BH33" s="139"/>
      <c r="BI33" s="130"/>
      <c r="BJ33" s="131"/>
      <c r="BK33" s="132"/>
      <c r="BL33" s="130"/>
      <c r="BM33" s="133"/>
      <c r="BN33" s="132"/>
      <c r="BO33" s="132"/>
      <c r="BP33" s="134"/>
      <c r="BQ33" s="135"/>
    </row>
    <row r="34" spans="1:69" hidden="1" x14ac:dyDescent="0.35">
      <c r="A34" s="137">
        <v>30</v>
      </c>
      <c r="B34" s="139"/>
      <c r="C34" s="139"/>
      <c r="D34" s="139"/>
      <c r="E34" s="139"/>
      <c r="F34" s="139"/>
      <c r="G34" s="139"/>
      <c r="H34" s="139"/>
      <c r="I34" s="139"/>
      <c r="J34" s="139"/>
      <c r="K34" s="139"/>
      <c r="L34" s="139"/>
      <c r="M34" s="139"/>
      <c r="N34" s="139"/>
      <c r="O34" s="139"/>
      <c r="P34" s="139"/>
      <c r="Q34" s="139"/>
      <c r="R34" s="139"/>
      <c r="S34" s="139"/>
      <c r="T34" s="139"/>
      <c r="U34" s="139"/>
      <c r="V34" s="139"/>
      <c r="W34" s="139"/>
      <c r="X34" s="139"/>
      <c r="Y34" s="139"/>
      <c r="Z34" s="139"/>
      <c r="AA34" s="139"/>
      <c r="AB34" s="140"/>
      <c r="AC34" s="139"/>
      <c r="AD34" s="139"/>
      <c r="AE34" s="139"/>
      <c r="AF34" s="139"/>
      <c r="AG34" s="139"/>
      <c r="AH34" s="139"/>
      <c r="AI34" s="139"/>
      <c r="AJ34" s="140"/>
      <c r="AK34" s="140"/>
      <c r="AL34" s="139"/>
      <c r="AM34" s="140"/>
      <c r="AN34" s="140"/>
      <c r="AO34" s="140"/>
      <c r="AP34" s="140"/>
      <c r="AQ34" s="140"/>
      <c r="AR34" s="140"/>
      <c r="AS34" s="140"/>
      <c r="AT34" s="140"/>
      <c r="AU34" s="140"/>
      <c r="AV34" s="139"/>
      <c r="AW34" s="139"/>
      <c r="AX34" s="139"/>
      <c r="AY34" s="139"/>
      <c r="AZ34" s="139"/>
      <c r="BA34" s="139"/>
      <c r="BB34" s="139"/>
      <c r="BC34" s="139"/>
      <c r="BD34" s="139"/>
      <c r="BE34" s="140"/>
      <c r="BF34" s="139"/>
      <c r="BG34" s="139"/>
      <c r="BH34" s="139"/>
      <c r="BI34" s="130"/>
      <c r="BJ34" s="131"/>
      <c r="BK34" s="132"/>
      <c r="BL34" s="130"/>
      <c r="BM34" s="133"/>
      <c r="BN34" s="132"/>
      <c r="BO34" s="132"/>
      <c r="BP34" s="134"/>
      <c r="BQ34" s="69"/>
    </row>
    <row r="35" spans="1:69" hidden="1" x14ac:dyDescent="0.35">
      <c r="A35" s="137">
        <v>31</v>
      </c>
      <c r="B35" s="139"/>
      <c r="C35" s="139"/>
      <c r="D35" s="139"/>
      <c r="E35" s="139"/>
      <c r="F35" s="139"/>
      <c r="G35" s="139"/>
      <c r="H35" s="139"/>
      <c r="I35" s="139"/>
      <c r="J35" s="139"/>
      <c r="K35" s="139"/>
      <c r="L35" s="139"/>
      <c r="M35" s="139"/>
      <c r="N35" s="139"/>
      <c r="O35" s="139"/>
      <c r="P35" s="139"/>
      <c r="Q35" s="139"/>
      <c r="R35" s="139"/>
      <c r="S35" s="139"/>
      <c r="T35" s="139"/>
      <c r="U35" s="139"/>
      <c r="V35" s="139"/>
      <c r="W35" s="139"/>
      <c r="X35" s="139"/>
      <c r="Y35" s="139"/>
      <c r="Z35" s="139"/>
      <c r="AA35" s="139"/>
      <c r="AB35" s="140"/>
      <c r="AC35" s="139"/>
      <c r="AD35" s="139"/>
      <c r="AE35" s="139"/>
      <c r="AF35" s="139"/>
      <c r="AG35" s="139"/>
      <c r="AH35" s="139"/>
      <c r="AI35" s="139"/>
      <c r="AJ35" s="140"/>
      <c r="AK35" s="140"/>
      <c r="AL35" s="139"/>
      <c r="AM35" s="140"/>
      <c r="AN35" s="140"/>
      <c r="AO35" s="140"/>
      <c r="AP35" s="140"/>
      <c r="AQ35" s="140"/>
      <c r="AR35" s="140"/>
      <c r="AS35" s="140"/>
      <c r="AT35" s="140"/>
      <c r="AU35" s="140"/>
      <c r="AV35" s="139"/>
      <c r="AW35" s="139"/>
      <c r="AX35" s="139"/>
      <c r="AY35" s="139"/>
      <c r="AZ35" s="139"/>
      <c r="BA35" s="139"/>
      <c r="BB35" s="139"/>
      <c r="BC35" s="139"/>
      <c r="BD35" s="139"/>
      <c r="BE35" s="140"/>
      <c r="BF35" s="139"/>
      <c r="BG35" s="139"/>
      <c r="BH35" s="139"/>
      <c r="BI35" s="130"/>
      <c r="BJ35" s="131"/>
      <c r="BK35" s="132"/>
      <c r="BL35" s="130"/>
      <c r="BM35" s="133"/>
      <c r="BN35" s="132"/>
      <c r="BO35" s="132"/>
      <c r="BP35" s="134"/>
      <c r="BQ35" s="136"/>
    </row>
    <row r="36" spans="1:69" hidden="1" x14ac:dyDescent="0.35">
      <c r="A36" s="137">
        <v>32</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5"/>
      <c r="AC36" s="124"/>
      <c r="AD36" s="124"/>
      <c r="AE36" s="124"/>
      <c r="AF36" s="124"/>
      <c r="AG36" s="124"/>
      <c r="AH36" s="124"/>
      <c r="AI36" s="124"/>
      <c r="AJ36" s="125"/>
      <c r="AK36" s="125"/>
      <c r="AL36" s="124"/>
      <c r="AM36" s="125"/>
      <c r="AN36" s="125"/>
      <c r="AO36" s="125"/>
      <c r="AP36" s="125"/>
      <c r="AQ36" s="125"/>
      <c r="AR36" s="125"/>
      <c r="AS36" s="125"/>
      <c r="AT36" s="125"/>
      <c r="AU36" s="125"/>
      <c r="AV36" s="124"/>
      <c r="AW36" s="124"/>
      <c r="AX36" s="124"/>
      <c r="AY36" s="124"/>
      <c r="AZ36" s="124"/>
      <c r="BA36" s="124"/>
      <c r="BB36" s="124"/>
      <c r="BC36" s="124"/>
      <c r="BD36" s="124"/>
      <c r="BE36" s="125"/>
      <c r="BF36" s="124"/>
      <c r="BG36" s="124"/>
      <c r="BH36" s="124"/>
      <c r="BI36" s="95"/>
      <c r="BJ36" s="123"/>
      <c r="BK36" s="94"/>
      <c r="BL36" s="95"/>
      <c r="BM36" s="96"/>
      <c r="BN36" s="94"/>
      <c r="BO36" s="94"/>
      <c r="BP36" s="42"/>
      <c r="BQ36" s="120"/>
    </row>
    <row r="37" spans="1:69" hidden="1" x14ac:dyDescent="0.35">
      <c r="A37" s="137">
        <v>33</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5"/>
      <c r="AC37" s="124"/>
      <c r="AD37" s="124"/>
      <c r="AE37" s="124"/>
      <c r="AF37" s="124"/>
      <c r="AG37" s="124"/>
      <c r="AH37" s="124"/>
      <c r="AI37" s="124"/>
      <c r="AJ37" s="125"/>
      <c r="AK37" s="125"/>
      <c r="AL37" s="124"/>
      <c r="AM37" s="125"/>
      <c r="AN37" s="125"/>
      <c r="AO37" s="125"/>
      <c r="AP37" s="125"/>
      <c r="AQ37" s="125"/>
      <c r="AR37" s="125"/>
      <c r="AS37" s="125"/>
      <c r="AT37" s="125"/>
      <c r="AU37" s="125"/>
      <c r="AV37" s="124"/>
      <c r="AW37" s="124"/>
      <c r="AX37" s="124"/>
      <c r="AY37" s="124"/>
      <c r="AZ37" s="124"/>
      <c r="BA37" s="124"/>
      <c r="BB37" s="124"/>
      <c r="BC37" s="124"/>
      <c r="BD37" s="124"/>
      <c r="BE37" s="125"/>
      <c r="BF37" s="124"/>
      <c r="BG37" s="124"/>
      <c r="BH37" s="124"/>
      <c r="BI37" s="95"/>
      <c r="BJ37" s="123"/>
      <c r="BK37" s="94"/>
      <c r="BL37" s="95"/>
      <c r="BM37" s="96"/>
      <c r="BN37" s="94"/>
      <c r="BO37" s="94"/>
      <c r="BP37" s="42"/>
      <c r="BQ37" s="120"/>
    </row>
    <row r="38" spans="1:69" hidden="1" x14ac:dyDescent="0.35">
      <c r="A38" s="137">
        <v>34</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5"/>
      <c r="AC38" s="124"/>
      <c r="AD38" s="124"/>
      <c r="AE38" s="124"/>
      <c r="AF38" s="124"/>
      <c r="AG38" s="124"/>
      <c r="AH38" s="124"/>
      <c r="AI38" s="124"/>
      <c r="AJ38" s="125"/>
      <c r="AK38" s="125"/>
      <c r="AL38" s="124"/>
      <c r="AM38" s="125"/>
      <c r="AN38" s="125"/>
      <c r="AO38" s="125"/>
      <c r="AP38" s="125"/>
      <c r="AQ38" s="125"/>
      <c r="AR38" s="125"/>
      <c r="AS38" s="125"/>
      <c r="AT38" s="125"/>
      <c r="AU38" s="125"/>
      <c r="AV38" s="124"/>
      <c r="AW38" s="124"/>
      <c r="AX38" s="124"/>
      <c r="AY38" s="124"/>
      <c r="AZ38" s="124"/>
      <c r="BA38" s="124"/>
      <c r="BB38" s="124"/>
      <c r="BC38" s="124"/>
      <c r="BD38" s="124"/>
      <c r="BE38" s="125"/>
      <c r="BF38" s="124"/>
      <c r="BG38" s="124"/>
      <c r="BH38" s="124"/>
      <c r="BI38" s="95"/>
      <c r="BJ38" s="123"/>
      <c r="BK38" s="94"/>
      <c r="BL38" s="95"/>
      <c r="BM38" s="96"/>
      <c r="BN38" s="94"/>
      <c r="BO38" s="94"/>
      <c r="BP38" s="42"/>
      <c r="BQ38" s="120"/>
    </row>
    <row r="39" spans="1:69" hidden="1" x14ac:dyDescent="0.35">
      <c r="A39" s="137">
        <v>35</v>
      </c>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5"/>
      <c r="AC39" s="124"/>
      <c r="AD39" s="124"/>
      <c r="AE39" s="124"/>
      <c r="AF39" s="124"/>
      <c r="AG39" s="124"/>
      <c r="AH39" s="124"/>
      <c r="AI39" s="124"/>
      <c r="AJ39" s="125"/>
      <c r="AK39" s="125"/>
      <c r="AL39" s="124"/>
      <c r="AM39" s="125"/>
      <c r="AN39" s="125"/>
      <c r="AO39" s="125"/>
      <c r="AP39" s="125"/>
      <c r="AQ39" s="125"/>
      <c r="AR39" s="125"/>
      <c r="AS39" s="125"/>
      <c r="AT39" s="125"/>
      <c r="AU39" s="125"/>
      <c r="AV39" s="124"/>
      <c r="AW39" s="124"/>
      <c r="AX39" s="124"/>
      <c r="AY39" s="124"/>
      <c r="AZ39" s="124"/>
      <c r="BA39" s="124"/>
      <c r="BB39" s="124"/>
      <c r="BC39" s="124"/>
      <c r="BD39" s="124"/>
      <c r="BE39" s="125"/>
      <c r="BF39" s="124"/>
      <c r="BG39" s="124"/>
      <c r="BH39" s="124"/>
      <c r="BI39" s="95"/>
      <c r="BJ39" s="121"/>
      <c r="BK39" s="94"/>
      <c r="BL39" s="95"/>
      <c r="BM39" s="96"/>
      <c r="BN39" s="94"/>
      <c r="BO39" s="94"/>
      <c r="BP39" s="42"/>
      <c r="BQ39" s="120"/>
    </row>
    <row r="40" spans="1:69" hidden="1" x14ac:dyDescent="0.35">
      <c r="A40" s="137">
        <v>36</v>
      </c>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5"/>
      <c r="AC40" s="124"/>
      <c r="AD40" s="124"/>
      <c r="AE40" s="124"/>
      <c r="AF40" s="124"/>
      <c r="AG40" s="124"/>
      <c r="AH40" s="124"/>
      <c r="AI40" s="124"/>
      <c r="AJ40" s="125"/>
      <c r="AK40" s="125"/>
      <c r="AL40" s="124"/>
      <c r="AM40" s="125"/>
      <c r="AN40" s="125"/>
      <c r="AO40" s="125"/>
      <c r="AP40" s="125"/>
      <c r="AQ40" s="125"/>
      <c r="AR40" s="125"/>
      <c r="AS40" s="125"/>
      <c r="AT40" s="125"/>
      <c r="AU40" s="125"/>
      <c r="AV40" s="124"/>
      <c r="AW40" s="124"/>
      <c r="AX40" s="124"/>
      <c r="AY40" s="124"/>
      <c r="AZ40" s="124"/>
      <c r="BA40" s="124"/>
      <c r="BB40" s="124"/>
      <c r="BC40" s="124"/>
      <c r="BD40" s="124"/>
      <c r="BE40" s="125"/>
      <c r="BF40" s="124"/>
      <c r="BG40" s="124"/>
      <c r="BH40" s="124"/>
      <c r="BI40" s="95"/>
      <c r="BJ40" s="121"/>
      <c r="BK40" s="94"/>
      <c r="BL40" s="95"/>
      <c r="BM40" s="96"/>
      <c r="BN40" s="94"/>
      <c r="BO40" s="94"/>
      <c r="BP40" s="42"/>
      <c r="BQ40" s="120"/>
    </row>
    <row r="41" spans="1:69" hidden="1" x14ac:dyDescent="0.35">
      <c r="A41" s="137">
        <v>37</v>
      </c>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5"/>
      <c r="AC41" s="124"/>
      <c r="AD41" s="124"/>
      <c r="AE41" s="124"/>
      <c r="AF41" s="124"/>
      <c r="AG41" s="124"/>
      <c r="AH41" s="124"/>
      <c r="AI41" s="124"/>
      <c r="AJ41" s="125"/>
      <c r="AK41" s="125"/>
      <c r="AL41" s="124"/>
      <c r="AM41" s="125"/>
      <c r="AN41" s="125"/>
      <c r="AO41" s="125"/>
      <c r="AP41" s="125"/>
      <c r="AQ41" s="125"/>
      <c r="AR41" s="125"/>
      <c r="AS41" s="125"/>
      <c r="AT41" s="125"/>
      <c r="AU41" s="125"/>
      <c r="AV41" s="124"/>
      <c r="AW41" s="124"/>
      <c r="AX41" s="124"/>
      <c r="AY41" s="124"/>
      <c r="AZ41" s="124"/>
      <c r="BA41" s="124"/>
      <c r="BB41" s="124"/>
      <c r="BC41" s="124"/>
      <c r="BD41" s="124"/>
      <c r="BE41" s="125"/>
      <c r="BF41" s="124"/>
      <c r="BG41" s="124"/>
      <c r="BH41" s="124"/>
      <c r="BI41" s="95"/>
      <c r="BJ41" s="121"/>
      <c r="BK41" s="94"/>
      <c r="BL41" s="95"/>
      <c r="BM41" s="96"/>
      <c r="BN41" s="94"/>
      <c r="BO41" s="94"/>
      <c r="BP41" s="42"/>
      <c r="BQ41" s="120"/>
    </row>
    <row r="42" spans="1:69" hidden="1" x14ac:dyDescent="0.35">
      <c r="A42" s="137">
        <v>38</v>
      </c>
      <c r="B42" s="124"/>
      <c r="C42" s="124"/>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5"/>
      <c r="AC42" s="124"/>
      <c r="AD42" s="124"/>
      <c r="AE42" s="124"/>
      <c r="AF42" s="124"/>
      <c r="AG42" s="124"/>
      <c r="AH42" s="124"/>
      <c r="AI42" s="124"/>
      <c r="AJ42" s="125"/>
      <c r="AK42" s="125"/>
      <c r="AL42" s="124"/>
      <c r="AM42" s="125"/>
      <c r="AN42" s="125"/>
      <c r="AO42" s="125"/>
      <c r="AP42" s="125"/>
      <c r="AQ42" s="125"/>
      <c r="AR42" s="125"/>
      <c r="AS42" s="125"/>
      <c r="AT42" s="125"/>
      <c r="AU42" s="125"/>
      <c r="AV42" s="124"/>
      <c r="AW42" s="124"/>
      <c r="AX42" s="124"/>
      <c r="AY42" s="124"/>
      <c r="AZ42" s="124"/>
      <c r="BA42" s="124"/>
      <c r="BB42" s="124"/>
      <c r="BC42" s="124"/>
      <c r="BD42" s="124"/>
      <c r="BE42" s="125"/>
      <c r="BF42" s="124"/>
      <c r="BG42" s="124"/>
      <c r="BH42" s="124"/>
      <c r="BI42" s="95"/>
      <c r="BJ42" s="121"/>
      <c r="BK42" s="94"/>
      <c r="BL42" s="95"/>
      <c r="BM42" s="96"/>
      <c r="BN42" s="94"/>
      <c r="BO42" s="94"/>
      <c r="BP42" s="42"/>
      <c r="BQ42" s="120"/>
    </row>
    <row r="43" spans="1:69" hidden="1" x14ac:dyDescent="0.35">
      <c r="A43" s="137">
        <v>39</v>
      </c>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5"/>
      <c r="AC43" s="124"/>
      <c r="AD43" s="124"/>
      <c r="AE43" s="124"/>
      <c r="AF43" s="124"/>
      <c r="AG43" s="124"/>
      <c r="AH43" s="124"/>
      <c r="AI43" s="124"/>
      <c r="AJ43" s="125"/>
      <c r="AK43" s="125"/>
      <c r="AL43" s="124"/>
      <c r="AM43" s="125"/>
      <c r="AN43" s="125"/>
      <c r="AO43" s="125"/>
      <c r="AP43" s="125"/>
      <c r="AQ43" s="125"/>
      <c r="AR43" s="125"/>
      <c r="AS43" s="125"/>
      <c r="AT43" s="125"/>
      <c r="AU43" s="125"/>
      <c r="AV43" s="124"/>
      <c r="AW43" s="124"/>
      <c r="AX43" s="124"/>
      <c r="AY43" s="124"/>
      <c r="AZ43" s="124"/>
      <c r="BA43" s="124"/>
      <c r="BB43" s="124"/>
      <c r="BC43" s="124"/>
      <c r="BD43" s="124"/>
      <c r="BE43" s="125"/>
      <c r="BF43" s="124"/>
      <c r="BG43" s="124"/>
      <c r="BH43" s="124"/>
      <c r="BI43" s="95"/>
      <c r="BJ43" s="121"/>
      <c r="BK43" s="94"/>
      <c r="BL43" s="95"/>
      <c r="BM43" s="96"/>
      <c r="BN43" s="94"/>
      <c r="BO43" s="94"/>
      <c r="BP43" s="42"/>
      <c r="BQ43" s="120"/>
    </row>
    <row r="44" spans="1:69" hidden="1" x14ac:dyDescent="0.35">
      <c r="A44" s="137">
        <v>40</v>
      </c>
      <c r="B44" s="124"/>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5"/>
      <c r="AC44" s="124"/>
      <c r="AD44" s="124"/>
      <c r="AE44" s="124"/>
      <c r="AF44" s="124"/>
      <c r="AG44" s="124"/>
      <c r="AH44" s="124"/>
      <c r="AI44" s="124"/>
      <c r="AJ44" s="125"/>
      <c r="AK44" s="125"/>
      <c r="AL44" s="124"/>
      <c r="AM44" s="125"/>
      <c r="AN44" s="125"/>
      <c r="AO44" s="125"/>
      <c r="AP44" s="125"/>
      <c r="AQ44" s="125"/>
      <c r="AR44" s="125"/>
      <c r="AS44" s="125"/>
      <c r="AT44" s="125"/>
      <c r="AU44" s="125"/>
      <c r="AV44" s="124"/>
      <c r="AW44" s="124"/>
      <c r="AX44" s="124"/>
      <c r="AY44" s="124"/>
      <c r="AZ44" s="124"/>
      <c r="BA44" s="124"/>
      <c r="BB44" s="124"/>
      <c r="BC44" s="124"/>
      <c r="BD44" s="124"/>
      <c r="BE44" s="125"/>
      <c r="BF44" s="124"/>
      <c r="BG44" s="124"/>
      <c r="BH44" s="124"/>
      <c r="BI44" s="95"/>
      <c r="BJ44" s="121"/>
      <c r="BK44" s="94"/>
      <c r="BL44" s="95"/>
      <c r="BM44" s="96"/>
      <c r="BN44" s="94"/>
      <c r="BO44" s="94"/>
      <c r="BP44" s="42"/>
      <c r="BQ44" s="120"/>
    </row>
    <row r="45" spans="1:69" hidden="1" x14ac:dyDescent="0.35">
      <c r="A45" s="137">
        <v>41</v>
      </c>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5"/>
      <c r="AC45" s="124"/>
      <c r="AD45" s="124"/>
      <c r="AE45" s="124"/>
      <c r="AF45" s="124"/>
      <c r="AG45" s="124"/>
      <c r="AH45" s="124"/>
      <c r="AI45" s="124"/>
      <c r="AJ45" s="125"/>
      <c r="AK45" s="125"/>
      <c r="AL45" s="124"/>
      <c r="AM45" s="125"/>
      <c r="AN45" s="125"/>
      <c r="AO45" s="125"/>
      <c r="AP45" s="125"/>
      <c r="AQ45" s="125"/>
      <c r="AR45" s="125"/>
      <c r="AS45" s="125"/>
      <c r="AT45" s="125"/>
      <c r="AU45" s="125"/>
      <c r="AV45" s="124"/>
      <c r="AW45" s="124"/>
      <c r="AX45" s="124"/>
      <c r="AY45" s="124"/>
      <c r="AZ45" s="124"/>
      <c r="BA45" s="124"/>
      <c r="BB45" s="124"/>
      <c r="BC45" s="124"/>
      <c r="BD45" s="124"/>
      <c r="BE45" s="125"/>
      <c r="BF45" s="124"/>
      <c r="BG45" s="124"/>
      <c r="BH45" s="124"/>
      <c r="BI45" s="95"/>
      <c r="BJ45" s="121"/>
      <c r="BK45" s="94"/>
      <c r="BL45" s="95"/>
      <c r="BM45" s="96"/>
      <c r="BN45" s="94"/>
      <c r="BO45" s="94"/>
      <c r="BP45" s="42"/>
      <c r="BQ45" s="120"/>
    </row>
    <row r="46" spans="1:69" hidden="1" x14ac:dyDescent="0.35">
      <c r="A46" s="137">
        <v>42</v>
      </c>
      <c r="B46" s="124"/>
      <c r="C46" s="124"/>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5"/>
      <c r="AC46" s="124"/>
      <c r="AD46" s="124"/>
      <c r="AE46" s="124"/>
      <c r="AF46" s="124"/>
      <c r="AG46" s="124"/>
      <c r="AH46" s="124"/>
      <c r="AI46" s="124"/>
      <c r="AJ46" s="125"/>
      <c r="AK46" s="125"/>
      <c r="AL46" s="124"/>
      <c r="AM46" s="125"/>
      <c r="AN46" s="125"/>
      <c r="AO46" s="125"/>
      <c r="AP46" s="125"/>
      <c r="AQ46" s="125"/>
      <c r="AR46" s="125"/>
      <c r="AS46" s="125"/>
      <c r="AT46" s="125"/>
      <c r="AU46" s="125"/>
      <c r="AV46" s="124"/>
      <c r="AW46" s="124"/>
      <c r="AX46" s="124"/>
      <c r="AY46" s="124"/>
      <c r="AZ46" s="124"/>
      <c r="BA46" s="124"/>
      <c r="BB46" s="124"/>
      <c r="BC46" s="124"/>
      <c r="BD46" s="124"/>
      <c r="BE46" s="125"/>
      <c r="BF46" s="124"/>
      <c r="BG46" s="124"/>
      <c r="BH46" s="124"/>
      <c r="BI46" s="95"/>
      <c r="BJ46" s="123"/>
      <c r="BK46" s="94"/>
      <c r="BL46" s="95"/>
      <c r="BM46" s="96"/>
      <c r="BN46" s="94"/>
      <c r="BO46" s="94"/>
      <c r="BP46" s="42"/>
      <c r="BQ46" s="120"/>
    </row>
    <row r="47" spans="1:69" hidden="1" x14ac:dyDescent="0.35">
      <c r="A47" s="137">
        <v>43</v>
      </c>
      <c r="B47" s="124"/>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5"/>
      <c r="AC47" s="124"/>
      <c r="AD47" s="124"/>
      <c r="AE47" s="124"/>
      <c r="AF47" s="124"/>
      <c r="AG47" s="124"/>
      <c r="AH47" s="124"/>
      <c r="AI47" s="124"/>
      <c r="AJ47" s="125"/>
      <c r="AK47" s="125"/>
      <c r="AL47" s="124"/>
      <c r="AM47" s="125"/>
      <c r="AN47" s="125"/>
      <c r="AO47" s="125"/>
      <c r="AP47" s="125"/>
      <c r="AQ47" s="125"/>
      <c r="AR47" s="125"/>
      <c r="AS47" s="125"/>
      <c r="AT47" s="125"/>
      <c r="AU47" s="125"/>
      <c r="AV47" s="124"/>
      <c r="AW47" s="124"/>
      <c r="AX47" s="124"/>
      <c r="AY47" s="124"/>
      <c r="AZ47" s="124"/>
      <c r="BA47" s="124"/>
      <c r="BB47" s="124"/>
      <c r="BC47" s="124"/>
      <c r="BD47" s="124"/>
      <c r="BE47" s="125"/>
      <c r="BF47" s="124"/>
      <c r="BG47" s="124"/>
      <c r="BH47" s="124"/>
      <c r="BI47" s="95"/>
      <c r="BJ47" s="123"/>
      <c r="BK47" s="94"/>
      <c r="BL47" s="95"/>
      <c r="BM47" s="96"/>
      <c r="BN47" s="94"/>
      <c r="BO47" s="94"/>
      <c r="BP47" s="42"/>
      <c r="BQ47" s="120"/>
    </row>
    <row r="48" spans="1:69" hidden="1" x14ac:dyDescent="0.35">
      <c r="A48" s="137">
        <v>44</v>
      </c>
      <c r="B48" s="124"/>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5"/>
      <c r="AC48" s="124"/>
      <c r="AD48" s="124"/>
      <c r="AE48" s="124"/>
      <c r="AF48" s="124"/>
      <c r="AG48" s="124"/>
      <c r="AH48" s="124"/>
      <c r="AI48" s="124"/>
      <c r="AJ48" s="125"/>
      <c r="AK48" s="125"/>
      <c r="AL48" s="124"/>
      <c r="AM48" s="125"/>
      <c r="AN48" s="125"/>
      <c r="AO48" s="125"/>
      <c r="AP48" s="125"/>
      <c r="AQ48" s="125"/>
      <c r="AR48" s="125"/>
      <c r="AS48" s="125"/>
      <c r="AT48" s="125"/>
      <c r="AU48" s="125"/>
      <c r="AV48" s="124"/>
      <c r="AW48" s="124"/>
      <c r="AX48" s="124"/>
      <c r="AY48" s="124"/>
      <c r="AZ48" s="124"/>
      <c r="BA48" s="124"/>
      <c r="BB48" s="124"/>
      <c r="BC48" s="124"/>
      <c r="BD48" s="124"/>
      <c r="BE48" s="125"/>
      <c r="BF48" s="124"/>
      <c r="BG48" s="124"/>
      <c r="BH48" s="124"/>
      <c r="BI48" s="95"/>
      <c r="BJ48" s="121"/>
      <c r="BK48" s="94"/>
      <c r="BL48" s="95"/>
      <c r="BM48" s="96"/>
      <c r="BN48" s="94"/>
      <c r="BO48" s="94"/>
      <c r="BP48" s="42"/>
      <c r="BQ48" s="120"/>
    </row>
    <row r="49" spans="1:69" hidden="1" x14ac:dyDescent="0.35">
      <c r="A49" s="137">
        <v>45</v>
      </c>
      <c r="B49" s="124"/>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5"/>
      <c r="AC49" s="124"/>
      <c r="AD49" s="124"/>
      <c r="AE49" s="124"/>
      <c r="AF49" s="124"/>
      <c r="AG49" s="124"/>
      <c r="AH49" s="124"/>
      <c r="AI49" s="124"/>
      <c r="AJ49" s="125"/>
      <c r="AK49" s="125"/>
      <c r="AL49" s="124"/>
      <c r="AM49" s="125"/>
      <c r="AN49" s="125"/>
      <c r="AO49" s="125"/>
      <c r="AP49" s="125"/>
      <c r="AQ49" s="125"/>
      <c r="AR49" s="125"/>
      <c r="AS49" s="125"/>
      <c r="AT49" s="125"/>
      <c r="AU49" s="125"/>
      <c r="AV49" s="124"/>
      <c r="AW49" s="124"/>
      <c r="AX49" s="124"/>
      <c r="AY49" s="124"/>
      <c r="AZ49" s="124"/>
      <c r="BA49" s="124"/>
      <c r="BB49" s="124"/>
      <c r="BC49" s="124"/>
      <c r="BD49" s="124"/>
      <c r="BE49" s="125"/>
      <c r="BF49" s="124"/>
      <c r="BG49" s="124"/>
      <c r="BH49" s="124"/>
      <c r="BI49" s="95"/>
      <c r="BJ49" s="121"/>
      <c r="BK49" s="94"/>
      <c r="BL49" s="95"/>
      <c r="BM49" s="96"/>
      <c r="BN49" s="94"/>
      <c r="BO49" s="94"/>
      <c r="BP49" s="42"/>
      <c r="BQ49" s="120"/>
    </row>
    <row r="50" spans="1:69" hidden="1" x14ac:dyDescent="0.35">
      <c r="A50" s="137">
        <v>46</v>
      </c>
      <c r="B50" s="124"/>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5"/>
      <c r="AC50" s="124"/>
      <c r="AD50" s="124"/>
      <c r="AE50" s="124"/>
      <c r="AF50" s="124"/>
      <c r="AG50" s="124"/>
      <c r="AH50" s="124"/>
      <c r="AI50" s="124"/>
      <c r="AJ50" s="125"/>
      <c r="AK50" s="125"/>
      <c r="AL50" s="124"/>
      <c r="AM50" s="125"/>
      <c r="AN50" s="125"/>
      <c r="AO50" s="125"/>
      <c r="AP50" s="125"/>
      <c r="AQ50" s="125"/>
      <c r="AR50" s="125"/>
      <c r="AS50" s="125"/>
      <c r="AT50" s="125"/>
      <c r="AU50" s="125"/>
      <c r="AV50" s="124"/>
      <c r="AW50" s="124"/>
      <c r="AX50" s="124"/>
      <c r="AY50" s="124"/>
      <c r="AZ50" s="124"/>
      <c r="BA50" s="124"/>
      <c r="BB50" s="124"/>
      <c r="BC50" s="124"/>
      <c r="BD50" s="124"/>
      <c r="BE50" s="125"/>
      <c r="BF50" s="124"/>
      <c r="BG50" s="124"/>
      <c r="BH50" s="124"/>
      <c r="BI50" s="95"/>
      <c r="BJ50" s="121"/>
      <c r="BK50" s="94"/>
      <c r="BL50" s="95"/>
      <c r="BM50" s="96"/>
      <c r="BN50" s="94"/>
      <c r="BO50" s="94"/>
      <c r="BP50" s="42"/>
      <c r="BQ50" s="120"/>
    </row>
    <row r="51" spans="1:69" hidden="1" x14ac:dyDescent="0.35">
      <c r="A51" s="137">
        <v>47</v>
      </c>
      <c r="B51" s="124"/>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5"/>
      <c r="AC51" s="124"/>
      <c r="AD51" s="124"/>
      <c r="AE51" s="124"/>
      <c r="AF51" s="124"/>
      <c r="AG51" s="124"/>
      <c r="AH51" s="124"/>
      <c r="AI51" s="124"/>
      <c r="AJ51" s="125"/>
      <c r="AK51" s="125"/>
      <c r="AL51" s="124"/>
      <c r="AM51" s="125"/>
      <c r="AN51" s="125"/>
      <c r="AO51" s="125"/>
      <c r="AP51" s="125"/>
      <c r="AQ51" s="125"/>
      <c r="AR51" s="125"/>
      <c r="AS51" s="125"/>
      <c r="AT51" s="125"/>
      <c r="AU51" s="125"/>
      <c r="AV51" s="124"/>
      <c r="AW51" s="124"/>
      <c r="AX51" s="124"/>
      <c r="AY51" s="124"/>
      <c r="AZ51" s="124"/>
      <c r="BA51" s="124"/>
      <c r="BB51" s="124"/>
      <c r="BC51" s="124"/>
      <c r="BD51" s="124"/>
      <c r="BE51" s="125"/>
      <c r="BF51" s="124"/>
      <c r="BG51" s="124"/>
      <c r="BH51" s="124"/>
      <c r="BI51" s="95"/>
      <c r="BJ51" s="123"/>
      <c r="BK51" s="94"/>
      <c r="BL51" s="95"/>
      <c r="BM51" s="96"/>
      <c r="BN51" s="94"/>
      <c r="BO51" s="94"/>
      <c r="BP51" s="42"/>
      <c r="BQ51" s="120"/>
    </row>
    <row r="52" spans="1:69" hidden="1" x14ac:dyDescent="0.35">
      <c r="A52" s="137">
        <v>48</v>
      </c>
      <c r="B52" s="124"/>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5"/>
      <c r="AC52" s="124"/>
      <c r="AD52" s="124"/>
      <c r="AE52" s="124"/>
      <c r="AF52" s="124"/>
      <c r="AG52" s="124"/>
      <c r="AH52" s="124"/>
      <c r="AI52" s="124"/>
      <c r="AJ52" s="125"/>
      <c r="AK52" s="125"/>
      <c r="AL52" s="124"/>
      <c r="AM52" s="125"/>
      <c r="AN52" s="125"/>
      <c r="AO52" s="125"/>
      <c r="AP52" s="125"/>
      <c r="AQ52" s="125"/>
      <c r="AR52" s="125"/>
      <c r="AS52" s="125"/>
      <c r="AT52" s="125"/>
      <c r="AU52" s="125"/>
      <c r="AV52" s="124"/>
      <c r="AW52" s="124"/>
      <c r="AX52" s="124"/>
      <c r="AY52" s="124"/>
      <c r="AZ52" s="124"/>
      <c r="BA52" s="124"/>
      <c r="BB52" s="124"/>
      <c r="BC52" s="124"/>
      <c r="BD52" s="124"/>
      <c r="BE52" s="125"/>
      <c r="BF52" s="124"/>
      <c r="BG52" s="124"/>
      <c r="BH52" s="124"/>
      <c r="BI52" s="95"/>
      <c r="BJ52" s="123"/>
      <c r="BK52" s="94"/>
      <c r="BL52" s="95"/>
      <c r="BM52" s="96"/>
      <c r="BN52" s="94"/>
      <c r="BO52" s="94"/>
      <c r="BP52" s="42"/>
      <c r="BQ52" s="120"/>
    </row>
    <row r="53" spans="1:69" hidden="1" x14ac:dyDescent="0.35">
      <c r="A53" s="137">
        <v>49</v>
      </c>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5"/>
      <c r="AC53" s="124"/>
      <c r="AD53" s="124"/>
      <c r="AE53" s="124"/>
      <c r="AF53" s="124"/>
      <c r="AG53" s="124"/>
      <c r="AH53" s="124"/>
      <c r="AI53" s="124"/>
      <c r="AJ53" s="125"/>
      <c r="AK53" s="125"/>
      <c r="AL53" s="124"/>
      <c r="AM53" s="125"/>
      <c r="AN53" s="125"/>
      <c r="AO53" s="125"/>
      <c r="AP53" s="125"/>
      <c r="AQ53" s="125"/>
      <c r="AR53" s="125"/>
      <c r="AS53" s="125"/>
      <c r="AT53" s="125"/>
      <c r="AU53" s="125"/>
      <c r="AV53" s="124"/>
      <c r="AW53" s="124"/>
      <c r="AX53" s="124"/>
      <c r="AY53" s="124"/>
      <c r="AZ53" s="124"/>
      <c r="BA53" s="124"/>
      <c r="BB53" s="124"/>
      <c r="BC53" s="124"/>
      <c r="BD53" s="124"/>
      <c r="BE53" s="125"/>
      <c r="BF53" s="124"/>
      <c r="BG53" s="124"/>
      <c r="BH53" s="124"/>
      <c r="BI53" s="95"/>
      <c r="BJ53" s="121"/>
      <c r="BK53" s="94"/>
      <c r="BL53" s="95"/>
      <c r="BM53" s="96"/>
      <c r="BN53" s="94"/>
      <c r="BO53" s="94"/>
      <c r="BP53" s="42"/>
      <c r="BQ53" s="120"/>
    </row>
    <row r="54" spans="1:69" hidden="1" x14ac:dyDescent="0.35">
      <c r="A54" s="137">
        <v>50</v>
      </c>
      <c r="B54" s="124"/>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5"/>
      <c r="AC54" s="124"/>
      <c r="AD54" s="124"/>
      <c r="AE54" s="124"/>
      <c r="AF54" s="124"/>
      <c r="AG54" s="124"/>
      <c r="AH54" s="124"/>
      <c r="AI54" s="124"/>
      <c r="AJ54" s="125"/>
      <c r="AK54" s="125"/>
      <c r="AL54" s="124"/>
      <c r="AM54" s="125"/>
      <c r="AN54" s="125"/>
      <c r="AO54" s="125"/>
      <c r="AP54" s="125"/>
      <c r="AQ54" s="125"/>
      <c r="AR54" s="125"/>
      <c r="AS54" s="125"/>
      <c r="AT54" s="125"/>
      <c r="AU54" s="125"/>
      <c r="AV54" s="124"/>
      <c r="AW54" s="124"/>
      <c r="AX54" s="124"/>
      <c r="AY54" s="124"/>
      <c r="AZ54" s="124"/>
      <c r="BA54" s="124"/>
      <c r="BB54" s="124"/>
      <c r="BC54" s="124"/>
      <c r="BD54" s="124"/>
      <c r="BE54" s="125"/>
      <c r="BF54" s="124"/>
      <c r="BG54" s="124"/>
      <c r="BH54" s="124"/>
      <c r="BI54" s="95"/>
      <c r="BJ54" s="121"/>
      <c r="BK54" s="94"/>
      <c r="BL54" s="95"/>
      <c r="BM54" s="96"/>
      <c r="BN54" s="94"/>
      <c r="BO54" s="94"/>
      <c r="BP54" s="42"/>
      <c r="BQ54" s="120"/>
    </row>
    <row r="55" spans="1:69" hidden="1" x14ac:dyDescent="0.35">
      <c r="A55" s="137">
        <v>51</v>
      </c>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5"/>
      <c r="AC55" s="124"/>
      <c r="AD55" s="124"/>
      <c r="AE55" s="124"/>
      <c r="AF55" s="124"/>
      <c r="AG55" s="124"/>
      <c r="AH55" s="124"/>
      <c r="AI55" s="124"/>
      <c r="AJ55" s="125"/>
      <c r="AK55" s="125"/>
      <c r="AL55" s="124"/>
      <c r="AM55" s="125"/>
      <c r="AN55" s="125"/>
      <c r="AO55" s="125"/>
      <c r="AP55" s="125"/>
      <c r="AQ55" s="125"/>
      <c r="AR55" s="125"/>
      <c r="AS55" s="125"/>
      <c r="AT55" s="125"/>
      <c r="AU55" s="125"/>
      <c r="AV55" s="124"/>
      <c r="AW55" s="124"/>
      <c r="AX55" s="124"/>
      <c r="AY55" s="124"/>
      <c r="AZ55" s="124"/>
      <c r="BA55" s="124"/>
      <c r="BB55" s="124"/>
      <c r="BC55" s="124"/>
      <c r="BD55" s="124"/>
      <c r="BE55" s="125"/>
      <c r="BF55" s="124"/>
      <c r="BG55" s="124"/>
      <c r="BH55" s="124"/>
      <c r="BI55" s="95"/>
      <c r="BJ55" s="121"/>
      <c r="BK55" s="94"/>
      <c r="BL55" s="95"/>
      <c r="BM55" s="96"/>
      <c r="BN55" s="94"/>
      <c r="BO55" s="94"/>
      <c r="BP55" s="42"/>
      <c r="BQ55" s="120"/>
    </row>
    <row r="56" spans="1:69" hidden="1" x14ac:dyDescent="0.35">
      <c r="A56" s="137">
        <v>52</v>
      </c>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5"/>
      <c r="AC56" s="124"/>
      <c r="AD56" s="124"/>
      <c r="AE56" s="124"/>
      <c r="AF56" s="124"/>
      <c r="AG56" s="124"/>
      <c r="AH56" s="124"/>
      <c r="AI56" s="124"/>
      <c r="AJ56" s="125"/>
      <c r="AK56" s="125"/>
      <c r="AL56" s="124"/>
      <c r="AM56" s="125"/>
      <c r="AN56" s="125"/>
      <c r="AO56" s="125"/>
      <c r="AP56" s="125"/>
      <c r="AQ56" s="125"/>
      <c r="AR56" s="125"/>
      <c r="AS56" s="125"/>
      <c r="AT56" s="125"/>
      <c r="AU56" s="125"/>
      <c r="AV56" s="124"/>
      <c r="AW56" s="124"/>
      <c r="AX56" s="124"/>
      <c r="AY56" s="124"/>
      <c r="AZ56" s="124"/>
      <c r="BA56" s="124"/>
      <c r="BB56" s="124"/>
      <c r="BC56" s="124"/>
      <c r="BD56" s="124"/>
      <c r="BE56" s="125"/>
      <c r="BF56" s="124"/>
      <c r="BG56" s="124"/>
      <c r="BH56" s="124"/>
      <c r="BI56" s="95"/>
      <c r="BJ56" s="121"/>
      <c r="BK56" s="94"/>
      <c r="BL56" s="95"/>
      <c r="BM56" s="96"/>
      <c r="BN56" s="94"/>
      <c r="BO56" s="94"/>
      <c r="BP56" s="42"/>
      <c r="BQ56" s="120"/>
    </row>
    <row r="57" spans="1:69" hidden="1" x14ac:dyDescent="0.35">
      <c r="A57" s="137">
        <v>53</v>
      </c>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5"/>
      <c r="AC57" s="124"/>
      <c r="AD57" s="124"/>
      <c r="AE57" s="124"/>
      <c r="AF57" s="124"/>
      <c r="AG57" s="124"/>
      <c r="AH57" s="124"/>
      <c r="AI57" s="124"/>
      <c r="AJ57" s="125"/>
      <c r="AK57" s="125"/>
      <c r="AL57" s="124"/>
      <c r="AM57" s="125"/>
      <c r="AN57" s="125"/>
      <c r="AO57" s="125"/>
      <c r="AP57" s="125"/>
      <c r="AQ57" s="125"/>
      <c r="AR57" s="125"/>
      <c r="AS57" s="125"/>
      <c r="AT57" s="125"/>
      <c r="AU57" s="125"/>
      <c r="AV57" s="124"/>
      <c r="AW57" s="124"/>
      <c r="AX57" s="124"/>
      <c r="AY57" s="124"/>
      <c r="AZ57" s="124"/>
      <c r="BA57" s="124"/>
      <c r="BB57" s="124"/>
      <c r="BC57" s="124"/>
      <c r="BD57" s="124"/>
      <c r="BE57" s="125"/>
      <c r="BF57" s="124"/>
      <c r="BG57" s="124"/>
      <c r="BH57" s="124"/>
      <c r="BI57" s="95"/>
      <c r="BJ57" s="121"/>
      <c r="BK57" s="94"/>
      <c r="BL57" s="95"/>
      <c r="BM57" s="96"/>
      <c r="BN57" s="94"/>
      <c r="BO57" s="94"/>
      <c r="BP57" s="42"/>
      <c r="BQ57" s="120"/>
    </row>
    <row r="58" spans="1:69" hidden="1" x14ac:dyDescent="0.35">
      <c r="A58" s="137">
        <v>54</v>
      </c>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5"/>
      <c r="AC58" s="124"/>
      <c r="AD58" s="124"/>
      <c r="AE58" s="124"/>
      <c r="AF58" s="124"/>
      <c r="AG58" s="124"/>
      <c r="AH58" s="124"/>
      <c r="AI58" s="124"/>
      <c r="AJ58" s="125"/>
      <c r="AK58" s="125"/>
      <c r="AL58" s="124"/>
      <c r="AM58" s="125"/>
      <c r="AN58" s="125"/>
      <c r="AO58" s="125"/>
      <c r="AP58" s="125"/>
      <c r="AQ58" s="125"/>
      <c r="AR58" s="125"/>
      <c r="AS58" s="125"/>
      <c r="AT58" s="125"/>
      <c r="AU58" s="125"/>
      <c r="AV58" s="124"/>
      <c r="AW58" s="124"/>
      <c r="AX58" s="124"/>
      <c r="AY58" s="124"/>
      <c r="AZ58" s="124"/>
      <c r="BA58" s="124"/>
      <c r="BB58" s="124"/>
      <c r="BC58" s="124"/>
      <c r="BD58" s="124"/>
      <c r="BE58" s="125"/>
      <c r="BF58" s="124"/>
      <c r="BG58" s="124"/>
      <c r="BH58" s="124"/>
      <c r="BI58" s="95"/>
      <c r="BJ58" s="121"/>
      <c r="BK58" s="94"/>
      <c r="BL58" s="95"/>
      <c r="BM58" s="96"/>
      <c r="BN58" s="94"/>
      <c r="BO58" s="94"/>
      <c r="BP58" s="42"/>
      <c r="BQ58" s="120"/>
    </row>
    <row r="59" spans="1:69" hidden="1" x14ac:dyDescent="0.35">
      <c r="A59" s="137">
        <v>55</v>
      </c>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5"/>
      <c r="AC59" s="124"/>
      <c r="AD59" s="124"/>
      <c r="AE59" s="124"/>
      <c r="AF59" s="124"/>
      <c r="AG59" s="124"/>
      <c r="AH59" s="124"/>
      <c r="AI59" s="124"/>
      <c r="AJ59" s="125"/>
      <c r="AK59" s="125"/>
      <c r="AL59" s="124"/>
      <c r="AM59" s="125"/>
      <c r="AN59" s="125"/>
      <c r="AO59" s="125"/>
      <c r="AP59" s="125"/>
      <c r="AQ59" s="125"/>
      <c r="AR59" s="125"/>
      <c r="AS59" s="125"/>
      <c r="AT59" s="125"/>
      <c r="AU59" s="125"/>
      <c r="AV59" s="124"/>
      <c r="AW59" s="124"/>
      <c r="AX59" s="124"/>
      <c r="AY59" s="124"/>
      <c r="AZ59" s="124"/>
      <c r="BA59" s="124"/>
      <c r="BB59" s="124"/>
      <c r="BC59" s="124"/>
      <c r="BD59" s="124"/>
      <c r="BE59" s="125"/>
      <c r="BF59" s="124"/>
      <c r="BG59" s="124"/>
      <c r="BH59" s="124"/>
      <c r="BI59" s="95"/>
      <c r="BJ59" s="121"/>
      <c r="BK59" s="94"/>
      <c r="BL59" s="95"/>
      <c r="BM59" s="96"/>
      <c r="BN59" s="94"/>
      <c r="BO59" s="94"/>
      <c r="BP59" s="42"/>
      <c r="BQ59" s="120"/>
    </row>
    <row r="60" spans="1:69" hidden="1" x14ac:dyDescent="0.35">
      <c r="A60" s="137">
        <v>56</v>
      </c>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5"/>
      <c r="AC60" s="124"/>
      <c r="AD60" s="124"/>
      <c r="AE60" s="124"/>
      <c r="AF60" s="124"/>
      <c r="AG60" s="124"/>
      <c r="AH60" s="124"/>
      <c r="AI60" s="124"/>
      <c r="AJ60" s="125"/>
      <c r="AK60" s="125"/>
      <c r="AL60" s="124"/>
      <c r="AM60" s="125"/>
      <c r="AN60" s="125"/>
      <c r="AO60" s="125"/>
      <c r="AP60" s="125"/>
      <c r="AQ60" s="125"/>
      <c r="AR60" s="125"/>
      <c r="AS60" s="125"/>
      <c r="AT60" s="125"/>
      <c r="AU60" s="125"/>
      <c r="AV60" s="124"/>
      <c r="AW60" s="124"/>
      <c r="AX60" s="124"/>
      <c r="AY60" s="124"/>
      <c r="AZ60" s="124"/>
      <c r="BA60" s="124"/>
      <c r="BB60" s="124"/>
      <c r="BC60" s="124"/>
      <c r="BD60" s="124"/>
      <c r="BE60" s="125"/>
      <c r="BF60" s="124"/>
      <c r="BG60" s="124"/>
      <c r="BH60" s="124"/>
      <c r="BI60" s="95"/>
      <c r="BJ60" s="121"/>
      <c r="BK60" s="94"/>
      <c r="BL60" s="95"/>
      <c r="BM60" s="96"/>
      <c r="BN60" s="94"/>
      <c r="BO60" s="94"/>
      <c r="BP60" s="42"/>
      <c r="BQ60" s="120"/>
    </row>
    <row r="61" spans="1:69" hidden="1" x14ac:dyDescent="0.35">
      <c r="A61" s="137">
        <v>57</v>
      </c>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5"/>
      <c r="AC61" s="124"/>
      <c r="AD61" s="124"/>
      <c r="AE61" s="124"/>
      <c r="AF61" s="124"/>
      <c r="AG61" s="124"/>
      <c r="AH61" s="124"/>
      <c r="AI61" s="124"/>
      <c r="AJ61" s="125"/>
      <c r="AK61" s="125"/>
      <c r="AL61" s="124"/>
      <c r="AM61" s="125"/>
      <c r="AN61" s="125"/>
      <c r="AO61" s="125"/>
      <c r="AP61" s="125"/>
      <c r="AQ61" s="125"/>
      <c r="AR61" s="125"/>
      <c r="AS61" s="125"/>
      <c r="AT61" s="125"/>
      <c r="AU61" s="125"/>
      <c r="AV61" s="124"/>
      <c r="AW61" s="124"/>
      <c r="AX61" s="124"/>
      <c r="AY61" s="124"/>
      <c r="AZ61" s="124"/>
      <c r="BA61" s="124"/>
      <c r="BB61" s="124"/>
      <c r="BC61" s="124"/>
      <c r="BD61" s="124"/>
      <c r="BE61" s="125"/>
      <c r="BF61" s="124"/>
      <c r="BG61" s="124"/>
      <c r="BH61" s="124"/>
      <c r="BI61" s="95"/>
      <c r="BJ61" s="121"/>
      <c r="BK61" s="94"/>
      <c r="BL61" s="95"/>
      <c r="BM61" s="96"/>
      <c r="BN61" s="94"/>
      <c r="BO61" s="94"/>
      <c r="BP61" s="42"/>
      <c r="BQ61" s="120"/>
    </row>
    <row r="62" spans="1:69" hidden="1" x14ac:dyDescent="0.35">
      <c r="A62" s="137">
        <v>58</v>
      </c>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5"/>
      <c r="AC62" s="124"/>
      <c r="AD62" s="124"/>
      <c r="AE62" s="124"/>
      <c r="AF62" s="124"/>
      <c r="AG62" s="124"/>
      <c r="AH62" s="124"/>
      <c r="AI62" s="124"/>
      <c r="AJ62" s="125"/>
      <c r="AK62" s="125"/>
      <c r="AL62" s="124"/>
      <c r="AM62" s="125"/>
      <c r="AN62" s="125"/>
      <c r="AO62" s="125"/>
      <c r="AP62" s="125"/>
      <c r="AQ62" s="125"/>
      <c r="AR62" s="125"/>
      <c r="AS62" s="125"/>
      <c r="AT62" s="125"/>
      <c r="AU62" s="125"/>
      <c r="AV62" s="124"/>
      <c r="AW62" s="124"/>
      <c r="AX62" s="124"/>
      <c r="AY62" s="124"/>
      <c r="AZ62" s="124"/>
      <c r="BA62" s="124"/>
      <c r="BB62" s="124"/>
      <c r="BC62" s="124"/>
      <c r="BD62" s="124"/>
      <c r="BE62" s="125"/>
      <c r="BF62" s="124"/>
      <c r="BG62" s="124"/>
      <c r="BH62" s="124"/>
      <c r="BI62" s="95"/>
      <c r="BJ62" s="121"/>
      <c r="BK62" s="94"/>
      <c r="BL62" s="95"/>
      <c r="BM62" s="96"/>
      <c r="BN62" s="94"/>
      <c r="BO62" s="94"/>
      <c r="BP62" s="42"/>
      <c r="BQ62" s="120"/>
    </row>
    <row r="63" spans="1:69" hidden="1" x14ac:dyDescent="0.35">
      <c r="A63" s="137">
        <v>59</v>
      </c>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5"/>
      <c r="AC63" s="124"/>
      <c r="AD63" s="124"/>
      <c r="AE63" s="124"/>
      <c r="AF63" s="124"/>
      <c r="AG63" s="124"/>
      <c r="AH63" s="124"/>
      <c r="AI63" s="124"/>
      <c r="AJ63" s="125"/>
      <c r="AK63" s="125"/>
      <c r="AL63" s="124"/>
      <c r="AM63" s="125"/>
      <c r="AN63" s="125"/>
      <c r="AO63" s="125"/>
      <c r="AP63" s="125"/>
      <c r="AQ63" s="125"/>
      <c r="AR63" s="125"/>
      <c r="AS63" s="125"/>
      <c r="AT63" s="125"/>
      <c r="AU63" s="125"/>
      <c r="AV63" s="124"/>
      <c r="AW63" s="124"/>
      <c r="AX63" s="124"/>
      <c r="AY63" s="124"/>
      <c r="AZ63" s="124"/>
      <c r="BA63" s="124"/>
      <c r="BB63" s="124"/>
      <c r="BC63" s="124"/>
      <c r="BD63" s="124"/>
      <c r="BE63" s="125"/>
      <c r="BF63" s="124"/>
      <c r="BG63" s="124"/>
      <c r="BH63" s="124"/>
      <c r="BI63" s="95"/>
      <c r="BJ63" s="121"/>
      <c r="BK63" s="94"/>
      <c r="BL63" s="95"/>
      <c r="BM63" s="96"/>
      <c r="BN63" s="94"/>
      <c r="BO63" s="94"/>
      <c r="BP63" s="42"/>
      <c r="BQ63" s="120"/>
    </row>
    <row r="64" spans="1:69" hidden="1" x14ac:dyDescent="0.35">
      <c r="A64" s="137">
        <v>60</v>
      </c>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5"/>
      <c r="AC64" s="124"/>
      <c r="AD64" s="124"/>
      <c r="AE64" s="124"/>
      <c r="AF64" s="124"/>
      <c r="AG64" s="124"/>
      <c r="AH64" s="124"/>
      <c r="AI64" s="124"/>
      <c r="AJ64" s="125"/>
      <c r="AK64" s="125"/>
      <c r="AL64" s="124"/>
      <c r="AM64" s="125"/>
      <c r="AN64" s="125"/>
      <c r="AO64" s="125"/>
      <c r="AP64" s="125"/>
      <c r="AQ64" s="125"/>
      <c r="AR64" s="125"/>
      <c r="AS64" s="125"/>
      <c r="AT64" s="125"/>
      <c r="AU64" s="125"/>
      <c r="AV64" s="124"/>
      <c r="AW64" s="124"/>
      <c r="AX64" s="124"/>
      <c r="AY64" s="124"/>
      <c r="AZ64" s="124"/>
      <c r="BA64" s="124"/>
      <c r="BB64" s="124"/>
      <c r="BC64" s="124"/>
      <c r="BD64" s="124"/>
      <c r="BE64" s="125"/>
      <c r="BF64" s="124"/>
      <c r="BG64" s="124"/>
      <c r="BH64" s="124"/>
      <c r="BI64" s="95"/>
      <c r="BJ64" s="123"/>
      <c r="BK64" s="94"/>
      <c r="BL64" s="95"/>
      <c r="BM64" s="96"/>
      <c r="BN64" s="94"/>
      <c r="BO64" s="94"/>
      <c r="BP64" s="42"/>
      <c r="BQ64" s="120"/>
    </row>
    <row r="65" spans="1:69" hidden="1" x14ac:dyDescent="0.35">
      <c r="A65" s="137">
        <v>61</v>
      </c>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5"/>
      <c r="AC65" s="124"/>
      <c r="AD65" s="124"/>
      <c r="AE65" s="124"/>
      <c r="AF65" s="124"/>
      <c r="AG65" s="124"/>
      <c r="AH65" s="124"/>
      <c r="AI65" s="124"/>
      <c r="AJ65" s="125"/>
      <c r="AK65" s="125"/>
      <c r="AL65" s="124"/>
      <c r="AM65" s="125"/>
      <c r="AN65" s="125"/>
      <c r="AO65" s="125"/>
      <c r="AP65" s="125"/>
      <c r="AQ65" s="125"/>
      <c r="AR65" s="125"/>
      <c r="AS65" s="125"/>
      <c r="AT65" s="125"/>
      <c r="AU65" s="125"/>
      <c r="AV65" s="124"/>
      <c r="AW65" s="124"/>
      <c r="AX65" s="124"/>
      <c r="AY65" s="124"/>
      <c r="AZ65" s="124"/>
      <c r="BA65" s="124"/>
      <c r="BB65" s="124"/>
      <c r="BC65" s="124"/>
      <c r="BD65" s="124"/>
      <c r="BE65" s="125"/>
      <c r="BF65" s="124"/>
      <c r="BG65" s="124"/>
      <c r="BH65" s="124"/>
      <c r="BI65" s="95"/>
      <c r="BJ65" s="123"/>
      <c r="BK65" s="94"/>
      <c r="BL65" s="95"/>
      <c r="BM65" s="96"/>
      <c r="BN65" s="94"/>
      <c r="BO65" s="94"/>
      <c r="BP65" s="42"/>
      <c r="BQ65" s="120"/>
    </row>
    <row r="66" spans="1:69" hidden="1" x14ac:dyDescent="0.35">
      <c r="A66" s="137">
        <v>62</v>
      </c>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5"/>
      <c r="AC66" s="124"/>
      <c r="AD66" s="124"/>
      <c r="AE66" s="124"/>
      <c r="AF66" s="124"/>
      <c r="AG66" s="124"/>
      <c r="AH66" s="124"/>
      <c r="AI66" s="124"/>
      <c r="AJ66" s="125"/>
      <c r="AK66" s="125"/>
      <c r="AL66" s="124"/>
      <c r="AM66" s="125"/>
      <c r="AN66" s="125"/>
      <c r="AO66" s="125"/>
      <c r="AP66" s="125"/>
      <c r="AQ66" s="125"/>
      <c r="AR66" s="125"/>
      <c r="AS66" s="125"/>
      <c r="AT66" s="125"/>
      <c r="AU66" s="125"/>
      <c r="AV66" s="124"/>
      <c r="AW66" s="124"/>
      <c r="AX66" s="124"/>
      <c r="AY66" s="124"/>
      <c r="AZ66" s="124"/>
      <c r="BA66" s="124"/>
      <c r="BB66" s="124"/>
      <c r="BC66" s="124"/>
      <c r="BD66" s="124"/>
      <c r="BE66" s="125"/>
      <c r="BF66" s="124"/>
      <c r="BG66" s="124"/>
      <c r="BH66" s="124"/>
      <c r="BI66" s="95"/>
      <c r="BJ66" s="123"/>
      <c r="BK66" s="94"/>
      <c r="BL66" s="95"/>
      <c r="BM66" s="96"/>
      <c r="BN66" s="94"/>
      <c r="BO66" s="94"/>
      <c r="BP66" s="42"/>
      <c r="BQ66" s="120"/>
    </row>
    <row r="67" spans="1:69" hidden="1" x14ac:dyDescent="0.35">
      <c r="A67" s="137">
        <v>63</v>
      </c>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5"/>
      <c r="AC67" s="124"/>
      <c r="AD67" s="124"/>
      <c r="AE67" s="124"/>
      <c r="AF67" s="124"/>
      <c r="AG67" s="124"/>
      <c r="AH67" s="124"/>
      <c r="AI67" s="124"/>
      <c r="AJ67" s="125"/>
      <c r="AK67" s="125"/>
      <c r="AL67" s="124"/>
      <c r="AM67" s="125"/>
      <c r="AN67" s="125"/>
      <c r="AO67" s="125"/>
      <c r="AP67" s="125"/>
      <c r="AQ67" s="125"/>
      <c r="AR67" s="125"/>
      <c r="AS67" s="125"/>
      <c r="AT67" s="125"/>
      <c r="AU67" s="125"/>
      <c r="AV67" s="124"/>
      <c r="AW67" s="124"/>
      <c r="AX67" s="124"/>
      <c r="AY67" s="124"/>
      <c r="AZ67" s="124"/>
      <c r="BA67" s="124"/>
      <c r="BB67" s="124"/>
      <c r="BC67" s="124"/>
      <c r="BD67" s="124"/>
      <c r="BE67" s="125"/>
      <c r="BF67" s="124"/>
      <c r="BG67" s="124"/>
      <c r="BH67" s="124"/>
      <c r="BI67" s="95"/>
      <c r="BJ67" s="123"/>
      <c r="BK67" s="94"/>
      <c r="BL67" s="95"/>
      <c r="BM67" s="96"/>
      <c r="BN67" s="94"/>
      <c r="BO67" s="94"/>
      <c r="BP67" s="42"/>
      <c r="BQ67" s="120"/>
    </row>
    <row r="68" spans="1:69" hidden="1" x14ac:dyDescent="0.35">
      <c r="A68" s="137">
        <v>64</v>
      </c>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5"/>
      <c r="AC68" s="124"/>
      <c r="AD68" s="124"/>
      <c r="AE68" s="124"/>
      <c r="AF68" s="124"/>
      <c r="AG68" s="124"/>
      <c r="AH68" s="124"/>
      <c r="AI68" s="124"/>
      <c r="AJ68" s="125"/>
      <c r="AK68" s="125"/>
      <c r="AL68" s="124"/>
      <c r="AM68" s="125"/>
      <c r="AN68" s="125"/>
      <c r="AO68" s="125"/>
      <c r="AP68" s="125"/>
      <c r="AQ68" s="125"/>
      <c r="AR68" s="125"/>
      <c r="AS68" s="125"/>
      <c r="AT68" s="125"/>
      <c r="AU68" s="125"/>
      <c r="AV68" s="124"/>
      <c r="AW68" s="124"/>
      <c r="AX68" s="124"/>
      <c r="AY68" s="124"/>
      <c r="AZ68" s="124"/>
      <c r="BA68" s="124"/>
      <c r="BB68" s="124"/>
      <c r="BC68" s="124"/>
      <c r="BD68" s="124"/>
      <c r="BE68" s="125"/>
      <c r="BF68" s="124"/>
      <c r="BG68" s="124"/>
      <c r="BH68" s="124"/>
      <c r="BI68" s="95"/>
      <c r="BJ68" s="123"/>
      <c r="BK68" s="94"/>
      <c r="BL68" s="95"/>
      <c r="BM68" s="96"/>
      <c r="BN68" s="94"/>
      <c r="BO68" s="94"/>
      <c r="BP68" s="42"/>
      <c r="BQ68" s="120"/>
    </row>
    <row r="69" spans="1:69" hidden="1" x14ac:dyDescent="0.35">
      <c r="A69" s="137">
        <v>65</v>
      </c>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5"/>
      <c r="AC69" s="124"/>
      <c r="AD69" s="124"/>
      <c r="AE69" s="124"/>
      <c r="AF69" s="124"/>
      <c r="AG69" s="124"/>
      <c r="AH69" s="124"/>
      <c r="AI69" s="124"/>
      <c r="AJ69" s="125"/>
      <c r="AK69" s="125"/>
      <c r="AL69" s="124"/>
      <c r="AM69" s="125"/>
      <c r="AN69" s="125"/>
      <c r="AO69" s="125"/>
      <c r="AP69" s="125"/>
      <c r="AQ69" s="125"/>
      <c r="AR69" s="125"/>
      <c r="AS69" s="125"/>
      <c r="AT69" s="125"/>
      <c r="AU69" s="125"/>
      <c r="AV69" s="124"/>
      <c r="AW69" s="124"/>
      <c r="AX69" s="124"/>
      <c r="AY69" s="124"/>
      <c r="AZ69" s="124"/>
      <c r="BA69" s="124"/>
      <c r="BB69" s="124"/>
      <c r="BC69" s="124"/>
      <c r="BD69" s="124"/>
      <c r="BE69" s="125"/>
      <c r="BF69" s="124"/>
      <c r="BG69" s="124"/>
      <c r="BH69" s="124"/>
      <c r="BI69" s="95"/>
      <c r="BJ69" s="123"/>
      <c r="BK69" s="94"/>
      <c r="BL69" s="95"/>
      <c r="BM69" s="96"/>
      <c r="BN69" s="94"/>
      <c r="BO69" s="94"/>
      <c r="BP69" s="42"/>
      <c r="BQ69" s="120"/>
    </row>
    <row r="70" spans="1:69" hidden="1" x14ac:dyDescent="0.35">
      <c r="A70" s="137">
        <v>66</v>
      </c>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5"/>
      <c r="AC70" s="124"/>
      <c r="AD70" s="124"/>
      <c r="AE70" s="124"/>
      <c r="AF70" s="124"/>
      <c r="AG70" s="124"/>
      <c r="AH70" s="124"/>
      <c r="AI70" s="124"/>
      <c r="AJ70" s="125"/>
      <c r="AK70" s="125"/>
      <c r="AL70" s="124"/>
      <c r="AM70" s="125"/>
      <c r="AN70" s="125"/>
      <c r="AO70" s="125"/>
      <c r="AP70" s="125"/>
      <c r="AQ70" s="125"/>
      <c r="AR70" s="125"/>
      <c r="AS70" s="125"/>
      <c r="AT70" s="125"/>
      <c r="AU70" s="125"/>
      <c r="AV70" s="124"/>
      <c r="AW70" s="124"/>
      <c r="AX70" s="124"/>
      <c r="AY70" s="124"/>
      <c r="AZ70" s="124"/>
      <c r="BA70" s="124"/>
      <c r="BB70" s="124"/>
      <c r="BC70" s="124"/>
      <c r="BD70" s="124"/>
      <c r="BE70" s="125"/>
      <c r="BF70" s="124"/>
      <c r="BG70" s="124"/>
      <c r="BH70" s="124"/>
      <c r="BI70" s="95"/>
      <c r="BJ70" s="123"/>
      <c r="BK70" s="94"/>
      <c r="BL70" s="95"/>
      <c r="BM70" s="96"/>
      <c r="BN70" s="94"/>
      <c r="BO70" s="94"/>
      <c r="BP70" s="42"/>
      <c r="BQ70" s="120"/>
    </row>
    <row r="71" spans="1:69" hidden="1" x14ac:dyDescent="0.35">
      <c r="A71" s="137">
        <v>67</v>
      </c>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5"/>
      <c r="AC71" s="124"/>
      <c r="AD71" s="124"/>
      <c r="AE71" s="124"/>
      <c r="AF71" s="124"/>
      <c r="AG71" s="124"/>
      <c r="AH71" s="124"/>
      <c r="AI71" s="124"/>
      <c r="AJ71" s="125"/>
      <c r="AK71" s="125"/>
      <c r="AL71" s="124"/>
      <c r="AM71" s="125"/>
      <c r="AN71" s="125"/>
      <c r="AO71" s="125"/>
      <c r="AP71" s="125"/>
      <c r="AQ71" s="125"/>
      <c r="AR71" s="125"/>
      <c r="AS71" s="125"/>
      <c r="AT71" s="125"/>
      <c r="AU71" s="125"/>
      <c r="AV71" s="124"/>
      <c r="AW71" s="124"/>
      <c r="AX71" s="124"/>
      <c r="AY71" s="124"/>
      <c r="AZ71" s="124"/>
      <c r="BA71" s="124"/>
      <c r="BB71" s="124"/>
      <c r="BC71" s="124"/>
      <c r="BD71" s="124"/>
      <c r="BE71" s="125"/>
      <c r="BF71" s="124"/>
      <c r="BG71" s="124"/>
      <c r="BH71" s="124"/>
      <c r="BI71" s="95"/>
      <c r="BJ71" s="123"/>
      <c r="BK71" s="94"/>
      <c r="BL71" s="95"/>
      <c r="BM71" s="96"/>
      <c r="BN71" s="94"/>
      <c r="BO71" s="94"/>
      <c r="BP71" s="42"/>
      <c r="BQ71" s="120"/>
    </row>
    <row r="72" spans="1:69" hidden="1" x14ac:dyDescent="0.35">
      <c r="A72" s="137">
        <v>68</v>
      </c>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5"/>
      <c r="AC72" s="124"/>
      <c r="AD72" s="124"/>
      <c r="AE72" s="124"/>
      <c r="AF72" s="124"/>
      <c r="AG72" s="124"/>
      <c r="AH72" s="124"/>
      <c r="AI72" s="124"/>
      <c r="AJ72" s="125"/>
      <c r="AK72" s="125"/>
      <c r="AL72" s="124"/>
      <c r="AM72" s="125"/>
      <c r="AN72" s="125"/>
      <c r="AO72" s="125"/>
      <c r="AP72" s="125"/>
      <c r="AQ72" s="125"/>
      <c r="AR72" s="125"/>
      <c r="AS72" s="125"/>
      <c r="AT72" s="125"/>
      <c r="AU72" s="125"/>
      <c r="AV72" s="124"/>
      <c r="AW72" s="124"/>
      <c r="AX72" s="124"/>
      <c r="AY72" s="124"/>
      <c r="AZ72" s="124"/>
      <c r="BA72" s="124"/>
      <c r="BB72" s="124"/>
      <c r="BC72" s="124"/>
      <c r="BD72" s="124"/>
      <c r="BE72" s="125"/>
      <c r="BF72" s="124"/>
      <c r="BG72" s="124"/>
      <c r="BH72" s="124"/>
      <c r="BI72" s="95"/>
      <c r="BJ72" s="123"/>
      <c r="BK72" s="94"/>
      <c r="BL72" s="95"/>
      <c r="BM72" s="96"/>
      <c r="BN72" s="94"/>
      <c r="BO72" s="94"/>
      <c r="BP72" s="42"/>
      <c r="BQ72" s="120"/>
    </row>
    <row r="73" spans="1:69" hidden="1" x14ac:dyDescent="0.35">
      <c r="A73" s="137">
        <v>69</v>
      </c>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5"/>
      <c r="AC73" s="124"/>
      <c r="AD73" s="124"/>
      <c r="AE73" s="124"/>
      <c r="AF73" s="124"/>
      <c r="AG73" s="124"/>
      <c r="AH73" s="124"/>
      <c r="AI73" s="124"/>
      <c r="AJ73" s="125"/>
      <c r="AK73" s="125"/>
      <c r="AL73" s="124"/>
      <c r="AM73" s="125"/>
      <c r="AN73" s="125"/>
      <c r="AO73" s="125"/>
      <c r="AP73" s="125"/>
      <c r="AQ73" s="125"/>
      <c r="AR73" s="125"/>
      <c r="AS73" s="125"/>
      <c r="AT73" s="125"/>
      <c r="AU73" s="125"/>
      <c r="AV73" s="124"/>
      <c r="AW73" s="124"/>
      <c r="AX73" s="124"/>
      <c r="AY73" s="124"/>
      <c r="AZ73" s="124"/>
      <c r="BA73" s="124"/>
      <c r="BB73" s="124"/>
      <c r="BC73" s="124"/>
      <c r="BD73" s="124"/>
      <c r="BE73" s="125"/>
      <c r="BF73" s="124"/>
      <c r="BG73" s="124"/>
      <c r="BH73" s="124"/>
      <c r="BI73" s="95"/>
      <c r="BJ73" s="123"/>
      <c r="BK73" s="94"/>
      <c r="BL73" s="95"/>
      <c r="BM73" s="96"/>
      <c r="BN73" s="94"/>
      <c r="BO73" s="94"/>
      <c r="BP73" s="42"/>
      <c r="BQ73" s="120"/>
    </row>
    <row r="74" spans="1:69" hidden="1" x14ac:dyDescent="0.35">
      <c r="A74" s="137">
        <v>70</v>
      </c>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5"/>
      <c r="AC74" s="124"/>
      <c r="AD74" s="124"/>
      <c r="AE74" s="124"/>
      <c r="AF74" s="124"/>
      <c r="AG74" s="124"/>
      <c r="AH74" s="124"/>
      <c r="AI74" s="124"/>
      <c r="AJ74" s="125"/>
      <c r="AK74" s="125"/>
      <c r="AL74" s="124"/>
      <c r="AM74" s="125"/>
      <c r="AN74" s="125"/>
      <c r="AO74" s="125"/>
      <c r="AP74" s="125"/>
      <c r="AQ74" s="125"/>
      <c r="AR74" s="125"/>
      <c r="AS74" s="125"/>
      <c r="AT74" s="125"/>
      <c r="AU74" s="125"/>
      <c r="AV74" s="124"/>
      <c r="AW74" s="124"/>
      <c r="AX74" s="124"/>
      <c r="AY74" s="124"/>
      <c r="AZ74" s="124"/>
      <c r="BA74" s="124"/>
      <c r="BB74" s="124"/>
      <c r="BC74" s="124"/>
      <c r="BD74" s="124"/>
      <c r="BE74" s="125"/>
      <c r="BF74" s="124"/>
      <c r="BG74" s="124"/>
      <c r="BH74" s="124"/>
      <c r="BI74" s="95"/>
      <c r="BJ74" s="123"/>
      <c r="BK74" s="94"/>
      <c r="BL74" s="95"/>
      <c r="BM74" s="96"/>
      <c r="BN74" s="94"/>
      <c r="BO74" s="94"/>
      <c r="BP74" s="42"/>
      <c r="BQ74" s="120"/>
    </row>
    <row r="75" spans="1:69" hidden="1" x14ac:dyDescent="0.35">
      <c r="A75" s="137">
        <v>71</v>
      </c>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5"/>
      <c r="AC75" s="124"/>
      <c r="AD75" s="124"/>
      <c r="AE75" s="124"/>
      <c r="AF75" s="124"/>
      <c r="AG75" s="124"/>
      <c r="AH75" s="124"/>
      <c r="AI75" s="124"/>
      <c r="AJ75" s="125"/>
      <c r="AK75" s="125"/>
      <c r="AL75" s="124"/>
      <c r="AM75" s="125"/>
      <c r="AN75" s="125"/>
      <c r="AO75" s="125"/>
      <c r="AP75" s="125"/>
      <c r="AQ75" s="125"/>
      <c r="AR75" s="125"/>
      <c r="AS75" s="125"/>
      <c r="AT75" s="125"/>
      <c r="AU75" s="125"/>
      <c r="AV75" s="124"/>
      <c r="AW75" s="124"/>
      <c r="AX75" s="124"/>
      <c r="AY75" s="124"/>
      <c r="AZ75" s="124"/>
      <c r="BA75" s="124"/>
      <c r="BB75" s="124"/>
      <c r="BC75" s="124"/>
      <c r="BD75" s="124"/>
      <c r="BE75" s="125"/>
      <c r="BF75" s="124"/>
      <c r="BG75" s="124"/>
      <c r="BH75" s="124"/>
      <c r="BI75" s="95"/>
      <c r="BJ75" s="123"/>
      <c r="BK75" s="94"/>
      <c r="BL75" s="95"/>
      <c r="BM75" s="96"/>
      <c r="BN75" s="94"/>
      <c r="BO75" s="94"/>
      <c r="BP75" s="42"/>
      <c r="BQ75" s="120"/>
    </row>
    <row r="76" spans="1:69" hidden="1" x14ac:dyDescent="0.35">
      <c r="A76" s="137">
        <v>72</v>
      </c>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5"/>
      <c r="AC76" s="124"/>
      <c r="AD76" s="124"/>
      <c r="AE76" s="124"/>
      <c r="AF76" s="124"/>
      <c r="AG76" s="124"/>
      <c r="AH76" s="124"/>
      <c r="AI76" s="124"/>
      <c r="AJ76" s="125"/>
      <c r="AK76" s="125"/>
      <c r="AL76" s="124"/>
      <c r="AM76" s="125"/>
      <c r="AN76" s="125"/>
      <c r="AO76" s="125"/>
      <c r="AP76" s="125"/>
      <c r="AQ76" s="125"/>
      <c r="AR76" s="125"/>
      <c r="AS76" s="125"/>
      <c r="AT76" s="125"/>
      <c r="AU76" s="125"/>
      <c r="AV76" s="124"/>
      <c r="AW76" s="124"/>
      <c r="AX76" s="124"/>
      <c r="AY76" s="124"/>
      <c r="AZ76" s="124"/>
      <c r="BA76" s="124"/>
      <c r="BB76" s="124"/>
      <c r="BC76" s="124"/>
      <c r="BD76" s="124"/>
      <c r="BE76" s="125"/>
      <c r="BF76" s="124"/>
      <c r="BG76" s="124"/>
      <c r="BH76" s="124"/>
      <c r="BI76" s="95"/>
      <c r="BJ76" s="123"/>
      <c r="BK76" s="94"/>
      <c r="BL76" s="95"/>
      <c r="BM76" s="96"/>
      <c r="BN76" s="94"/>
      <c r="BO76" s="94"/>
      <c r="BP76" s="42"/>
      <c r="BQ76" s="120"/>
    </row>
    <row r="77" spans="1:69" hidden="1" x14ac:dyDescent="0.35">
      <c r="A77" s="137">
        <v>73</v>
      </c>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5"/>
      <c r="AC77" s="124"/>
      <c r="AD77" s="124"/>
      <c r="AE77" s="124"/>
      <c r="AF77" s="124"/>
      <c r="AG77" s="124"/>
      <c r="AH77" s="124"/>
      <c r="AI77" s="124"/>
      <c r="AJ77" s="125"/>
      <c r="AK77" s="125"/>
      <c r="AL77" s="124"/>
      <c r="AM77" s="125"/>
      <c r="AN77" s="125"/>
      <c r="AO77" s="125"/>
      <c r="AP77" s="125"/>
      <c r="AQ77" s="125"/>
      <c r="AR77" s="125"/>
      <c r="AS77" s="125"/>
      <c r="AT77" s="125"/>
      <c r="AU77" s="125"/>
      <c r="AV77" s="124"/>
      <c r="AW77" s="124"/>
      <c r="AX77" s="124"/>
      <c r="AY77" s="124"/>
      <c r="AZ77" s="124"/>
      <c r="BA77" s="124"/>
      <c r="BB77" s="124"/>
      <c r="BC77" s="124"/>
      <c r="BD77" s="124"/>
      <c r="BE77" s="125"/>
      <c r="BF77" s="124"/>
      <c r="BG77" s="124"/>
      <c r="BH77" s="124"/>
      <c r="BI77" s="95"/>
      <c r="BJ77" s="123"/>
      <c r="BK77" s="94"/>
      <c r="BL77" s="95"/>
      <c r="BM77" s="96"/>
      <c r="BN77" s="94"/>
      <c r="BO77" s="94"/>
      <c r="BP77" s="42"/>
      <c r="BQ77" s="120"/>
    </row>
    <row r="78" spans="1:69" hidden="1" x14ac:dyDescent="0.35">
      <c r="A78" s="137">
        <v>74</v>
      </c>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5"/>
      <c r="AC78" s="124"/>
      <c r="AD78" s="124"/>
      <c r="AE78" s="124"/>
      <c r="AF78" s="124"/>
      <c r="AG78" s="124"/>
      <c r="AH78" s="124"/>
      <c r="AI78" s="124"/>
      <c r="AJ78" s="125"/>
      <c r="AK78" s="125"/>
      <c r="AL78" s="124"/>
      <c r="AM78" s="125"/>
      <c r="AN78" s="125"/>
      <c r="AO78" s="125"/>
      <c r="AP78" s="125"/>
      <c r="AQ78" s="125"/>
      <c r="AR78" s="125"/>
      <c r="AS78" s="125"/>
      <c r="AT78" s="125"/>
      <c r="AU78" s="125"/>
      <c r="AV78" s="124"/>
      <c r="AW78" s="124"/>
      <c r="AX78" s="124"/>
      <c r="AY78" s="124"/>
      <c r="AZ78" s="124"/>
      <c r="BA78" s="124"/>
      <c r="BB78" s="124"/>
      <c r="BC78" s="124"/>
      <c r="BD78" s="124"/>
      <c r="BE78" s="125"/>
      <c r="BF78" s="124"/>
      <c r="BG78" s="124"/>
      <c r="BH78" s="124"/>
      <c r="BI78" s="95"/>
      <c r="BJ78" s="123"/>
      <c r="BK78" s="94"/>
      <c r="BL78" s="95"/>
      <c r="BM78" s="96"/>
      <c r="BN78" s="94"/>
      <c r="BO78" s="94"/>
      <c r="BP78" s="42"/>
      <c r="BQ78" s="120"/>
    </row>
    <row r="79" spans="1:69" hidden="1" x14ac:dyDescent="0.35">
      <c r="A79" s="137">
        <v>75</v>
      </c>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5"/>
      <c r="AC79" s="124"/>
      <c r="AD79" s="124"/>
      <c r="AE79" s="124"/>
      <c r="AF79" s="124"/>
      <c r="AG79" s="124"/>
      <c r="AH79" s="124"/>
      <c r="AI79" s="124"/>
      <c r="AJ79" s="125"/>
      <c r="AK79" s="125"/>
      <c r="AL79" s="124"/>
      <c r="AM79" s="125"/>
      <c r="AN79" s="125"/>
      <c r="AO79" s="125"/>
      <c r="AP79" s="125"/>
      <c r="AQ79" s="125"/>
      <c r="AR79" s="125"/>
      <c r="AS79" s="125"/>
      <c r="AT79" s="125"/>
      <c r="AU79" s="125"/>
      <c r="AV79" s="124"/>
      <c r="AW79" s="124"/>
      <c r="AX79" s="124"/>
      <c r="AY79" s="124"/>
      <c r="AZ79" s="124"/>
      <c r="BA79" s="124"/>
      <c r="BB79" s="124"/>
      <c r="BC79" s="124"/>
      <c r="BD79" s="124"/>
      <c r="BE79" s="125"/>
      <c r="BF79" s="124"/>
      <c r="BG79" s="124"/>
      <c r="BH79" s="124"/>
      <c r="BI79" s="95"/>
      <c r="BJ79" s="123"/>
      <c r="BK79" s="94"/>
      <c r="BL79" s="95"/>
      <c r="BM79" s="96"/>
      <c r="BN79" s="94"/>
      <c r="BO79" s="94"/>
      <c r="BP79" s="42"/>
      <c r="BQ79" s="120"/>
    </row>
    <row r="80" spans="1:69" hidden="1" x14ac:dyDescent="0.35">
      <c r="A80" s="137">
        <v>76</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5"/>
      <c r="AC80" s="124"/>
      <c r="AD80" s="124"/>
      <c r="AE80" s="124"/>
      <c r="AF80" s="124"/>
      <c r="AG80" s="124"/>
      <c r="AH80" s="124"/>
      <c r="AI80" s="124"/>
      <c r="AJ80" s="125"/>
      <c r="AK80" s="125"/>
      <c r="AL80" s="124"/>
      <c r="AM80" s="125"/>
      <c r="AN80" s="125"/>
      <c r="AO80" s="125"/>
      <c r="AP80" s="125"/>
      <c r="AQ80" s="125"/>
      <c r="AR80" s="125"/>
      <c r="AS80" s="125"/>
      <c r="AT80" s="125"/>
      <c r="AU80" s="125"/>
      <c r="AV80" s="124"/>
      <c r="AW80" s="124"/>
      <c r="AX80" s="124"/>
      <c r="AY80" s="124"/>
      <c r="AZ80" s="124"/>
      <c r="BA80" s="124"/>
      <c r="BB80" s="124"/>
      <c r="BC80" s="124"/>
      <c r="BD80" s="124"/>
      <c r="BE80" s="125"/>
      <c r="BF80" s="124"/>
      <c r="BG80" s="124"/>
      <c r="BH80" s="124"/>
      <c r="BI80" s="95"/>
      <c r="BJ80" s="121"/>
      <c r="BK80" s="94"/>
      <c r="BL80" s="95"/>
      <c r="BM80" s="96"/>
      <c r="BN80" s="94"/>
      <c r="BO80" s="94"/>
      <c r="BP80" s="42"/>
      <c r="BQ80" s="120"/>
    </row>
    <row r="81" spans="1:69" hidden="1" x14ac:dyDescent="0.35">
      <c r="A81" s="137">
        <v>77</v>
      </c>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5"/>
      <c r="AC81" s="124"/>
      <c r="AD81" s="124"/>
      <c r="AE81" s="124"/>
      <c r="AF81" s="124"/>
      <c r="AG81" s="124"/>
      <c r="AH81" s="124"/>
      <c r="AI81" s="124"/>
      <c r="AJ81" s="125"/>
      <c r="AK81" s="125"/>
      <c r="AL81" s="124"/>
      <c r="AM81" s="125"/>
      <c r="AN81" s="125"/>
      <c r="AO81" s="125"/>
      <c r="AP81" s="125"/>
      <c r="AQ81" s="125"/>
      <c r="AR81" s="125"/>
      <c r="AS81" s="125"/>
      <c r="AT81" s="125"/>
      <c r="AU81" s="125"/>
      <c r="AV81" s="124"/>
      <c r="AW81" s="124"/>
      <c r="AX81" s="124"/>
      <c r="AY81" s="124"/>
      <c r="AZ81" s="124"/>
      <c r="BA81" s="124"/>
      <c r="BB81" s="124"/>
      <c r="BC81" s="124"/>
      <c r="BD81" s="124"/>
      <c r="BE81" s="125"/>
      <c r="BF81" s="124"/>
      <c r="BG81" s="124"/>
      <c r="BH81" s="124"/>
      <c r="BI81" s="95"/>
      <c r="BJ81" s="121"/>
      <c r="BK81" s="94"/>
      <c r="BL81" s="95"/>
      <c r="BM81" s="96"/>
      <c r="BN81" s="94"/>
      <c r="BO81" s="94"/>
      <c r="BP81" s="42"/>
      <c r="BQ81" s="120"/>
    </row>
    <row r="82" spans="1:69" hidden="1" x14ac:dyDescent="0.35">
      <c r="A82" s="137">
        <v>78</v>
      </c>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5"/>
      <c r="AC82" s="124"/>
      <c r="AD82" s="124"/>
      <c r="AE82" s="124"/>
      <c r="AF82" s="124"/>
      <c r="AG82" s="124"/>
      <c r="AH82" s="124"/>
      <c r="AI82" s="124"/>
      <c r="AJ82" s="125"/>
      <c r="AK82" s="125"/>
      <c r="AL82" s="124"/>
      <c r="AM82" s="125"/>
      <c r="AN82" s="125"/>
      <c r="AO82" s="125"/>
      <c r="AP82" s="125"/>
      <c r="AQ82" s="125"/>
      <c r="AR82" s="125"/>
      <c r="AS82" s="125"/>
      <c r="AT82" s="125"/>
      <c r="AU82" s="125"/>
      <c r="AV82" s="124"/>
      <c r="AW82" s="124"/>
      <c r="AX82" s="124"/>
      <c r="AY82" s="124"/>
      <c r="AZ82" s="124"/>
      <c r="BA82" s="124"/>
      <c r="BB82" s="124"/>
      <c r="BC82" s="124"/>
      <c r="BD82" s="124"/>
      <c r="BE82" s="125"/>
      <c r="BF82" s="124"/>
      <c r="BG82" s="124"/>
      <c r="BH82" s="124"/>
      <c r="BI82" s="95"/>
      <c r="BJ82" s="121"/>
      <c r="BK82" s="94"/>
      <c r="BL82" s="95"/>
      <c r="BM82" s="96"/>
      <c r="BN82" s="94"/>
      <c r="BO82" s="94"/>
      <c r="BP82" s="42"/>
      <c r="BQ82" s="120"/>
    </row>
    <row r="83" spans="1:69" hidden="1" x14ac:dyDescent="0.35">
      <c r="A83" s="137">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5"/>
      <c r="AC83" s="124"/>
      <c r="AD83" s="124"/>
      <c r="AE83" s="124"/>
      <c r="AF83" s="124"/>
      <c r="AG83" s="124"/>
      <c r="AH83" s="124"/>
      <c r="AI83" s="124"/>
      <c r="AJ83" s="125"/>
      <c r="AK83" s="125"/>
      <c r="AL83" s="124"/>
      <c r="AM83" s="125"/>
      <c r="AN83" s="125"/>
      <c r="AO83" s="125"/>
      <c r="AP83" s="125"/>
      <c r="AQ83" s="125"/>
      <c r="AR83" s="125"/>
      <c r="AS83" s="125"/>
      <c r="AT83" s="125"/>
      <c r="AU83" s="125"/>
      <c r="AV83" s="124"/>
      <c r="AW83" s="124"/>
      <c r="AX83" s="124"/>
      <c r="AY83" s="124"/>
      <c r="AZ83" s="124"/>
      <c r="BA83" s="124"/>
      <c r="BB83" s="124"/>
      <c r="BC83" s="124"/>
      <c r="BD83" s="124"/>
      <c r="BE83" s="125"/>
      <c r="BF83" s="124"/>
      <c r="BG83" s="124"/>
      <c r="BH83" s="124"/>
      <c r="BI83" s="95"/>
      <c r="BJ83" s="121"/>
      <c r="BK83" s="94"/>
      <c r="BL83" s="95"/>
      <c r="BM83" s="96"/>
      <c r="BN83" s="94"/>
      <c r="BO83" s="94"/>
      <c r="BP83" s="42"/>
      <c r="BQ83" s="120"/>
    </row>
    <row r="84" spans="1:69" hidden="1" x14ac:dyDescent="0.35">
      <c r="A84" s="137">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5"/>
      <c r="AC84" s="124"/>
      <c r="AD84" s="124"/>
      <c r="AE84" s="124"/>
      <c r="AF84" s="124"/>
      <c r="AG84" s="124"/>
      <c r="AH84" s="124"/>
      <c r="AI84" s="124"/>
      <c r="AJ84" s="125"/>
      <c r="AK84" s="125"/>
      <c r="AL84" s="124"/>
      <c r="AM84" s="125"/>
      <c r="AN84" s="125"/>
      <c r="AO84" s="125"/>
      <c r="AP84" s="125"/>
      <c r="AQ84" s="125"/>
      <c r="AR84" s="125"/>
      <c r="AS84" s="125"/>
      <c r="AT84" s="125"/>
      <c r="AU84" s="125"/>
      <c r="AV84" s="124"/>
      <c r="AW84" s="124"/>
      <c r="AX84" s="124"/>
      <c r="AY84" s="124"/>
      <c r="AZ84" s="124"/>
      <c r="BA84" s="124"/>
      <c r="BB84" s="124"/>
      <c r="BC84" s="124"/>
      <c r="BD84" s="124"/>
      <c r="BE84" s="125"/>
      <c r="BF84" s="124"/>
      <c r="BG84" s="124"/>
      <c r="BH84" s="124"/>
      <c r="BI84" s="95"/>
      <c r="BJ84" s="121"/>
      <c r="BK84" s="94"/>
      <c r="BL84" s="95"/>
      <c r="BM84" s="96"/>
      <c r="BN84" s="94"/>
      <c r="BO84" s="94"/>
      <c r="BP84" s="42"/>
      <c r="BQ84" s="120"/>
    </row>
    <row r="85" spans="1:69" hidden="1" x14ac:dyDescent="0.35">
      <c r="A85" s="137">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5"/>
      <c r="AC85" s="124"/>
      <c r="AD85" s="124"/>
      <c r="AE85" s="124"/>
      <c r="AF85" s="124"/>
      <c r="AG85" s="124"/>
      <c r="AH85" s="124"/>
      <c r="AI85" s="124"/>
      <c r="AJ85" s="125"/>
      <c r="AK85" s="125"/>
      <c r="AL85" s="124"/>
      <c r="AM85" s="125"/>
      <c r="AN85" s="125"/>
      <c r="AO85" s="125"/>
      <c r="AP85" s="125"/>
      <c r="AQ85" s="125"/>
      <c r="AR85" s="125"/>
      <c r="AS85" s="125"/>
      <c r="AT85" s="125"/>
      <c r="AU85" s="125"/>
      <c r="AV85" s="124"/>
      <c r="AW85" s="124"/>
      <c r="AX85" s="124"/>
      <c r="AY85" s="124"/>
      <c r="AZ85" s="124"/>
      <c r="BA85" s="124"/>
      <c r="BB85" s="124"/>
      <c r="BC85" s="124"/>
      <c r="BD85" s="124"/>
      <c r="BE85" s="125"/>
      <c r="BF85" s="124"/>
      <c r="BG85" s="124"/>
      <c r="BH85" s="124"/>
      <c r="BI85" s="95"/>
      <c r="BJ85" s="121"/>
      <c r="BK85" s="94"/>
      <c r="BL85" s="95"/>
      <c r="BM85" s="96"/>
      <c r="BN85" s="94"/>
      <c r="BO85" s="94"/>
      <c r="BP85" s="42"/>
      <c r="BQ85" s="120"/>
    </row>
    <row r="86" spans="1:69" hidden="1" x14ac:dyDescent="0.35">
      <c r="A86" s="137">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5"/>
      <c r="AC86" s="124"/>
      <c r="AD86" s="124"/>
      <c r="AE86" s="124"/>
      <c r="AF86" s="124"/>
      <c r="AG86" s="124"/>
      <c r="AH86" s="124"/>
      <c r="AI86" s="124"/>
      <c r="AJ86" s="125"/>
      <c r="AK86" s="125"/>
      <c r="AL86" s="124"/>
      <c r="AM86" s="125"/>
      <c r="AN86" s="125"/>
      <c r="AO86" s="125"/>
      <c r="AP86" s="125"/>
      <c r="AQ86" s="125"/>
      <c r="AR86" s="125"/>
      <c r="AS86" s="125"/>
      <c r="AT86" s="125"/>
      <c r="AU86" s="125"/>
      <c r="AV86" s="124"/>
      <c r="AW86" s="124"/>
      <c r="AX86" s="124"/>
      <c r="AY86" s="124"/>
      <c r="AZ86" s="124"/>
      <c r="BA86" s="124"/>
      <c r="BB86" s="124"/>
      <c r="BC86" s="124"/>
      <c r="BD86" s="124"/>
      <c r="BE86" s="125"/>
      <c r="BF86" s="124"/>
      <c r="BG86" s="124"/>
      <c r="BH86" s="124"/>
      <c r="BI86" s="95"/>
      <c r="BJ86" s="121"/>
      <c r="BK86" s="94"/>
      <c r="BL86" s="95"/>
      <c r="BM86" s="96"/>
      <c r="BN86" s="94"/>
      <c r="BO86" s="94"/>
      <c r="BP86" s="42"/>
      <c r="BQ86" s="120"/>
    </row>
    <row r="87" spans="1:69" hidden="1" x14ac:dyDescent="0.35">
      <c r="A87" s="137">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5"/>
      <c r="AC87" s="124"/>
      <c r="AD87" s="124"/>
      <c r="AE87" s="124"/>
      <c r="AF87" s="124"/>
      <c r="AG87" s="124"/>
      <c r="AH87" s="124"/>
      <c r="AI87" s="124"/>
      <c r="AJ87" s="125"/>
      <c r="AK87" s="125"/>
      <c r="AL87" s="124"/>
      <c r="AM87" s="125"/>
      <c r="AN87" s="125"/>
      <c r="AO87" s="125"/>
      <c r="AP87" s="125"/>
      <c r="AQ87" s="125"/>
      <c r="AR87" s="125"/>
      <c r="AS87" s="125"/>
      <c r="AT87" s="125"/>
      <c r="AU87" s="125"/>
      <c r="AV87" s="124"/>
      <c r="AW87" s="124"/>
      <c r="AX87" s="124"/>
      <c r="AY87" s="124"/>
      <c r="AZ87" s="124"/>
      <c r="BA87" s="124"/>
      <c r="BB87" s="124"/>
      <c r="BC87" s="124"/>
      <c r="BD87" s="124"/>
      <c r="BE87" s="125"/>
      <c r="BF87" s="124"/>
      <c r="BG87" s="124"/>
      <c r="BH87" s="124"/>
      <c r="BI87" s="95"/>
      <c r="BJ87" s="121"/>
      <c r="BK87" s="94"/>
      <c r="BL87" s="95"/>
      <c r="BM87" s="96"/>
      <c r="BN87" s="94"/>
      <c r="BO87" s="94"/>
      <c r="BP87" s="42"/>
      <c r="BQ87" s="120"/>
    </row>
    <row r="88" spans="1:69" hidden="1" x14ac:dyDescent="0.35">
      <c r="A88" s="137">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5"/>
      <c r="AC88" s="124"/>
      <c r="AD88" s="124"/>
      <c r="AE88" s="124"/>
      <c r="AF88" s="124"/>
      <c r="AG88" s="124"/>
      <c r="AH88" s="124"/>
      <c r="AI88" s="124"/>
      <c r="AJ88" s="125"/>
      <c r="AK88" s="125"/>
      <c r="AL88" s="124"/>
      <c r="AM88" s="125"/>
      <c r="AN88" s="125"/>
      <c r="AO88" s="125"/>
      <c r="AP88" s="125"/>
      <c r="AQ88" s="125"/>
      <c r="AR88" s="125"/>
      <c r="AS88" s="125"/>
      <c r="AT88" s="125"/>
      <c r="AU88" s="125"/>
      <c r="AV88" s="124"/>
      <c r="AW88" s="124"/>
      <c r="AX88" s="124"/>
      <c r="AY88" s="124"/>
      <c r="AZ88" s="124"/>
      <c r="BA88" s="124"/>
      <c r="BB88" s="124"/>
      <c r="BC88" s="124"/>
      <c r="BD88" s="124"/>
      <c r="BE88" s="125"/>
      <c r="BF88" s="124"/>
      <c r="BG88" s="124"/>
      <c r="BH88" s="124"/>
      <c r="BI88" s="95"/>
      <c r="BJ88" s="121"/>
      <c r="BK88" s="94"/>
      <c r="BL88" s="95"/>
      <c r="BM88" s="96"/>
      <c r="BN88" s="94"/>
      <c r="BO88" s="94"/>
      <c r="BP88" s="42"/>
      <c r="BQ88" s="120"/>
    </row>
    <row r="89" spans="1:69" hidden="1" x14ac:dyDescent="0.35">
      <c r="A89" s="137">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5"/>
      <c r="AC89" s="124"/>
      <c r="AD89" s="124"/>
      <c r="AE89" s="124"/>
      <c r="AF89" s="124"/>
      <c r="AG89" s="124"/>
      <c r="AH89" s="124"/>
      <c r="AI89" s="124"/>
      <c r="AJ89" s="125"/>
      <c r="AK89" s="125"/>
      <c r="AL89" s="124"/>
      <c r="AM89" s="125"/>
      <c r="AN89" s="125"/>
      <c r="AO89" s="125"/>
      <c r="AP89" s="125"/>
      <c r="AQ89" s="125"/>
      <c r="AR89" s="125"/>
      <c r="AS89" s="125"/>
      <c r="AT89" s="125"/>
      <c r="AU89" s="125"/>
      <c r="AV89" s="124"/>
      <c r="AW89" s="124"/>
      <c r="AX89" s="124"/>
      <c r="AY89" s="124"/>
      <c r="AZ89" s="124"/>
      <c r="BA89" s="124"/>
      <c r="BB89" s="124"/>
      <c r="BC89" s="124"/>
      <c r="BD89" s="124"/>
      <c r="BE89" s="125"/>
      <c r="BF89" s="124"/>
      <c r="BG89" s="124"/>
      <c r="BH89" s="124"/>
      <c r="BI89" s="95"/>
      <c r="BJ89" s="121"/>
      <c r="BK89" s="94"/>
      <c r="BL89" s="95"/>
      <c r="BM89" s="96"/>
      <c r="BN89" s="94"/>
      <c r="BO89" s="94"/>
      <c r="BP89" s="42"/>
      <c r="BQ89" s="120"/>
    </row>
    <row r="90" spans="1:69" hidden="1" x14ac:dyDescent="0.35">
      <c r="A90" s="137">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5"/>
      <c r="AC90" s="124"/>
      <c r="AD90" s="124"/>
      <c r="AE90" s="124"/>
      <c r="AF90" s="124"/>
      <c r="AG90" s="124"/>
      <c r="AH90" s="124"/>
      <c r="AI90" s="124"/>
      <c r="AJ90" s="125"/>
      <c r="AK90" s="125"/>
      <c r="AL90" s="124"/>
      <c r="AM90" s="125"/>
      <c r="AN90" s="125"/>
      <c r="AO90" s="125"/>
      <c r="AP90" s="125"/>
      <c r="AQ90" s="125"/>
      <c r="AR90" s="125"/>
      <c r="AS90" s="125"/>
      <c r="AT90" s="125"/>
      <c r="AU90" s="125"/>
      <c r="AV90" s="124"/>
      <c r="AW90" s="124"/>
      <c r="AX90" s="124"/>
      <c r="AY90" s="124"/>
      <c r="AZ90" s="124"/>
      <c r="BA90" s="124"/>
      <c r="BB90" s="124"/>
      <c r="BC90" s="124"/>
      <c r="BD90" s="124"/>
      <c r="BE90" s="125"/>
      <c r="BF90" s="124"/>
      <c r="BG90" s="124"/>
      <c r="BH90" s="124"/>
      <c r="BI90" s="95"/>
      <c r="BJ90" s="123"/>
      <c r="BK90" s="94"/>
      <c r="BL90" s="95"/>
      <c r="BM90" s="96"/>
      <c r="BN90" s="94"/>
      <c r="BO90" s="94"/>
      <c r="BP90" s="42"/>
      <c r="BQ90" s="120"/>
    </row>
    <row r="91" spans="1:69" hidden="1" x14ac:dyDescent="0.35">
      <c r="A91" s="137">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5"/>
      <c r="AC91" s="124"/>
      <c r="AD91" s="124"/>
      <c r="AE91" s="124"/>
      <c r="AF91" s="124"/>
      <c r="AG91" s="124"/>
      <c r="AH91" s="124"/>
      <c r="AI91" s="124"/>
      <c r="AJ91" s="125"/>
      <c r="AK91" s="125"/>
      <c r="AL91" s="124"/>
      <c r="AM91" s="125"/>
      <c r="AN91" s="125"/>
      <c r="AO91" s="125"/>
      <c r="AP91" s="125"/>
      <c r="AQ91" s="125"/>
      <c r="AR91" s="125"/>
      <c r="AS91" s="125"/>
      <c r="AT91" s="125"/>
      <c r="AU91" s="125"/>
      <c r="AV91" s="124"/>
      <c r="AW91" s="124"/>
      <c r="AX91" s="124"/>
      <c r="AY91" s="124"/>
      <c r="AZ91" s="124"/>
      <c r="BA91" s="124"/>
      <c r="BB91" s="124"/>
      <c r="BC91" s="124"/>
      <c r="BD91" s="124"/>
      <c r="BE91" s="125"/>
      <c r="BF91" s="124"/>
      <c r="BG91" s="124"/>
      <c r="BH91" s="124"/>
      <c r="BI91" s="95"/>
      <c r="BJ91" s="123"/>
      <c r="BK91" s="94"/>
      <c r="BL91" s="95"/>
      <c r="BM91" s="96"/>
      <c r="BN91" s="94"/>
      <c r="BO91" s="94"/>
      <c r="BP91" s="42"/>
      <c r="BQ91" s="120"/>
    </row>
    <row r="92" spans="1:69" hidden="1" x14ac:dyDescent="0.35">
      <c r="A92" s="137">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5"/>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24"/>
      <c r="BI92" s="95"/>
      <c r="BJ92" s="123"/>
      <c r="BK92" s="94"/>
      <c r="BL92" s="95"/>
      <c r="BM92" s="96"/>
      <c r="BN92" s="94"/>
      <c r="BO92" s="94"/>
      <c r="BP92" s="42"/>
      <c r="BQ92" s="120"/>
    </row>
    <row r="93" spans="1:69" hidden="1" x14ac:dyDescent="0.35">
      <c r="A93" s="137">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hidden="1" x14ac:dyDescent="0.35">
      <c r="A94" s="137">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hidden="1" x14ac:dyDescent="0.35">
      <c r="A95" s="137">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hidden="1" x14ac:dyDescent="0.35">
      <c r="A96" s="137">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hidden="1" x14ac:dyDescent="0.35">
      <c r="A97" s="137">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hidden="1" x14ac:dyDescent="0.35">
      <c r="A98" s="137">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hidden="1" x14ac:dyDescent="0.35">
      <c r="A99" s="137">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hidden="1" x14ac:dyDescent="0.35">
      <c r="A100" s="137">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hidden="1" x14ac:dyDescent="0.35">
      <c r="A101" s="137">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hidden="1" x14ac:dyDescent="0.35">
      <c r="A102" s="137">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hidden="1" x14ac:dyDescent="0.35">
      <c r="A103" s="137">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hidden="1" x14ac:dyDescent="0.35">
      <c r="A104" s="137">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hidden="1" x14ac:dyDescent="0.35">
      <c r="A105" s="137">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hidden="1" x14ac:dyDescent="0.35">
      <c r="A106" s="137">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hidden="1" x14ac:dyDescent="0.35">
      <c r="A107" s="137">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hidden="1" x14ac:dyDescent="0.35">
      <c r="A108" s="137">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hidden="1" x14ac:dyDescent="0.35">
      <c r="A109" s="137">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hidden="1" x14ac:dyDescent="0.35">
      <c r="A110" s="137">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hidden="1" x14ac:dyDescent="0.35">
      <c r="A111" s="137">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hidden="1" x14ac:dyDescent="0.35">
      <c r="A112" s="137">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hidden="1" x14ac:dyDescent="0.35">
      <c r="A113" s="137">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hidden="1" x14ac:dyDescent="0.35">
      <c r="A114" s="137">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hidden="1" x14ac:dyDescent="0.35">
      <c r="A115" s="137">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hidden="1" x14ac:dyDescent="0.35">
      <c r="A116" s="137">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hidden="1" x14ac:dyDescent="0.35">
      <c r="A117" s="137">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hidden="1" x14ac:dyDescent="0.35">
      <c r="A118" s="137">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hidden="1" x14ac:dyDescent="0.35">
      <c r="A119" s="137">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hidden="1" x14ac:dyDescent="0.35">
      <c r="A120" s="137">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hidden="1" x14ac:dyDescent="0.35">
      <c r="A121" s="137">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hidden="1" x14ac:dyDescent="0.35">
      <c r="A122" s="137">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hidden="1" x14ac:dyDescent="0.35">
      <c r="A123" s="137">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hidden="1" x14ac:dyDescent="0.35">
      <c r="A124" s="137">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hidden="1" x14ac:dyDescent="0.35">
      <c r="A125" s="137">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hidden="1" x14ac:dyDescent="0.35">
      <c r="A126" s="137">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hidden="1" x14ac:dyDescent="0.35">
      <c r="A127" s="137">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hidden="1" x14ac:dyDescent="0.35">
      <c r="A128" s="137">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hidden="1" x14ac:dyDescent="0.35">
      <c r="A129" s="137">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hidden="1" x14ac:dyDescent="0.35">
      <c r="A130" s="137">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hidden="1" x14ac:dyDescent="0.35">
      <c r="A131" s="137">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hidden="1" x14ac:dyDescent="0.35">
      <c r="A132" s="137">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hidden="1" x14ac:dyDescent="0.35">
      <c r="A133" s="137">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hidden="1" x14ac:dyDescent="0.35">
      <c r="A134" s="137">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hidden="1" x14ac:dyDescent="0.35">
      <c r="A135" s="137">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hidden="1" x14ac:dyDescent="0.35">
      <c r="A136" s="137">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hidden="1" x14ac:dyDescent="0.35">
      <c r="A137" s="137">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hidden="1" x14ac:dyDescent="0.35">
      <c r="A138" s="137">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hidden="1" x14ac:dyDescent="0.35">
      <c r="A139" s="137">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hidden="1" x14ac:dyDescent="0.35">
      <c r="A140" s="137">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hidden="1" x14ac:dyDescent="0.35">
      <c r="A141" s="137">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hidden="1" x14ac:dyDescent="0.35">
      <c r="A142" s="137">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hidden="1" x14ac:dyDescent="0.35">
      <c r="A143" s="137">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hidden="1" x14ac:dyDescent="0.35">
      <c r="A144" s="137">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hidden="1" x14ac:dyDescent="0.35">
      <c r="A145" s="137">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hidden="1" x14ac:dyDescent="0.35">
      <c r="A146" s="137">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hidden="1" x14ac:dyDescent="0.35">
      <c r="A147" s="137">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hidden="1" x14ac:dyDescent="0.35">
      <c r="A148" s="137">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hidden="1" x14ac:dyDescent="0.35">
      <c r="A149" s="137">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hidden="1" x14ac:dyDescent="0.35">
      <c r="A150" s="137">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hidden="1" x14ac:dyDescent="0.35">
      <c r="A151" s="137">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hidden="1" x14ac:dyDescent="0.35">
      <c r="A152" s="137">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hidden="1" x14ac:dyDescent="0.35">
      <c r="A153" s="137">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hidden="1" x14ac:dyDescent="0.35">
      <c r="A154" s="137">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5" hidden="1" customHeight="1" x14ac:dyDescent="0.35">
      <c r="A155" s="137">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5" hidden="1" customHeight="1" x14ac:dyDescent="0.35">
      <c r="A156" s="137">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hidden="1" x14ac:dyDescent="0.35">
      <c r="A157" s="137">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hidden="1" x14ac:dyDescent="0.35">
      <c r="A158" s="137">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hidden="1" x14ac:dyDescent="0.35">
      <c r="A159" s="137">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hidden="1" x14ac:dyDescent="0.35">
      <c r="A160" s="137">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hidden="1" x14ac:dyDescent="0.35">
      <c r="A161" s="137">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hidden="1" x14ac:dyDescent="0.35">
      <c r="A162" s="137">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hidden="1" x14ac:dyDescent="0.35">
      <c r="A163" s="137">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hidden="1" x14ac:dyDescent="0.35">
      <c r="A164" s="137">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hidden="1" x14ac:dyDescent="0.35">
      <c r="A165" s="137">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hidden="1" x14ac:dyDescent="0.35">
      <c r="A166" s="137">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hidden="1" x14ac:dyDescent="0.35">
      <c r="A167" s="137">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hidden="1" x14ac:dyDescent="0.35">
      <c r="A168" s="137">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hidden="1" x14ac:dyDescent="0.35">
      <c r="A169" s="137">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hidden="1" x14ac:dyDescent="0.35">
      <c r="A170" s="137">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hidden="1" x14ac:dyDescent="0.35">
      <c r="A171" s="137">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hidden="1" x14ac:dyDescent="0.35">
      <c r="A172" s="137">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hidden="1" x14ac:dyDescent="0.35">
      <c r="A173" s="137">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hidden="1" x14ac:dyDescent="0.35">
      <c r="A174" s="137">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hidden="1" x14ac:dyDescent="0.35">
      <c r="A175" s="137">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hidden="1" x14ac:dyDescent="0.35">
      <c r="A176" s="137">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hidden="1" x14ac:dyDescent="0.35">
      <c r="A177" s="137">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hidden="1" x14ac:dyDescent="0.35">
      <c r="A178" s="137">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hidden="1" x14ac:dyDescent="0.35">
      <c r="A179" s="137">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hidden="1" x14ac:dyDescent="0.35">
      <c r="A180" s="137">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hidden="1" x14ac:dyDescent="0.35">
      <c r="A181" s="137">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hidden="1" x14ac:dyDescent="0.35">
      <c r="A182" s="137">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hidden="1" x14ac:dyDescent="0.35">
      <c r="A183" s="137">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hidden="1" x14ac:dyDescent="0.35">
      <c r="A184" s="137">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hidden="1" x14ac:dyDescent="0.35">
      <c r="A185" s="137">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hidden="1" x14ac:dyDescent="0.35">
      <c r="A186" s="137">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hidden="1" x14ac:dyDescent="0.35">
      <c r="A187" s="137">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hidden="1" x14ac:dyDescent="0.35">
      <c r="A188" s="137">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hidden="1" x14ac:dyDescent="0.35">
      <c r="A189" s="137">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hidden="1" x14ac:dyDescent="0.35">
      <c r="A190" s="137">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hidden="1" x14ac:dyDescent="0.35">
      <c r="A191" s="137">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hidden="1" x14ac:dyDescent="0.35">
      <c r="A192" s="137">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hidden="1" x14ac:dyDescent="0.35">
      <c r="A193" s="137">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hidden="1" x14ac:dyDescent="0.35">
      <c r="A194" s="137">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hidden="1" x14ac:dyDescent="0.35">
      <c r="A195" s="137">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hidden="1" x14ac:dyDescent="0.35">
      <c r="A196" s="137">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hidden="1" x14ac:dyDescent="0.35">
      <c r="A197" s="137">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hidden="1" x14ac:dyDescent="0.35">
      <c r="A198" s="137">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hidden="1" x14ac:dyDescent="0.35">
      <c r="A199" s="137">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hidden="1" x14ac:dyDescent="0.35">
      <c r="A200" s="137">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hidden="1" x14ac:dyDescent="0.35">
      <c r="A201" s="137">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hidden="1" x14ac:dyDescent="0.35">
      <c r="A202" s="137">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hidden="1" x14ac:dyDescent="0.35">
      <c r="A203" s="137">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75" hidden="1" customHeight="1" x14ac:dyDescent="0.35">
      <c r="A204" s="137">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hidden="1" x14ac:dyDescent="0.35">
      <c r="A205" s="137">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hidden="1" x14ac:dyDescent="0.35">
      <c r="A206" s="137">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hidden="1" x14ac:dyDescent="0.35">
      <c r="A207" s="137">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hidden="1" x14ac:dyDescent="0.35">
      <c r="A208" s="137">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hidden="1" x14ac:dyDescent="0.35">
      <c r="A209" s="137">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hidden="1" x14ac:dyDescent="0.35">
      <c r="A210" s="137">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hidden="1" x14ac:dyDescent="0.35">
      <c r="A211" s="137">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hidden="1" x14ac:dyDescent="0.35">
      <c r="A212" s="137">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hidden="1" x14ac:dyDescent="0.35">
      <c r="A213" s="137">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hidden="1" x14ac:dyDescent="0.35">
      <c r="A214" s="137">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hidden="1" x14ac:dyDescent="0.35">
      <c r="A215" s="137">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hidden="1" x14ac:dyDescent="0.35">
      <c r="A216" s="137">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hidden="1" x14ac:dyDescent="0.35">
      <c r="A217" s="137">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hidden="1" x14ac:dyDescent="0.35">
      <c r="A218" s="137">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hidden="1" x14ac:dyDescent="0.35">
      <c r="A219" s="137">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hidden="1" x14ac:dyDescent="0.35">
      <c r="A220" s="137">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t="s">
        <v>228</v>
      </c>
    </row>
    <row r="221" spans="1:69" hidden="1" x14ac:dyDescent="0.35">
      <c r="A221" s="137">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t="s">
        <v>228</v>
      </c>
    </row>
    <row r="222" spans="1:69" hidden="1" x14ac:dyDescent="0.35">
      <c r="A222" s="137">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hidden="1" x14ac:dyDescent="0.35">
      <c r="A223" s="137">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t="s">
        <v>230</v>
      </c>
    </row>
    <row r="224" spans="1:69" hidden="1" x14ac:dyDescent="0.35">
      <c r="A224" s="137">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t="s">
        <v>230</v>
      </c>
    </row>
    <row r="225" spans="1:69" hidden="1" x14ac:dyDescent="0.35">
      <c r="A225" s="137">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t="s">
        <v>230</v>
      </c>
    </row>
    <row r="226" spans="1:69" hidden="1" x14ac:dyDescent="0.35">
      <c r="A226" s="137">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t="s">
        <v>230</v>
      </c>
    </row>
    <row r="227" spans="1:69" hidden="1" x14ac:dyDescent="0.35">
      <c r="A227" s="137">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t="s">
        <v>230</v>
      </c>
    </row>
    <row r="228" spans="1:69" hidden="1" x14ac:dyDescent="0.35">
      <c r="A228" s="137">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t="s">
        <v>230</v>
      </c>
    </row>
    <row r="229" spans="1:69" hidden="1" x14ac:dyDescent="0.35">
      <c r="A229" s="137">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t="s">
        <v>229</v>
      </c>
    </row>
    <row r="230" spans="1:69" hidden="1" x14ac:dyDescent="0.35">
      <c r="A230" s="137">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t="s">
        <v>229</v>
      </c>
    </row>
    <row r="231" spans="1:69" hidden="1" x14ac:dyDescent="0.35">
      <c r="A231" s="137">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t="s">
        <v>228</v>
      </c>
    </row>
    <row r="232" spans="1:69" hidden="1" x14ac:dyDescent="0.35">
      <c r="A232" s="137">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hidden="1" x14ac:dyDescent="0.35">
      <c r="A233" s="137">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hidden="1" x14ac:dyDescent="0.35">
      <c r="A234" s="137">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hidden="1" x14ac:dyDescent="0.35">
      <c r="A235" s="137">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hidden="1" x14ac:dyDescent="0.35">
      <c r="A236" s="137">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hidden="1" x14ac:dyDescent="0.35">
      <c r="A237" s="137">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hidden="1" x14ac:dyDescent="0.35">
      <c r="A238" s="137">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hidden="1" x14ac:dyDescent="0.35">
      <c r="A239" s="137">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hidden="1" x14ac:dyDescent="0.35">
      <c r="A240" s="137">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hidden="1" x14ac:dyDescent="0.35">
      <c r="A241" s="137">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hidden="1" x14ac:dyDescent="0.35">
      <c r="A242" s="137">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75" hidden="1" customHeight="1" x14ac:dyDescent="0.35">
      <c r="A243" s="137">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hidden="1" x14ac:dyDescent="0.35">
      <c r="A244" s="137">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hidden="1" x14ac:dyDescent="0.35">
      <c r="A245" s="137">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hidden="1" x14ac:dyDescent="0.35">
      <c r="A246" s="137">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hidden="1" x14ac:dyDescent="0.35">
      <c r="A247" s="137">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hidden="1" x14ac:dyDescent="0.35">
      <c r="A248" s="137">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hidden="1" x14ac:dyDescent="0.35">
      <c r="A249" s="137">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hidden="1" x14ac:dyDescent="0.35">
      <c r="A250" s="137">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hidden="1" x14ac:dyDescent="0.35">
      <c r="A251" s="137">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hidden="1" x14ac:dyDescent="0.35">
      <c r="A252" s="137">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hidden="1" x14ac:dyDescent="0.35">
      <c r="A253" s="137">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hidden="1" x14ac:dyDescent="0.35">
      <c r="A254" s="137">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hidden="1" x14ac:dyDescent="0.35">
      <c r="A255" s="137">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hidden="1" x14ac:dyDescent="0.35">
      <c r="A256" s="137">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hidden="1" x14ac:dyDescent="0.35">
      <c r="A257" s="137">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hidden="1" x14ac:dyDescent="0.35">
      <c r="A258" s="137">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hidden="1" x14ac:dyDescent="0.35">
      <c r="A259" s="137">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hidden="1" x14ac:dyDescent="0.35">
      <c r="A260" s="137">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hidden="1" x14ac:dyDescent="0.35">
      <c r="A261" s="137">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hidden="1" x14ac:dyDescent="0.35">
      <c r="A262" s="137">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hidden="1" x14ac:dyDescent="0.35">
      <c r="A263" s="137">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hidden="1" x14ac:dyDescent="0.35">
      <c r="A264" s="137">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hidden="1" x14ac:dyDescent="0.35">
      <c r="A265" s="137">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hidden="1" x14ac:dyDescent="0.35">
      <c r="A266" s="137">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hidden="1" x14ac:dyDescent="0.35">
      <c r="A267" s="137">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hidden="1" x14ac:dyDescent="0.35">
      <c r="A268" s="137">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hidden="1" x14ac:dyDescent="0.35">
      <c r="A269" s="137">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hidden="1" x14ac:dyDescent="0.35">
      <c r="A270" s="137">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hidden="1" x14ac:dyDescent="0.35">
      <c r="A271" s="137">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hidden="1" x14ac:dyDescent="0.35">
      <c r="A272" s="137">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5" hidden="1" customHeight="1" x14ac:dyDescent="0.35">
      <c r="A273" s="137">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5" hidden="1" customHeight="1" x14ac:dyDescent="0.35">
      <c r="A274" s="137">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hidden="1" x14ac:dyDescent="0.35">
      <c r="A275" s="137">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hidden="1" x14ac:dyDescent="0.35">
      <c r="A276" s="137">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75" hidden="1" customHeight="1" x14ac:dyDescent="0.35">
      <c r="A277" s="137">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hidden="1" x14ac:dyDescent="0.35">
      <c r="A278" s="137">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hidden="1" x14ac:dyDescent="0.35">
      <c r="A279" s="137">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hidden="1" x14ac:dyDescent="0.35">
      <c r="A280" s="137">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5" hidden="1" customHeight="1" x14ac:dyDescent="0.35">
      <c r="A281" s="137">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5" hidden="1" customHeight="1" x14ac:dyDescent="0.35">
      <c r="A282" s="137">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5" hidden="1" customHeight="1" x14ac:dyDescent="0.35">
      <c r="A283" s="137">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5" hidden="1" customHeight="1" x14ac:dyDescent="0.35">
      <c r="A284" s="137">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5" hidden="1" customHeight="1" x14ac:dyDescent="0.35">
      <c r="A285" s="137">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5" hidden="1" customHeight="1" x14ac:dyDescent="0.35">
      <c r="A286" s="137">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hidden="1" x14ac:dyDescent="0.35">
      <c r="A287" s="137">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hidden="1" x14ac:dyDescent="0.35">
      <c r="A288" s="137">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75" hidden="1" customHeight="1" x14ac:dyDescent="0.35">
      <c r="A289" s="137">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5" hidden="1" customHeight="1" x14ac:dyDescent="0.35">
      <c r="A290" s="137">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hidden="1" x14ac:dyDescent="0.35">
      <c r="A291" s="137">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hidden="1" x14ac:dyDescent="0.35">
      <c r="A292" s="137">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hidden="1" x14ac:dyDescent="0.35">
      <c r="A293" s="137">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hidden="1" x14ac:dyDescent="0.35">
      <c r="A294" s="137">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hidden="1" x14ac:dyDescent="0.35">
      <c r="A295" s="137">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hidden="1" x14ac:dyDescent="0.35">
      <c r="A296" s="137">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hidden="1" x14ac:dyDescent="0.35">
      <c r="A297" s="137">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hidden="1" x14ac:dyDescent="0.35">
      <c r="A298" s="137">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hidden="1" x14ac:dyDescent="0.35">
      <c r="A299" s="137">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hidden="1" x14ac:dyDescent="0.35">
      <c r="A300" s="137">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hidden="1" x14ac:dyDescent="0.35">
      <c r="A301" s="137">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hidden="1" x14ac:dyDescent="0.35">
      <c r="A302" s="137">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hidden="1" x14ac:dyDescent="0.35">
      <c r="A303" s="137">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5" hidden="1" customHeight="1" x14ac:dyDescent="0.35">
      <c r="A304" s="137">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hidden="1" x14ac:dyDescent="0.35">
      <c r="A305" s="137">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75" hidden="1" customHeight="1" x14ac:dyDescent="0.35">
      <c r="A306" s="137">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5" hidden="1" customHeight="1" x14ac:dyDescent="0.35">
      <c r="A307" s="137">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hidden="1" x14ac:dyDescent="0.35">
      <c r="A308" s="137">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hidden="1" x14ac:dyDescent="0.35">
      <c r="A309" s="137">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hidden="1" x14ac:dyDescent="0.35">
      <c r="A310" s="137">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5" hidden="1" customHeight="1" x14ac:dyDescent="0.35">
      <c r="A311" s="137">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hidden="1" x14ac:dyDescent="0.35">
      <c r="A312" s="137">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hidden="1" x14ac:dyDescent="0.35">
      <c r="A313" s="137">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hidden="1" x14ac:dyDescent="0.35">
      <c r="A314" s="137">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hidden="1" x14ac:dyDescent="0.35">
      <c r="A315" s="137">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hidden="1" x14ac:dyDescent="0.35">
      <c r="A316" s="137">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5" hidden="1" customHeight="1" x14ac:dyDescent="0.35">
      <c r="A317" s="137">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75" hidden="1" customHeight="1" x14ac:dyDescent="0.35">
      <c r="A318" s="137">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hidden="1" x14ac:dyDescent="0.35">
      <c r="A319" s="137">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hidden="1" x14ac:dyDescent="0.35">
      <c r="A320" s="137">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hidden="1" x14ac:dyDescent="0.35">
      <c r="A321" s="137">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hidden="1" x14ac:dyDescent="0.35">
      <c r="A322" s="137">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75" hidden="1" customHeight="1" x14ac:dyDescent="0.35">
      <c r="A323" s="137">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hidden="1" x14ac:dyDescent="0.35">
      <c r="A324" s="137">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hidden="1" x14ac:dyDescent="0.35">
      <c r="A325" s="137">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hidden="1" x14ac:dyDescent="0.35">
      <c r="A326" s="137">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hidden="1" x14ac:dyDescent="0.35">
      <c r="A327" s="137">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hidden="1" x14ac:dyDescent="0.35">
      <c r="A328" s="137">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hidden="1" x14ac:dyDescent="0.35">
      <c r="A329" s="137">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hidden="1" x14ac:dyDescent="0.35">
      <c r="A330" s="137">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hidden="1" x14ac:dyDescent="0.35">
      <c r="A331" s="137">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hidden="1" x14ac:dyDescent="0.35">
      <c r="A332" s="137">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75" hidden="1" customHeight="1" x14ac:dyDescent="0.35">
      <c r="A333" s="137">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75" hidden="1" customHeight="1" x14ac:dyDescent="0.35">
      <c r="A334" s="137">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hidden="1" x14ac:dyDescent="0.35">
      <c r="A335" s="137">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75" hidden="1" customHeight="1" x14ac:dyDescent="0.35">
      <c r="A336" s="137">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75" hidden="1" customHeight="1" x14ac:dyDescent="0.35">
      <c r="A337" s="137">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75" hidden="1" customHeight="1" x14ac:dyDescent="0.35">
      <c r="A338" s="137">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75" hidden="1" customHeight="1" x14ac:dyDescent="0.35">
      <c r="A339" s="137">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75" hidden="1" customHeight="1" x14ac:dyDescent="0.35">
      <c r="A340" s="137">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75" hidden="1" customHeight="1" x14ac:dyDescent="0.35">
      <c r="A341" s="137">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75" hidden="1" customHeight="1" x14ac:dyDescent="0.35">
      <c r="A342" s="137">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hidden="1" x14ac:dyDescent="0.35">
      <c r="A343" s="137">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75" hidden="1" customHeight="1" x14ac:dyDescent="0.35">
      <c r="A344" s="137">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75" hidden="1" customHeight="1" x14ac:dyDescent="0.35">
      <c r="A345" s="137">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75" hidden="1" customHeight="1" x14ac:dyDescent="0.35">
      <c r="A346" s="137">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75" hidden="1" customHeight="1" x14ac:dyDescent="0.35">
      <c r="A347" s="137">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75" hidden="1" customHeight="1" x14ac:dyDescent="0.35">
      <c r="A348" s="137">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hidden="1" x14ac:dyDescent="0.35">
      <c r="A349" s="137">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hidden="1" x14ac:dyDescent="0.35">
      <c r="A350" s="137">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hidden="1" x14ac:dyDescent="0.35">
      <c r="A351" s="137">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hidden="1" x14ac:dyDescent="0.35">
      <c r="A352" s="137">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hidden="1" x14ac:dyDescent="0.35">
      <c r="A353" s="137">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75" hidden="1" customHeight="1" x14ac:dyDescent="0.35">
      <c r="A354" s="137">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75" hidden="1" customHeight="1" x14ac:dyDescent="0.35">
      <c r="A355" s="137">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75" hidden="1" customHeight="1" x14ac:dyDescent="0.35">
      <c r="A356" s="137">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75" hidden="1" customHeight="1" x14ac:dyDescent="0.35">
      <c r="A357" s="137">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75" hidden="1" customHeight="1" x14ac:dyDescent="0.35">
      <c r="A358" s="137">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75" hidden="1" customHeight="1" x14ac:dyDescent="0.35">
      <c r="A359" s="137">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hidden="1" x14ac:dyDescent="0.35">
      <c r="A360" s="137">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hidden="1" x14ac:dyDescent="0.35">
      <c r="A361" s="137">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hidden="1" x14ac:dyDescent="0.35">
      <c r="A362" s="137">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hidden="1" x14ac:dyDescent="0.35">
      <c r="A363" s="137">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75" hidden="1" customHeight="1" x14ac:dyDescent="0.35">
      <c r="A364" s="137">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75" hidden="1" customHeight="1" x14ac:dyDescent="0.35">
      <c r="A365" s="137">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75" hidden="1" customHeight="1" x14ac:dyDescent="0.35">
      <c r="A366" s="137">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hidden="1" x14ac:dyDescent="0.35">
      <c r="A367" s="137">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75" hidden="1" customHeight="1" x14ac:dyDescent="0.35">
      <c r="A368" s="137">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75" hidden="1" customHeight="1" x14ac:dyDescent="0.35">
      <c r="A369" s="137">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75" hidden="1" customHeight="1" x14ac:dyDescent="0.35">
      <c r="A370" s="137">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75" hidden="1" customHeight="1" x14ac:dyDescent="0.35">
      <c r="A371" s="137">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75" hidden="1" customHeight="1" x14ac:dyDescent="0.35">
      <c r="A372" s="137">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hidden="1" x14ac:dyDescent="0.35">
      <c r="A373" s="137">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75" hidden="1" customHeight="1" x14ac:dyDescent="0.35">
      <c r="A374" s="137">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75" hidden="1" customHeight="1" x14ac:dyDescent="0.35">
      <c r="A375" s="137">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75" hidden="1" customHeight="1" x14ac:dyDescent="0.35">
      <c r="A376" s="137">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75" hidden="1" customHeight="1" x14ac:dyDescent="0.35">
      <c r="A377" s="137">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75" hidden="1" customHeight="1" x14ac:dyDescent="0.35">
      <c r="A378" s="137">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hidden="1" x14ac:dyDescent="0.35">
      <c r="A379" s="137">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hidden="1" x14ac:dyDescent="0.35">
      <c r="A380" s="137">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hidden="1" x14ac:dyDescent="0.35">
      <c r="A381" s="137">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hidden="1" x14ac:dyDescent="0.35">
      <c r="A382" s="137">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hidden="1" x14ac:dyDescent="0.35">
      <c r="A383" s="137">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hidden="1" x14ac:dyDescent="0.35">
      <c r="A384" s="137">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hidden="1" x14ac:dyDescent="0.35">
      <c r="A385" s="137">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hidden="1" x14ac:dyDescent="0.35">
      <c r="A386" s="137">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hidden="1" x14ac:dyDescent="0.35">
      <c r="A387" s="137">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hidden="1" x14ac:dyDescent="0.35">
      <c r="A388" s="137">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75" hidden="1" customHeight="1" x14ac:dyDescent="0.35">
      <c r="A389" s="137">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hidden="1" x14ac:dyDescent="0.35">
      <c r="A390" s="137">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hidden="1" x14ac:dyDescent="0.35">
      <c r="A391" s="137">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hidden="1" x14ac:dyDescent="0.35">
      <c r="A392" s="137">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75" hidden="1" customHeight="1" x14ac:dyDescent="0.35">
      <c r="A393" s="137">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75" hidden="1" customHeight="1" x14ac:dyDescent="0.35">
      <c r="A394" s="137">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75" hidden="1" customHeight="1" x14ac:dyDescent="0.35">
      <c r="A395" s="137">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75" hidden="1" customHeight="1" x14ac:dyDescent="0.35">
      <c r="A396" s="137">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75" hidden="1" customHeight="1" x14ac:dyDescent="0.35">
      <c r="A397" s="137">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75" hidden="1" customHeight="1" x14ac:dyDescent="0.35">
      <c r="A398" s="137">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75" hidden="1" customHeight="1" x14ac:dyDescent="0.35">
      <c r="A399" s="137">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75" hidden="1" customHeight="1" x14ac:dyDescent="0.35">
      <c r="A400" s="137">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hidden="1" x14ac:dyDescent="0.35">
      <c r="A401" s="137">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hidden="1" x14ac:dyDescent="0.35">
      <c r="A402" s="137">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hidden="1" x14ac:dyDescent="0.35">
      <c r="A403" s="137">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hidden="1" x14ac:dyDescent="0.35">
      <c r="A404" s="137">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hidden="1" x14ac:dyDescent="0.35">
      <c r="A405" s="137">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75" hidden="1" customHeight="1" x14ac:dyDescent="0.35">
      <c r="A406" s="137">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75" hidden="1" customHeight="1" x14ac:dyDescent="0.35">
      <c r="A407" s="137">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75" hidden="1" customHeight="1" x14ac:dyDescent="0.35">
      <c r="A408" s="137">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75" hidden="1" customHeight="1" x14ac:dyDescent="0.35">
      <c r="A409" s="137">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75" hidden="1" customHeight="1" x14ac:dyDescent="0.35">
      <c r="A410" s="137">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75" hidden="1" customHeight="1" x14ac:dyDescent="0.35">
      <c r="A411" s="137">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75" hidden="1" customHeight="1" x14ac:dyDescent="0.35">
      <c r="A412" s="137">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75" hidden="1" customHeight="1" x14ac:dyDescent="0.35">
      <c r="A413" s="137">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75" hidden="1" customHeight="1" x14ac:dyDescent="0.35">
      <c r="A414" s="137">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75" hidden="1" customHeight="1" x14ac:dyDescent="0.35">
      <c r="A415" s="137">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hidden="1" x14ac:dyDescent="0.35">
      <c r="A416" s="137">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hidden="1" x14ac:dyDescent="0.35">
      <c r="A417" s="137">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75" hidden="1" customHeight="1" x14ac:dyDescent="0.35">
      <c r="A418" s="137">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75" hidden="1" customHeight="1" x14ac:dyDescent="0.35">
      <c r="A419" s="137">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75" hidden="1" customHeight="1" x14ac:dyDescent="0.35">
      <c r="A420" s="137">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75" hidden="1" customHeight="1" x14ac:dyDescent="0.35">
      <c r="A421" s="137">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75" hidden="1" customHeight="1" x14ac:dyDescent="0.35">
      <c r="A422" s="137">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75" hidden="1" customHeight="1" x14ac:dyDescent="0.35">
      <c r="A423" s="137">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75" hidden="1" customHeight="1" x14ac:dyDescent="0.35">
      <c r="A424" s="137">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75" hidden="1" customHeight="1" x14ac:dyDescent="0.35">
      <c r="A425" s="137">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hidden="1" x14ac:dyDescent="0.35">
      <c r="A426" s="137">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hidden="1" x14ac:dyDescent="0.35">
      <c r="A427" s="137">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hidden="1" x14ac:dyDescent="0.35">
      <c r="A428" s="137">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hidden="1" x14ac:dyDescent="0.35">
      <c r="A429" s="137">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hidden="1" x14ac:dyDescent="0.35">
      <c r="A430" s="137">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hidden="1" x14ac:dyDescent="0.35">
      <c r="A431" s="137">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hidden="1" x14ac:dyDescent="0.35">
      <c r="A432" s="137">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hidden="1" x14ac:dyDescent="0.35">
      <c r="A433" s="137">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hidden="1" x14ac:dyDescent="0.35">
      <c r="A434" s="137">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hidden="1" x14ac:dyDescent="0.35">
      <c r="A435" s="137">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hidden="1" x14ac:dyDescent="0.35">
      <c r="A436" s="137">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hidden="1" x14ac:dyDescent="0.35">
      <c r="A437" s="137">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hidden="1" x14ac:dyDescent="0.35">
      <c r="A438" s="137">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hidden="1" x14ac:dyDescent="0.35">
      <c r="A439" s="137">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hidden="1" x14ac:dyDescent="0.35">
      <c r="A440" s="137">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hidden="1" x14ac:dyDescent="0.35">
      <c r="A441" s="137">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hidden="1" x14ac:dyDescent="0.35">
      <c r="A442" s="137">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hidden="1" x14ac:dyDescent="0.35">
      <c r="A443" s="137">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hidden="1" x14ac:dyDescent="0.35">
      <c r="A444" s="137">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hidden="1" x14ac:dyDescent="0.35">
      <c r="A445" s="137">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hidden="1" x14ac:dyDescent="0.35">
      <c r="A446" s="137">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hidden="1" x14ac:dyDescent="0.35">
      <c r="A447" s="137">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hidden="1" x14ac:dyDescent="0.35">
      <c r="A448" s="137">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hidden="1" x14ac:dyDescent="0.35">
      <c r="A449" s="137">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hidden="1" x14ac:dyDescent="0.35">
      <c r="A450" s="137">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hidden="1" x14ac:dyDescent="0.35">
      <c r="A451" s="137">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hidden="1" x14ac:dyDescent="0.35">
      <c r="A452" s="137">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hidden="1" x14ac:dyDescent="0.35">
      <c r="A453" s="137">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hidden="1" x14ac:dyDescent="0.35">
      <c r="A454" s="137">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hidden="1" x14ac:dyDescent="0.35">
      <c r="A455" s="137">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hidden="1" x14ac:dyDescent="0.35">
      <c r="A456" s="137">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hidden="1" x14ac:dyDescent="0.35">
      <c r="A457" s="137">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hidden="1" x14ac:dyDescent="0.35">
      <c r="A458" s="137">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hidden="1" x14ac:dyDescent="0.35">
      <c r="A459" s="137">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75" hidden="1" customHeight="1" x14ac:dyDescent="0.35">
      <c r="A460" s="137">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hidden="1" x14ac:dyDescent="0.35">
      <c r="A461" s="137">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hidden="1" x14ac:dyDescent="0.35">
      <c r="A462" s="137">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hidden="1" x14ac:dyDescent="0.35">
      <c r="A463" s="137">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hidden="1" x14ac:dyDescent="0.35">
      <c r="A464" s="137">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hidden="1" x14ac:dyDescent="0.35">
      <c r="A465" s="137">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hidden="1" x14ac:dyDescent="0.35">
      <c r="A466" s="137">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hidden="1" x14ac:dyDescent="0.35">
      <c r="A467" s="137">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hidden="1" x14ac:dyDescent="0.35">
      <c r="A468" s="137">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hidden="1" x14ac:dyDescent="0.35">
      <c r="A469" s="137">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hidden="1" x14ac:dyDescent="0.35">
      <c r="A470" s="137">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hidden="1" x14ac:dyDescent="0.35">
      <c r="A471" s="137">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75" hidden="1" customHeight="1" x14ac:dyDescent="0.35">
      <c r="A472" s="137">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75" hidden="1" customHeight="1" x14ac:dyDescent="0.35">
      <c r="A473" s="137">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75" hidden="1" customHeight="1" x14ac:dyDescent="0.35">
      <c r="A474" s="137">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75" hidden="1" customHeight="1" x14ac:dyDescent="0.35">
      <c r="A475" s="137">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75" hidden="1" customHeight="1" x14ac:dyDescent="0.35">
      <c r="A476" s="137">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75" hidden="1" customHeight="1" x14ac:dyDescent="0.35">
      <c r="A477" s="137">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75" hidden="1" customHeight="1" x14ac:dyDescent="0.35">
      <c r="A478" s="137">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75" hidden="1" customHeight="1" x14ac:dyDescent="0.35">
      <c r="A479" s="137">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75" hidden="1" customHeight="1" x14ac:dyDescent="0.35">
      <c r="A480" s="137">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75" hidden="1" customHeight="1" x14ac:dyDescent="0.35">
      <c r="A481" s="137">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75" hidden="1" customHeight="1" x14ac:dyDescent="0.35">
      <c r="A482" s="137">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75" hidden="1" customHeight="1" x14ac:dyDescent="0.35">
      <c r="A483" s="137">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75" hidden="1" customHeight="1" x14ac:dyDescent="0.35">
      <c r="A484" s="137">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75" hidden="1" customHeight="1" x14ac:dyDescent="0.35">
      <c r="A485" s="137">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hidden="1" x14ac:dyDescent="0.35">
      <c r="A486" s="137">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hidden="1" x14ac:dyDescent="0.35">
      <c r="A487" s="137">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hidden="1" x14ac:dyDescent="0.35">
      <c r="A488" s="137">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hidden="1" x14ac:dyDescent="0.35">
      <c r="A489" s="137">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75" hidden="1" customHeight="1" x14ac:dyDescent="0.35">
      <c r="A490" s="137">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hidden="1" x14ac:dyDescent="0.35">
      <c r="A491" s="137">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hidden="1" x14ac:dyDescent="0.35">
      <c r="A492" s="137">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75" hidden="1" customHeight="1" x14ac:dyDescent="0.35">
      <c r="A493" s="137">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hidden="1" x14ac:dyDescent="0.35">
      <c r="A494" s="137">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75" hidden="1" customHeight="1" x14ac:dyDescent="0.35">
      <c r="A495" s="137">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75" hidden="1" customHeight="1" x14ac:dyDescent="0.35">
      <c r="A496" s="137">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75" hidden="1" customHeight="1" x14ac:dyDescent="0.35">
      <c r="A497" s="137">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75" hidden="1" customHeight="1" x14ac:dyDescent="0.35">
      <c r="A498" s="137">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75" hidden="1" customHeight="1" x14ac:dyDescent="0.35">
      <c r="A499" s="137">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75" hidden="1" customHeight="1" x14ac:dyDescent="0.35">
      <c r="A500" s="137">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hidden="1" x14ac:dyDescent="0.35">
      <c r="A501" s="137">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75" hidden="1" customHeight="1" x14ac:dyDescent="0.35">
      <c r="A502" s="137">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hidden="1" x14ac:dyDescent="0.35">
      <c r="A503" s="137">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75" hidden="1" customHeight="1" x14ac:dyDescent="0.35">
      <c r="A504" s="137">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hidden="1" x14ac:dyDescent="0.35">
      <c r="A505" s="137">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hidden="1" x14ac:dyDescent="0.35">
      <c r="A506" s="137">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hidden="1" x14ac:dyDescent="0.35">
      <c r="A507" s="137">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hidden="1" x14ac:dyDescent="0.35">
      <c r="A508" s="137">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hidden="1" x14ac:dyDescent="0.35">
      <c r="A509" s="137">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hidden="1" x14ac:dyDescent="0.35">
      <c r="A510" s="137">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hidden="1" x14ac:dyDescent="0.35">
      <c r="A511" s="137">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hidden="1" x14ac:dyDescent="0.35">
      <c r="A512" s="137">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75" hidden="1" customHeight="1" x14ac:dyDescent="0.35">
      <c r="A513" s="137">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75" hidden="1" customHeight="1" x14ac:dyDescent="0.35">
      <c r="A514" s="137">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hidden="1" x14ac:dyDescent="0.35">
      <c r="A515" s="137">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75" hidden="1" customHeight="1" x14ac:dyDescent="0.35">
      <c r="A516" s="137">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75" hidden="1" customHeight="1" x14ac:dyDescent="0.35">
      <c r="A517" s="137">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hidden="1" x14ac:dyDescent="0.35">
      <c r="A518" s="137">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hidden="1" x14ac:dyDescent="0.35">
      <c r="A519" s="137">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hidden="1" x14ac:dyDescent="0.35">
      <c r="A520" s="137">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hidden="1" x14ac:dyDescent="0.35">
      <c r="A521" s="137">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hidden="1" x14ac:dyDescent="0.35">
      <c r="A522" s="137">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hidden="1" x14ac:dyDescent="0.35">
      <c r="A523" s="137">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hidden="1" x14ac:dyDescent="0.35">
      <c r="A524" s="137">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hidden="1" x14ac:dyDescent="0.35">
      <c r="A525" s="137">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hidden="1" x14ac:dyDescent="0.35">
      <c r="A526" s="137">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hidden="1" x14ac:dyDescent="0.35">
      <c r="A527" s="137">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hidden="1" x14ac:dyDescent="0.35">
      <c r="A528" s="137">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hidden="1" x14ac:dyDescent="0.35">
      <c r="A529" s="137">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hidden="1" x14ac:dyDescent="0.35">
      <c r="A530" s="137">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hidden="1" x14ac:dyDescent="0.35">
      <c r="A531" s="137">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hidden="1" x14ac:dyDescent="0.35">
      <c r="A532" s="137">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hidden="1" x14ac:dyDescent="0.35">
      <c r="A533" s="137">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hidden="1" x14ac:dyDescent="0.35">
      <c r="A534" s="137">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hidden="1" x14ac:dyDescent="0.35">
      <c r="A535" s="137">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hidden="1" x14ac:dyDescent="0.35">
      <c r="A536" s="137">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75" hidden="1" customHeight="1" x14ac:dyDescent="0.35">
      <c r="A537" s="137">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75" hidden="1" customHeight="1" x14ac:dyDescent="0.35">
      <c r="A538" s="137">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hidden="1" x14ac:dyDescent="0.35">
      <c r="A539" s="137">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hidden="1" x14ac:dyDescent="0.35">
      <c r="A540" s="137">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hidden="1" x14ac:dyDescent="0.35">
      <c r="A541" s="137">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hidden="1" x14ac:dyDescent="0.35">
      <c r="A542" s="137">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hidden="1" x14ac:dyDescent="0.35">
      <c r="A543" s="137">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hidden="1" x14ac:dyDescent="0.35">
      <c r="A544" s="137">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hidden="1" x14ac:dyDescent="0.35">
      <c r="A545" s="137">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hidden="1" x14ac:dyDescent="0.35">
      <c r="A546" s="137">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75" hidden="1" customHeight="1" x14ac:dyDescent="0.35">
      <c r="A547" s="137">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hidden="1" x14ac:dyDescent="0.35">
      <c r="A548" s="137">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hidden="1" x14ac:dyDescent="0.35">
      <c r="A549" s="137">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hidden="1" x14ac:dyDescent="0.35">
      <c r="A550" s="137">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hidden="1" x14ac:dyDescent="0.35">
      <c r="A551" s="137">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hidden="1" x14ac:dyDescent="0.35">
      <c r="A552" s="137">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hidden="1" x14ac:dyDescent="0.35">
      <c r="A553" s="137">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hidden="1" x14ac:dyDescent="0.35">
      <c r="A554" s="137">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hidden="1" x14ac:dyDescent="0.35">
      <c r="A555" s="137">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hidden="1" x14ac:dyDescent="0.35">
      <c r="A556" s="137">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hidden="1" x14ac:dyDescent="0.35">
      <c r="A557" s="137">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hidden="1" x14ac:dyDescent="0.35">
      <c r="A558" s="137">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75" hidden="1" customHeight="1" x14ac:dyDescent="0.35">
      <c r="A559" s="137">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75" hidden="1" customHeight="1" x14ac:dyDescent="0.35">
      <c r="A560" s="137">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75" hidden="1" customHeight="1" x14ac:dyDescent="0.35">
      <c r="A561" s="137">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hidden="1" x14ac:dyDescent="0.35">
      <c r="A562" s="137">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hidden="1" x14ac:dyDescent="0.35">
      <c r="A563" s="137">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hidden="1" x14ac:dyDescent="0.35">
      <c r="A564" s="137">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75" hidden="1" customHeight="1" x14ac:dyDescent="0.35">
      <c r="A565" s="137">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hidden="1" x14ac:dyDescent="0.35">
      <c r="A566" s="137">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hidden="1" x14ac:dyDescent="0.35">
      <c r="A567" s="137">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hidden="1" x14ac:dyDescent="0.35">
      <c r="A568" s="137">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hidden="1" x14ac:dyDescent="0.35">
      <c r="A569" s="137">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hidden="1" x14ac:dyDescent="0.35">
      <c r="A570" s="137">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hidden="1" x14ac:dyDescent="0.35">
      <c r="A571" s="137">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75" hidden="1" customHeight="1" x14ac:dyDescent="0.35">
      <c r="A572" s="137">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hidden="1" x14ac:dyDescent="0.35">
      <c r="A573" s="137">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hidden="1" x14ac:dyDescent="0.35">
      <c r="A574" s="137">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5" hidden="1" customHeight="1" x14ac:dyDescent="0.35">
      <c r="A575" s="137">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hidden="1" x14ac:dyDescent="0.35">
      <c r="A576" s="137">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hidden="1" x14ac:dyDescent="0.35">
      <c r="A577" s="137">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5" hidden="1" customHeight="1" x14ac:dyDescent="0.35">
      <c r="A578" s="137">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5" hidden="1" customHeight="1" x14ac:dyDescent="0.35">
      <c r="A579" s="137">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hidden="1" x14ac:dyDescent="0.35">
      <c r="A580" s="137">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hidden="1" x14ac:dyDescent="0.35">
      <c r="A581" s="137">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hidden="1" x14ac:dyDescent="0.35">
      <c r="A582" s="137">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hidden="1" x14ac:dyDescent="0.35">
      <c r="A583" s="137">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hidden="1" x14ac:dyDescent="0.35">
      <c r="A584" s="137">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hidden="1" x14ac:dyDescent="0.35">
      <c r="A585" s="137">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hidden="1" x14ac:dyDescent="0.35">
      <c r="A586" s="137">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hidden="1" x14ac:dyDescent="0.35">
      <c r="A587" s="137">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hidden="1" x14ac:dyDescent="0.35">
      <c r="A588" s="137">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hidden="1" x14ac:dyDescent="0.35">
      <c r="A589" s="137">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5" hidden="1" customHeight="1" x14ac:dyDescent="0.35">
      <c r="A590" s="137">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hidden="1" x14ac:dyDescent="0.35">
      <c r="A591" s="137">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hidden="1" x14ac:dyDescent="0.35">
      <c r="A592" s="137">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hidden="1" x14ac:dyDescent="0.35">
      <c r="A593" s="137">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hidden="1" x14ac:dyDescent="0.35">
      <c r="A594" s="137">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hidden="1" x14ac:dyDescent="0.35">
      <c r="A595" s="137">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hidden="1" x14ac:dyDescent="0.35">
      <c r="A596" s="137">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hidden="1" x14ac:dyDescent="0.35">
      <c r="A597" s="137">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hidden="1" x14ac:dyDescent="0.35">
      <c r="A598" s="137">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hidden="1" x14ac:dyDescent="0.35">
      <c r="A599" s="137">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hidden="1" x14ac:dyDescent="0.35">
      <c r="A600" s="137">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hidden="1" x14ac:dyDescent="0.35">
      <c r="A601" s="137">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hidden="1" x14ac:dyDescent="0.35">
      <c r="A602" s="137">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hidden="1" x14ac:dyDescent="0.35">
      <c r="A603" s="137">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hidden="1" x14ac:dyDescent="0.35">
      <c r="A604" s="137">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hidden="1" x14ac:dyDescent="0.35">
      <c r="A605" s="137">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hidden="1" x14ac:dyDescent="0.35">
      <c r="A606" s="137">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hidden="1" x14ac:dyDescent="0.35">
      <c r="A607" s="137">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hidden="1" x14ac:dyDescent="0.35">
      <c r="A608" s="137">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5" hidden="1" customHeight="1" x14ac:dyDescent="0.35">
      <c r="A609" s="137">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hidden="1" x14ac:dyDescent="0.35">
      <c r="A610" s="137">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hidden="1" x14ac:dyDescent="0.35">
      <c r="A611" s="137">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hidden="1" x14ac:dyDescent="0.35">
      <c r="A612" s="137">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hidden="1" x14ac:dyDescent="0.35">
      <c r="A613" s="137">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hidden="1" x14ac:dyDescent="0.35">
      <c r="A614" s="137">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hidden="1" x14ac:dyDescent="0.35">
      <c r="A615" s="137">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hidden="1" x14ac:dyDescent="0.35">
      <c r="A616" s="137">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hidden="1" x14ac:dyDescent="0.35">
      <c r="A617" s="137">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hidden="1" x14ac:dyDescent="0.35">
      <c r="A618" s="137">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hidden="1" x14ac:dyDescent="0.35">
      <c r="A619" s="137">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hidden="1" x14ac:dyDescent="0.35">
      <c r="A620" s="137">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hidden="1" x14ac:dyDescent="0.35">
      <c r="A621" s="137">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hidden="1" x14ac:dyDescent="0.35">
      <c r="A622" s="137">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hidden="1" x14ac:dyDescent="0.35">
      <c r="A623" s="137">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hidden="1" x14ac:dyDescent="0.35">
      <c r="A624" s="137">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hidden="1" x14ac:dyDescent="0.35">
      <c r="A625" s="137">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hidden="1" x14ac:dyDescent="0.35">
      <c r="A626" s="137">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hidden="1" x14ac:dyDescent="0.35">
      <c r="A627" s="137">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hidden="1" x14ac:dyDescent="0.35">
      <c r="A628" s="137">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hidden="1" x14ac:dyDescent="0.35">
      <c r="A629" s="137">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hidden="1" x14ac:dyDescent="0.35">
      <c r="A630" s="137">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hidden="1" x14ac:dyDescent="0.35">
      <c r="A631" s="137">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hidden="1" x14ac:dyDescent="0.35">
      <c r="A632" s="137">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hidden="1" x14ac:dyDescent="0.35">
      <c r="A633" s="137">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hidden="1" x14ac:dyDescent="0.35">
      <c r="A634" s="137">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hidden="1" x14ac:dyDescent="0.35">
      <c r="A635" s="137">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hidden="1" x14ac:dyDescent="0.35">
      <c r="A636" s="137">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hidden="1" x14ac:dyDescent="0.35">
      <c r="A637" s="137">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hidden="1" x14ac:dyDescent="0.35">
      <c r="A638" s="137">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hidden="1" x14ac:dyDescent="0.35">
      <c r="A639" s="137">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5" hidden="1" customHeight="1" x14ac:dyDescent="0.35">
      <c r="A640" s="137">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hidden="1" x14ac:dyDescent="0.35">
      <c r="A641" s="137">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hidden="1" x14ac:dyDescent="0.35">
      <c r="A642" s="137">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hidden="1" x14ac:dyDescent="0.35">
      <c r="A643" s="137">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hidden="1" x14ac:dyDescent="0.35">
      <c r="A644" s="137">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hidden="1" x14ac:dyDescent="0.35">
      <c r="A645" s="137">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hidden="1" x14ac:dyDescent="0.35">
      <c r="A646" s="137">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hidden="1" x14ac:dyDescent="0.35">
      <c r="A647" s="137">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5" hidden="1" customHeight="1" x14ac:dyDescent="0.35">
      <c r="A648" s="137">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hidden="1" x14ac:dyDescent="0.35">
      <c r="A649" s="137">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hidden="1" x14ac:dyDescent="0.35">
      <c r="A650" s="137">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5" hidden="1" customHeight="1" x14ac:dyDescent="0.35">
      <c r="A651" s="137">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hidden="1" x14ac:dyDescent="0.35">
      <c r="A652" s="137">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hidden="1" x14ac:dyDescent="0.35">
      <c r="A653" s="137">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hidden="1" x14ac:dyDescent="0.35">
      <c r="A654" s="137">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hidden="1" x14ac:dyDescent="0.35">
      <c r="A655" s="137">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hidden="1" x14ac:dyDescent="0.35">
      <c r="A656" s="137">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hidden="1" x14ac:dyDescent="0.35">
      <c r="A657" s="137">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hidden="1" x14ac:dyDescent="0.35">
      <c r="A658" s="137">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hidden="1" x14ac:dyDescent="0.35">
      <c r="A659" s="137">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5" hidden="1" customHeight="1" x14ac:dyDescent="0.35">
      <c r="A660" s="137">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hidden="1" x14ac:dyDescent="0.35">
      <c r="A661" s="137">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hidden="1" x14ac:dyDescent="0.35">
      <c r="A662" s="137">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hidden="1" x14ac:dyDescent="0.35">
      <c r="A663" s="137">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hidden="1" x14ac:dyDescent="0.35">
      <c r="A664" s="137">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hidden="1" x14ac:dyDescent="0.35">
      <c r="A665" s="137">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hidden="1" x14ac:dyDescent="0.35">
      <c r="A666" s="137">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5" hidden="1" customHeight="1" x14ac:dyDescent="0.35">
      <c r="A667" s="137">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hidden="1" x14ac:dyDescent="0.35">
      <c r="A668" s="137">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5" hidden="1" customHeight="1" x14ac:dyDescent="0.35">
      <c r="A669" s="137">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5" hidden="1" customHeight="1" x14ac:dyDescent="0.35">
      <c r="A670" s="137">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hidden="1" x14ac:dyDescent="0.35">
      <c r="A671" s="137">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hidden="1" x14ac:dyDescent="0.35">
      <c r="A672" s="137">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hidden="1" x14ac:dyDescent="0.35">
      <c r="A673" s="137">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hidden="1" x14ac:dyDescent="0.35">
      <c r="A674" s="137">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hidden="1" x14ac:dyDescent="0.35">
      <c r="A675" s="137">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5" hidden="1" customHeight="1" x14ac:dyDescent="0.35">
      <c r="A676" s="137">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hidden="1" x14ac:dyDescent="0.35">
      <c r="A677" s="137">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5" hidden="1" customHeight="1" x14ac:dyDescent="0.35">
      <c r="A678" s="137">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5" hidden="1" customHeight="1" x14ac:dyDescent="0.35">
      <c r="A679" s="137">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hidden="1" x14ac:dyDescent="0.35">
      <c r="A680" s="137">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5" hidden="1" customHeight="1" x14ac:dyDescent="0.35">
      <c r="A681" s="137">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hidden="1" x14ac:dyDescent="0.35">
      <c r="A682" s="137">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hidden="1" x14ac:dyDescent="0.35">
      <c r="A683" s="137">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5" hidden="1" customHeight="1" x14ac:dyDescent="0.35">
      <c r="A684" s="137">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5" hidden="1" customHeight="1" x14ac:dyDescent="0.35">
      <c r="A685" s="137">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hidden="1" x14ac:dyDescent="0.35">
      <c r="A686" s="137">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hidden="1" x14ac:dyDescent="0.35">
      <c r="A687" s="137">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hidden="1" x14ac:dyDescent="0.35">
      <c r="A688" s="137">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hidden="1" x14ac:dyDescent="0.35">
      <c r="A689" s="137">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hidden="1" x14ac:dyDescent="0.35">
      <c r="A690" s="137">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hidden="1" x14ac:dyDescent="0.35">
      <c r="A691" s="137">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hidden="1" x14ac:dyDescent="0.35">
      <c r="A692" s="137">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hidden="1" x14ac:dyDescent="0.35">
      <c r="A693" s="137">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hidden="1" x14ac:dyDescent="0.35">
      <c r="A694" s="137">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hidden="1" x14ac:dyDescent="0.35">
      <c r="A695" s="137">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hidden="1" x14ac:dyDescent="0.35">
      <c r="A696" s="137">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hidden="1" x14ac:dyDescent="0.35">
      <c r="A697" s="137">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hidden="1" x14ac:dyDescent="0.35">
      <c r="A698" s="137">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hidden="1" x14ac:dyDescent="0.35">
      <c r="A699" s="137">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hidden="1" x14ac:dyDescent="0.35">
      <c r="A700" s="137">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hidden="1" x14ac:dyDescent="0.35">
      <c r="A701" s="137">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hidden="1" x14ac:dyDescent="0.35">
      <c r="A702" s="137">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hidden="1" x14ac:dyDescent="0.35">
      <c r="A703" s="137">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hidden="1" x14ac:dyDescent="0.35">
      <c r="A704" s="137">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hidden="1" x14ac:dyDescent="0.35">
      <c r="A705" s="137">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hidden="1" x14ac:dyDescent="0.35">
      <c r="A706" s="137">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hidden="1" x14ac:dyDescent="0.35">
      <c r="A707" s="137">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hidden="1" x14ac:dyDescent="0.35">
      <c r="A708" s="137">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hidden="1" x14ac:dyDescent="0.35">
      <c r="A709" s="137">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hidden="1" x14ac:dyDescent="0.35">
      <c r="A710" s="137">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hidden="1" x14ac:dyDescent="0.35">
      <c r="A711" s="137">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hidden="1" x14ac:dyDescent="0.35">
      <c r="A712" s="137">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5" hidden="1" customHeight="1" x14ac:dyDescent="0.35">
      <c r="A713" s="137">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hidden="1" x14ac:dyDescent="0.35">
      <c r="A714" s="137">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hidden="1" x14ac:dyDescent="0.35">
      <c r="A715" s="137">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hidden="1" x14ac:dyDescent="0.35">
      <c r="A716" s="137">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5" hidden="1" customHeight="1" x14ac:dyDescent="0.35">
      <c r="A717" s="137">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hidden="1" x14ac:dyDescent="0.35">
      <c r="A718" s="137">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hidden="1" x14ac:dyDescent="0.35">
      <c r="A719" s="137">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hidden="1" x14ac:dyDescent="0.35">
      <c r="A720" s="137">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hidden="1" x14ac:dyDescent="0.35">
      <c r="A721" s="137">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5" hidden="1" customHeight="1" x14ac:dyDescent="0.35">
      <c r="A722" s="137">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hidden="1" x14ac:dyDescent="0.35">
      <c r="A723" s="137">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5" hidden="1" customHeight="1" x14ac:dyDescent="0.35">
      <c r="A724" s="137">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5" hidden="1" customHeight="1" x14ac:dyDescent="0.35">
      <c r="A725" s="137">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hidden="1" x14ac:dyDescent="0.35">
      <c r="A726" s="137">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hidden="1" x14ac:dyDescent="0.35">
      <c r="A727" s="137">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hidden="1" x14ac:dyDescent="0.35">
      <c r="A728" s="137">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hidden="1" x14ac:dyDescent="0.35">
      <c r="A729" s="137">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hidden="1" x14ac:dyDescent="0.35">
      <c r="A730" s="137">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hidden="1" x14ac:dyDescent="0.35">
      <c r="A731" s="137">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5" hidden="1" customHeight="1" x14ac:dyDescent="0.35">
      <c r="A732" s="137">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hidden="1" x14ac:dyDescent="0.35">
      <c r="A733" s="137">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hidden="1" x14ac:dyDescent="0.35">
      <c r="A734" s="137">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hidden="1" x14ac:dyDescent="0.35">
      <c r="A735" s="137">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hidden="1" x14ac:dyDescent="0.35">
      <c r="A736" s="137">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5" hidden="1" customHeight="1" x14ac:dyDescent="0.35">
      <c r="A737" s="137">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hidden="1" x14ac:dyDescent="0.35">
      <c r="A738" s="137">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hidden="1" x14ac:dyDescent="0.35">
      <c r="A739" s="137">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hidden="1" x14ac:dyDescent="0.35">
      <c r="A740" s="137">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hidden="1" x14ac:dyDescent="0.35">
      <c r="A741" s="137">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hidden="1" x14ac:dyDescent="0.35">
      <c r="A742" s="137">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hidden="1" x14ac:dyDescent="0.35">
      <c r="A743" s="137">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hidden="1" x14ac:dyDescent="0.35">
      <c r="A744" s="137">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hidden="1" x14ac:dyDescent="0.35">
      <c r="A745" s="137">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hidden="1" x14ac:dyDescent="0.35">
      <c r="A746" s="137">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5" hidden="1" customHeight="1" x14ac:dyDescent="0.35">
      <c r="A747" s="137">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hidden="1" x14ac:dyDescent="0.35">
      <c r="A748" s="137">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hidden="1" x14ac:dyDescent="0.35">
      <c r="A749" s="137">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hidden="1" x14ac:dyDescent="0.35">
      <c r="A750" s="137">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hidden="1" x14ac:dyDescent="0.35">
      <c r="A751" s="137">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5" hidden="1" customHeight="1" x14ac:dyDescent="0.35">
      <c r="A752" s="137">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5" hidden="1" customHeight="1" x14ac:dyDescent="0.35">
      <c r="A753" s="137">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hidden="1" x14ac:dyDescent="0.35">
      <c r="A754" s="137">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hidden="1" x14ac:dyDescent="0.35">
      <c r="A755" s="137">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hidden="1" x14ac:dyDescent="0.35">
      <c r="A756" s="137">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hidden="1" x14ac:dyDescent="0.35">
      <c r="A757" s="137">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hidden="1" x14ac:dyDescent="0.35">
      <c r="A758" s="137">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5" hidden="1" customHeight="1" x14ac:dyDescent="0.35">
      <c r="A759" s="137">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hidden="1" x14ac:dyDescent="0.35">
      <c r="A760" s="137">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hidden="1" x14ac:dyDescent="0.35">
      <c r="A761" s="137">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hidden="1" x14ac:dyDescent="0.35">
      <c r="A762" s="137">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hidden="1" x14ac:dyDescent="0.35">
      <c r="A763" s="137">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hidden="1" x14ac:dyDescent="0.35">
      <c r="A764" s="137">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hidden="1" x14ac:dyDescent="0.35">
      <c r="A765" s="137">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hidden="1" x14ac:dyDescent="0.35">
      <c r="A766" s="137">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5" hidden="1" customHeight="1" x14ac:dyDescent="0.35">
      <c r="A767" s="137">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hidden="1" x14ac:dyDescent="0.35">
      <c r="A768" s="137">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hidden="1" x14ac:dyDescent="0.35">
      <c r="A769" s="137">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5" hidden="1" customHeight="1" x14ac:dyDescent="0.35">
      <c r="A770" s="137">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hidden="1" x14ac:dyDescent="0.35">
      <c r="A771" s="137">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hidden="1" x14ac:dyDescent="0.35">
      <c r="A772" s="137">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hidden="1" x14ac:dyDescent="0.35">
      <c r="A773" s="137">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hidden="1" x14ac:dyDescent="0.35">
      <c r="A774" s="137">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5" hidden="1" customHeight="1" x14ac:dyDescent="0.35">
      <c r="A775" s="137">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hidden="1" x14ac:dyDescent="0.35">
      <c r="A776" s="137">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hidden="1" x14ac:dyDescent="0.35">
      <c r="A777" s="137">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hidden="1" x14ac:dyDescent="0.35">
      <c r="A778" s="137">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5" hidden="1" customHeight="1" x14ac:dyDescent="0.35">
      <c r="A779" s="137">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5" hidden="1" customHeight="1" x14ac:dyDescent="0.35">
      <c r="A780" s="137">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hidden="1" x14ac:dyDescent="0.35">
      <c r="A781" s="137">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hidden="1" x14ac:dyDescent="0.35">
      <c r="A782" s="137">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hidden="1" x14ac:dyDescent="0.35">
      <c r="A783" s="137">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hidden="1" x14ac:dyDescent="0.35">
      <c r="A784" s="137">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5" hidden="1" customHeight="1" x14ac:dyDescent="0.35">
      <c r="A785" s="137">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5" hidden="1" customHeight="1" x14ac:dyDescent="0.35">
      <c r="A786" s="137">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5" hidden="1" customHeight="1" x14ac:dyDescent="0.35">
      <c r="A787" s="137">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hidden="1" x14ac:dyDescent="0.35">
      <c r="A788" s="137">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hidden="1" x14ac:dyDescent="0.35">
      <c r="A789" s="137">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5" hidden="1" customHeight="1" x14ac:dyDescent="0.35">
      <c r="A790" s="137">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hidden="1" x14ac:dyDescent="0.35">
      <c r="A791" s="137">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5" hidden="1" customHeight="1" x14ac:dyDescent="0.35">
      <c r="A792" s="137">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5" hidden="1" customHeight="1" x14ac:dyDescent="0.35">
      <c r="A793" s="137">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5" hidden="1" customHeight="1" x14ac:dyDescent="0.35">
      <c r="A794" s="137">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hidden="1" x14ac:dyDescent="0.35">
      <c r="A795" s="137">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5" hidden="1" customHeight="1" x14ac:dyDescent="0.35">
      <c r="A796" s="137">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5" hidden="1" customHeight="1" x14ac:dyDescent="0.35">
      <c r="A797" s="137">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5" hidden="1" customHeight="1" x14ac:dyDescent="0.35">
      <c r="A798" s="137">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5" hidden="1" customHeight="1" x14ac:dyDescent="0.35">
      <c r="A799" s="137">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hidden="1" x14ac:dyDescent="0.35">
      <c r="A800" s="137">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5" hidden="1" customHeight="1" x14ac:dyDescent="0.35">
      <c r="A801" s="137">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hidden="1" x14ac:dyDescent="0.35">
      <c r="A802" s="137">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hidden="1" x14ac:dyDescent="0.35">
      <c r="A803" s="137">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hidden="1" x14ac:dyDescent="0.35">
      <c r="A804" s="137">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hidden="1" x14ac:dyDescent="0.35">
      <c r="A805" s="137">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hidden="1" x14ac:dyDescent="0.35">
      <c r="A806" s="137">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hidden="1" x14ac:dyDescent="0.35">
      <c r="A807" s="137">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5" hidden="1" customHeight="1" x14ac:dyDescent="0.35">
      <c r="A808" s="137">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5" hidden="1" customHeight="1" x14ac:dyDescent="0.35">
      <c r="A809" s="137">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hidden="1" x14ac:dyDescent="0.35">
      <c r="A810" s="137">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hidden="1" x14ac:dyDescent="0.35">
      <c r="A811" s="137">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5" hidden="1" customHeight="1" x14ac:dyDescent="0.35">
      <c r="A812" s="137">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5" hidden="1" customHeight="1" x14ac:dyDescent="0.35">
      <c r="A813" s="137">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5" hidden="1" customHeight="1" x14ac:dyDescent="0.35">
      <c r="A814" s="137">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5" hidden="1" customHeight="1" x14ac:dyDescent="0.35">
      <c r="A815" s="137">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5" hidden="1" customHeight="1" x14ac:dyDescent="0.35">
      <c r="A816" s="137">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5" hidden="1" customHeight="1" x14ac:dyDescent="0.35">
      <c r="A817" s="137">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5" hidden="1" customHeight="1" x14ac:dyDescent="0.35">
      <c r="A818" s="137">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5" hidden="1" customHeight="1" x14ac:dyDescent="0.35">
      <c r="A819" s="137">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5" hidden="1" customHeight="1" x14ac:dyDescent="0.35">
      <c r="A820" s="137">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5" hidden="1" customHeight="1" x14ac:dyDescent="0.35">
      <c r="A821" s="137">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hidden="1" x14ac:dyDescent="0.35">
      <c r="A822" s="137">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5" hidden="1" customHeight="1" x14ac:dyDescent="0.35">
      <c r="A823" s="137">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hidden="1" x14ac:dyDescent="0.35">
      <c r="A824" s="137">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5" hidden="1" customHeight="1" x14ac:dyDescent="0.35">
      <c r="A825" s="137">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5" hidden="1" customHeight="1" x14ac:dyDescent="0.35">
      <c r="A826" s="137">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hidden="1" x14ac:dyDescent="0.35">
      <c r="A827" s="137">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hidden="1" x14ac:dyDescent="0.35">
      <c r="A828" s="137">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hidden="1" x14ac:dyDescent="0.35">
      <c r="A829" s="137">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5" hidden="1" customHeight="1" x14ac:dyDescent="0.35">
      <c r="A830" s="137">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5" hidden="1" customHeight="1" x14ac:dyDescent="0.35">
      <c r="A831" s="137">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5" hidden="1" customHeight="1" x14ac:dyDescent="0.35">
      <c r="A832" s="137">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5" hidden="1" customHeight="1" x14ac:dyDescent="0.35">
      <c r="A833" s="137">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5" hidden="1" customHeight="1" x14ac:dyDescent="0.35">
      <c r="A834" s="137">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5" hidden="1" customHeight="1" x14ac:dyDescent="0.35">
      <c r="A835" s="137">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5" hidden="1" customHeight="1" x14ac:dyDescent="0.35">
      <c r="A836" s="137">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5" hidden="1" customHeight="1" x14ac:dyDescent="0.35">
      <c r="A837" s="137">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5" hidden="1" customHeight="1" x14ac:dyDescent="0.35">
      <c r="A838" s="137">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5" hidden="1" customHeight="1" x14ac:dyDescent="0.35">
      <c r="A839" s="137">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5" hidden="1" customHeight="1" x14ac:dyDescent="0.35">
      <c r="A840" s="137">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5" hidden="1" customHeight="1" x14ac:dyDescent="0.35">
      <c r="A841" s="137">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5" hidden="1" customHeight="1" x14ac:dyDescent="0.35">
      <c r="A842" s="137">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5" hidden="1" customHeight="1" x14ac:dyDescent="0.35">
      <c r="A843" s="137">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5" hidden="1" customHeight="1" x14ac:dyDescent="0.35">
      <c r="A844" s="137">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5" hidden="1" customHeight="1" x14ac:dyDescent="0.35">
      <c r="A845" s="137">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5" hidden="1" customHeight="1" x14ac:dyDescent="0.35">
      <c r="A846" s="137">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5" hidden="1" customHeight="1" x14ac:dyDescent="0.35">
      <c r="A847" s="137">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5" hidden="1" customHeight="1" x14ac:dyDescent="0.35">
      <c r="A848" s="137">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5" hidden="1" customHeight="1" x14ac:dyDescent="0.35">
      <c r="A849" s="137">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hidden="1" x14ac:dyDescent="0.35">
      <c r="A850" s="137">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5" hidden="1" customHeight="1" x14ac:dyDescent="0.35">
      <c r="A851" s="137">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5" hidden="1" customHeight="1" x14ac:dyDescent="0.35">
      <c r="A852" s="137">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5" hidden="1" customHeight="1" x14ac:dyDescent="0.35">
      <c r="A853" s="137">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5" hidden="1" customHeight="1" x14ac:dyDescent="0.35">
      <c r="A854" s="137">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5" hidden="1" customHeight="1" x14ac:dyDescent="0.35">
      <c r="A855" s="137">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5" hidden="1" customHeight="1" x14ac:dyDescent="0.35">
      <c r="A856" s="137">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5" hidden="1" customHeight="1" x14ac:dyDescent="0.35">
      <c r="A857" s="137">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5" hidden="1" customHeight="1" x14ac:dyDescent="0.35">
      <c r="A858" s="137">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5" hidden="1" customHeight="1" x14ac:dyDescent="0.35">
      <c r="A859" s="137">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5" hidden="1" customHeight="1" x14ac:dyDescent="0.35">
      <c r="A860" s="137">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5" hidden="1" customHeight="1" x14ac:dyDescent="0.35">
      <c r="A861" s="137">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5" hidden="1" customHeight="1" x14ac:dyDescent="0.35">
      <c r="A862" s="137">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5" hidden="1" customHeight="1" x14ac:dyDescent="0.35">
      <c r="A863" s="137">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5" hidden="1" customHeight="1" x14ac:dyDescent="0.35">
      <c r="A864" s="137">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5" hidden="1" customHeight="1" x14ac:dyDescent="0.35">
      <c r="A865" s="137">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5" hidden="1" customHeight="1" x14ac:dyDescent="0.35">
      <c r="A866" s="137">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5" hidden="1" customHeight="1" x14ac:dyDescent="0.35">
      <c r="A867" s="137">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5" hidden="1" customHeight="1" x14ac:dyDescent="0.35">
      <c r="A868" s="137">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5" hidden="1" customHeight="1" x14ac:dyDescent="0.35">
      <c r="A869" s="137">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5" hidden="1" customHeight="1" x14ac:dyDescent="0.35">
      <c r="A870" s="137">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5" hidden="1" customHeight="1" x14ac:dyDescent="0.35">
      <c r="A871" s="137">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5" hidden="1" customHeight="1" x14ac:dyDescent="0.35">
      <c r="A872" s="137">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5" hidden="1" customHeight="1" x14ac:dyDescent="0.35">
      <c r="A873" s="137">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5" hidden="1" customHeight="1" x14ac:dyDescent="0.35">
      <c r="A874" s="137">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5" hidden="1" customHeight="1" x14ac:dyDescent="0.35">
      <c r="A875" s="137">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5" hidden="1" customHeight="1" x14ac:dyDescent="0.35">
      <c r="A876" s="137">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5" hidden="1" customHeight="1" x14ac:dyDescent="0.35">
      <c r="A877" s="137">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5" hidden="1" customHeight="1" x14ac:dyDescent="0.35">
      <c r="A878" s="137">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5" hidden="1" customHeight="1" x14ac:dyDescent="0.35">
      <c r="A879" s="137">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5" hidden="1" customHeight="1" x14ac:dyDescent="0.35">
      <c r="A880" s="137">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5" hidden="1" customHeight="1" x14ac:dyDescent="0.35">
      <c r="A881" s="137">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5" hidden="1" customHeight="1" x14ac:dyDescent="0.35">
      <c r="A882" s="137">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5" hidden="1" customHeight="1" x14ac:dyDescent="0.35">
      <c r="A883" s="137">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5" hidden="1" customHeight="1" x14ac:dyDescent="0.35">
      <c r="A884" s="137">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5" hidden="1" customHeight="1" x14ac:dyDescent="0.35">
      <c r="A885" s="137">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5" hidden="1" customHeight="1" x14ac:dyDescent="0.35">
      <c r="A886" s="137">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5" hidden="1" customHeight="1" x14ac:dyDescent="0.35">
      <c r="A887" s="137">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5" hidden="1" customHeight="1" x14ac:dyDescent="0.35">
      <c r="A888" s="137">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5" hidden="1" customHeight="1" x14ac:dyDescent="0.35">
      <c r="A889" s="137">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5" hidden="1" customHeight="1" x14ac:dyDescent="0.35">
      <c r="A890" s="137">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5" hidden="1" customHeight="1" x14ac:dyDescent="0.35">
      <c r="A891" s="137">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5" hidden="1" customHeight="1" x14ac:dyDescent="0.35">
      <c r="A892" s="137">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5" hidden="1" customHeight="1" x14ac:dyDescent="0.35">
      <c r="A893" s="137">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5" hidden="1" customHeight="1" x14ac:dyDescent="0.35">
      <c r="A894" s="137">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5" hidden="1" customHeight="1" x14ac:dyDescent="0.35">
      <c r="A895" s="137">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5" hidden="1" customHeight="1" x14ac:dyDescent="0.35">
      <c r="A896" s="137">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5" hidden="1" customHeight="1" x14ac:dyDescent="0.35">
      <c r="A897" s="137">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5" hidden="1" customHeight="1" x14ac:dyDescent="0.35">
      <c r="A898" s="137">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5" hidden="1" customHeight="1" x14ac:dyDescent="0.35">
      <c r="A899" s="137">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5" hidden="1" customHeight="1" x14ac:dyDescent="0.35">
      <c r="A900" s="137">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5" hidden="1" customHeight="1" x14ac:dyDescent="0.35">
      <c r="A901" s="137">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5" hidden="1" customHeight="1" x14ac:dyDescent="0.35">
      <c r="A902" s="137">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5" hidden="1" customHeight="1" x14ac:dyDescent="0.35">
      <c r="A903" s="137">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5" hidden="1" customHeight="1" x14ac:dyDescent="0.35">
      <c r="A904" s="137">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5" hidden="1" customHeight="1" x14ac:dyDescent="0.35">
      <c r="A905" s="137">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5" hidden="1" customHeight="1" x14ac:dyDescent="0.35">
      <c r="A906" s="137">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5" hidden="1" customHeight="1" x14ac:dyDescent="0.35">
      <c r="A907" s="137">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5" hidden="1" customHeight="1" x14ac:dyDescent="0.35">
      <c r="A908" s="137">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5" hidden="1" customHeight="1" x14ac:dyDescent="0.35">
      <c r="A909" s="137">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5" hidden="1" customHeight="1" x14ac:dyDescent="0.35">
      <c r="A910" s="137">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5" hidden="1" customHeight="1" x14ac:dyDescent="0.35">
      <c r="A911" s="137">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5" hidden="1" customHeight="1" x14ac:dyDescent="0.35">
      <c r="A912" s="137">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5" hidden="1" customHeight="1" x14ac:dyDescent="0.35">
      <c r="A913" s="137">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5" hidden="1" customHeight="1" x14ac:dyDescent="0.35">
      <c r="A914" s="137">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5" hidden="1" customHeight="1" x14ac:dyDescent="0.35">
      <c r="A915" s="137">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5" hidden="1" customHeight="1" x14ac:dyDescent="0.35">
      <c r="A916" s="137">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5" hidden="1" customHeight="1" x14ac:dyDescent="0.35">
      <c r="A917" s="137">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5" hidden="1" customHeight="1" x14ac:dyDescent="0.35">
      <c r="A918" s="137">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5" hidden="1" customHeight="1" x14ac:dyDescent="0.35">
      <c r="A919" s="137">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5" hidden="1" customHeight="1" x14ac:dyDescent="0.35">
      <c r="A920" s="137">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75" hidden="1" customHeight="1" x14ac:dyDescent="0.35">
      <c r="A921" s="137">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75" hidden="1" customHeight="1" x14ac:dyDescent="0.35">
      <c r="A922" s="137">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5" hidden="1" customHeight="1" x14ac:dyDescent="0.35">
      <c r="A923" s="137">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5" hidden="1" customHeight="1" x14ac:dyDescent="0.35">
      <c r="A924" s="137">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5" hidden="1" customHeight="1" x14ac:dyDescent="0.35">
      <c r="A925" s="137">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5" hidden="1" customHeight="1" x14ac:dyDescent="0.35">
      <c r="A926" s="137">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5" hidden="1" customHeight="1" x14ac:dyDescent="0.35">
      <c r="A927" s="137">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5" hidden="1" customHeight="1" x14ac:dyDescent="0.35">
      <c r="A928" s="137">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5" hidden="1" customHeight="1" x14ac:dyDescent="0.35">
      <c r="A929" s="137">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5" hidden="1" customHeight="1" x14ac:dyDescent="0.35">
      <c r="A930" s="137">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5" hidden="1" customHeight="1" x14ac:dyDescent="0.35">
      <c r="A931" s="137">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5" hidden="1" customHeight="1" x14ac:dyDescent="0.35">
      <c r="A932" s="137">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5" hidden="1" customHeight="1" x14ac:dyDescent="0.35">
      <c r="A933" s="137">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hidden="1" x14ac:dyDescent="0.35">
      <c r="A934" s="137">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hidden="1" x14ac:dyDescent="0.35">
      <c r="A935" s="137">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hidden="1" x14ac:dyDescent="0.35">
      <c r="A936" s="137">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hidden="1" x14ac:dyDescent="0.35">
      <c r="A937" s="137">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hidden="1" x14ac:dyDescent="0.35">
      <c r="A938" s="137">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hidden="1" x14ac:dyDescent="0.35">
      <c r="A939" s="137">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hidden="1" x14ac:dyDescent="0.35">
      <c r="A940" s="137">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hidden="1" x14ac:dyDescent="0.35">
      <c r="A941" s="137">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hidden="1" x14ac:dyDescent="0.35">
      <c r="A942" s="137">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hidden="1" x14ac:dyDescent="0.35">
      <c r="A943" s="137">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hidden="1" x14ac:dyDescent="0.35">
      <c r="A944" s="137">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hidden="1" x14ac:dyDescent="0.35">
      <c r="A945" s="137">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hidden="1" x14ac:dyDescent="0.35">
      <c r="A946" s="137">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hidden="1" x14ac:dyDescent="0.35">
      <c r="A947" s="137">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hidden="1" x14ac:dyDescent="0.35">
      <c r="A948" s="137">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hidden="1" x14ac:dyDescent="0.35">
      <c r="A949" s="137">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hidden="1" x14ac:dyDescent="0.35">
      <c r="A950" s="137">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hidden="1" x14ac:dyDescent="0.35">
      <c r="A951" s="137">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hidden="1" x14ac:dyDescent="0.35">
      <c r="A952" s="137">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hidden="1" x14ac:dyDescent="0.35">
      <c r="A953" s="137">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hidden="1" x14ac:dyDescent="0.35">
      <c r="A954" s="137">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hidden="1" x14ac:dyDescent="0.35">
      <c r="A955" s="137">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hidden="1" x14ac:dyDescent="0.35">
      <c r="A956" s="137">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hidden="1" x14ac:dyDescent="0.35">
      <c r="A957" s="137">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hidden="1" x14ac:dyDescent="0.35">
      <c r="A958" s="137">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hidden="1" x14ac:dyDescent="0.35">
      <c r="A959" s="137">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hidden="1" x14ac:dyDescent="0.35">
      <c r="A960" s="137">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hidden="1" x14ac:dyDescent="0.35">
      <c r="A961" s="137">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hidden="1" x14ac:dyDescent="0.35">
      <c r="A962" s="137">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hidden="1" x14ac:dyDescent="0.35">
      <c r="A963" s="137">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hidden="1" x14ac:dyDescent="0.35">
      <c r="A964" s="137">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hidden="1" x14ac:dyDescent="0.35">
      <c r="A965" s="137">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hidden="1" x14ac:dyDescent="0.35">
      <c r="A966" s="137">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hidden="1" x14ac:dyDescent="0.35">
      <c r="A967" s="137">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hidden="1" x14ac:dyDescent="0.35">
      <c r="A968" s="137">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hidden="1" x14ac:dyDescent="0.35">
      <c r="A969" s="137">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hidden="1" x14ac:dyDescent="0.35">
      <c r="A970" s="137">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hidden="1" x14ac:dyDescent="0.35">
      <c r="A971" s="137">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hidden="1" x14ac:dyDescent="0.35">
      <c r="A972" s="137">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hidden="1" x14ac:dyDescent="0.35">
      <c r="A973" s="137">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hidden="1" x14ac:dyDescent="0.35">
      <c r="A974" s="137">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5" hidden="1" customHeight="1" x14ac:dyDescent="0.35">
      <c r="A975" s="137">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5" hidden="1" customHeight="1" x14ac:dyDescent="0.35">
      <c r="A976" s="137">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5" hidden="1" customHeight="1" x14ac:dyDescent="0.35">
      <c r="A977" s="137">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hidden="1" x14ac:dyDescent="0.35">
      <c r="A978" s="137">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hidden="1" x14ac:dyDescent="0.35">
      <c r="A979" s="137">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hidden="1" x14ac:dyDescent="0.35">
      <c r="A980" s="137">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hidden="1" x14ac:dyDescent="0.35">
      <c r="A981" s="137">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hidden="1" x14ac:dyDescent="0.35">
      <c r="A982" s="137">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hidden="1" x14ac:dyDescent="0.35">
      <c r="A983" s="137">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hidden="1" x14ac:dyDescent="0.35">
      <c r="A984" s="137">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hidden="1" x14ac:dyDescent="0.35">
      <c r="A985" s="137">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hidden="1" x14ac:dyDescent="0.35">
      <c r="A986" s="137">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hidden="1" x14ac:dyDescent="0.35">
      <c r="A987" s="137">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hidden="1" x14ac:dyDescent="0.35">
      <c r="A988" s="137">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hidden="1" x14ac:dyDescent="0.35">
      <c r="A989" s="137">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hidden="1" x14ac:dyDescent="0.35">
      <c r="A990" s="137">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hidden="1" x14ac:dyDescent="0.35">
      <c r="A991" s="137">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hidden="1" x14ac:dyDescent="0.35">
      <c r="A992" s="137">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hidden="1" x14ac:dyDescent="0.35">
      <c r="A993" s="137">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hidden="1" x14ac:dyDescent="0.35">
      <c r="A994" s="137">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hidden="1" x14ac:dyDescent="0.35">
      <c r="A995" s="137">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5" hidden="1" customHeight="1" x14ac:dyDescent="0.35">
      <c r="A996" s="137">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5" hidden="1" customHeight="1" x14ac:dyDescent="0.35">
      <c r="A997" s="137">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5" hidden="1" customHeight="1" x14ac:dyDescent="0.35">
      <c r="A998" s="137">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5" hidden="1" customHeight="1" x14ac:dyDescent="0.35">
      <c r="A999" s="137">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5" hidden="1" customHeight="1" x14ac:dyDescent="0.35">
      <c r="A1000" s="137">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5" hidden="1" customHeight="1" x14ac:dyDescent="0.35">
      <c r="A1001" s="137">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5" hidden="1" customHeight="1" x14ac:dyDescent="0.35">
      <c r="A1002" s="137">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5" hidden="1" customHeight="1" x14ac:dyDescent="0.35">
      <c r="A1003" s="137">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5" hidden="1" customHeight="1" x14ac:dyDescent="0.35">
      <c r="A1004" s="137">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5" hidden="1" customHeight="1" x14ac:dyDescent="0.35">
      <c r="A1005" s="137">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hidden="1" x14ac:dyDescent="0.35">
      <c r="A1006" s="137">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hidden="1" x14ac:dyDescent="0.35">
      <c r="A1007" s="137">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hidden="1" x14ac:dyDescent="0.35">
      <c r="A1008" s="137">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5" hidden="1" customHeight="1" x14ac:dyDescent="0.35">
      <c r="A1009" s="137">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5" hidden="1" customHeight="1" x14ac:dyDescent="0.35">
      <c r="A1010" s="137">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hidden="1" x14ac:dyDescent="0.35">
      <c r="A1011" s="137">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hidden="1" x14ac:dyDescent="0.35">
      <c r="A1012" s="137">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hidden="1" x14ac:dyDescent="0.35">
      <c r="A1013" s="137">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hidden="1" x14ac:dyDescent="0.35">
      <c r="A1014" s="137">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hidden="1" x14ac:dyDescent="0.35">
      <c r="A1015" s="137">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hidden="1" x14ac:dyDescent="0.35">
      <c r="A1016" s="137">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hidden="1" x14ac:dyDescent="0.35">
      <c r="A1017" s="137">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hidden="1" x14ac:dyDescent="0.35">
      <c r="A1018" s="137">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hidden="1" x14ac:dyDescent="0.35">
      <c r="A1019" s="137">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hidden="1" x14ac:dyDescent="0.35">
      <c r="A1020" s="137">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hidden="1" x14ac:dyDescent="0.35">
      <c r="A1021" s="137">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hidden="1" x14ac:dyDescent="0.35">
      <c r="A1022" s="137">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5" hidden="1" customHeight="1" x14ac:dyDescent="0.35">
      <c r="A1023" s="137">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75" hidden="1" customHeight="1" x14ac:dyDescent="0.35">
      <c r="A1024" s="137">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5" hidden="1" customHeight="1" x14ac:dyDescent="0.35">
      <c r="A1025" s="137">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75" hidden="1" customHeight="1" x14ac:dyDescent="0.35">
      <c r="A1026" s="137">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hidden="1" x14ac:dyDescent="0.35">
      <c r="A1027" s="137">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hidden="1" x14ac:dyDescent="0.35">
      <c r="A1028" s="137">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5" hidden="1" customHeight="1" x14ac:dyDescent="0.35">
      <c r="A1029" s="137">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hidden="1" x14ac:dyDescent="0.35">
      <c r="A1030" s="137">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hidden="1" x14ac:dyDescent="0.35">
      <c r="A1031" s="137">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hidden="1" x14ac:dyDescent="0.35">
      <c r="A1032" s="137">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hidden="1" x14ac:dyDescent="0.35">
      <c r="A1033" s="137">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hidden="1" x14ac:dyDescent="0.35">
      <c r="A1034" s="137">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hidden="1" x14ac:dyDescent="0.35">
      <c r="A1035" s="137">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hidden="1" x14ac:dyDescent="0.35">
      <c r="A1036" s="137">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hidden="1" x14ac:dyDescent="0.35">
      <c r="A1037" s="137">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hidden="1" x14ac:dyDescent="0.35">
      <c r="A1038" s="137">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75" hidden="1" customHeight="1" x14ac:dyDescent="0.35">
      <c r="A1039" s="137">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hidden="1" x14ac:dyDescent="0.35">
      <c r="A1040" s="137">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hidden="1" x14ac:dyDescent="0.35">
      <c r="A1041" s="137">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hidden="1" x14ac:dyDescent="0.35">
      <c r="A1042" s="137">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hidden="1" x14ac:dyDescent="0.35">
      <c r="A1043" s="137">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hidden="1" x14ac:dyDescent="0.35">
      <c r="A1044" s="137">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75" hidden="1" customHeight="1" x14ac:dyDescent="0.35">
      <c r="A1045" s="137">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75" hidden="1" customHeight="1" x14ac:dyDescent="0.35">
      <c r="A1046" s="137">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5" hidden="1" customHeight="1" x14ac:dyDescent="0.35">
      <c r="A1047" s="137">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5" hidden="1" customHeight="1" x14ac:dyDescent="0.35">
      <c r="A1048" s="137">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5" hidden="1" customHeight="1" x14ac:dyDescent="0.35">
      <c r="A1049" s="137">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5" hidden="1" customHeight="1" x14ac:dyDescent="0.35">
      <c r="A1050" s="137">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hidden="1" x14ac:dyDescent="0.35">
      <c r="A1051" s="137">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75" hidden="1" customHeight="1" x14ac:dyDescent="0.35">
      <c r="A1052" s="137">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5" hidden="1" customHeight="1" x14ac:dyDescent="0.35">
      <c r="A1053" s="137">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5" hidden="1" customHeight="1" x14ac:dyDescent="0.35">
      <c r="A1054" s="137">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5" hidden="1" customHeight="1" x14ac:dyDescent="0.35">
      <c r="A1055" s="137">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hidden="1" x14ac:dyDescent="0.35">
      <c r="A1056" s="137">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hidden="1" x14ac:dyDescent="0.35">
      <c r="A1057" s="137">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75" hidden="1" customHeight="1" x14ac:dyDescent="0.35">
      <c r="A1058" s="137">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hidden="1" x14ac:dyDescent="0.35">
      <c r="A1059" s="137">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hidden="1" x14ac:dyDescent="0.35">
      <c r="A1060" s="137">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hidden="1" x14ac:dyDescent="0.35">
      <c r="A1061" s="137">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hidden="1" x14ac:dyDescent="0.35">
      <c r="A1062" s="137">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hidden="1" x14ac:dyDescent="0.35">
      <c r="A1063" s="137">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75" hidden="1" customHeight="1" x14ac:dyDescent="0.35">
      <c r="A1064" s="137">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hidden="1" x14ac:dyDescent="0.35">
      <c r="A1065" s="137">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hidden="1" x14ac:dyDescent="0.35">
      <c r="A1066" s="137">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hidden="1" x14ac:dyDescent="0.35">
      <c r="A1067" s="137">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hidden="1" x14ac:dyDescent="0.35">
      <c r="A1068" s="137">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hidden="1" x14ac:dyDescent="0.35">
      <c r="A1069" s="137">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hidden="1" x14ac:dyDescent="0.35">
      <c r="A1070" s="137">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hidden="1" x14ac:dyDescent="0.35">
      <c r="A1071" s="137">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hidden="1" x14ac:dyDescent="0.35">
      <c r="A1072" s="137">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hidden="1" x14ac:dyDescent="0.35">
      <c r="A1073" s="137">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hidden="1" x14ac:dyDescent="0.35">
      <c r="A1074" s="137">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hidden="1" x14ac:dyDescent="0.35">
      <c r="A1075" s="137">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hidden="1" x14ac:dyDescent="0.35">
      <c r="A1076" s="137">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hidden="1" x14ac:dyDescent="0.35">
      <c r="A1077" s="137">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hidden="1" x14ac:dyDescent="0.35">
      <c r="A1078" s="137">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hidden="1" x14ac:dyDescent="0.35">
      <c r="A1079" s="137">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hidden="1" x14ac:dyDescent="0.35">
      <c r="A1080" s="137">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hidden="1" x14ac:dyDescent="0.35">
      <c r="A1081" s="137">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hidden="1" x14ac:dyDescent="0.35">
      <c r="A1082" s="137">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hidden="1" x14ac:dyDescent="0.35">
      <c r="A1083" s="137">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hidden="1" x14ac:dyDescent="0.35">
      <c r="A1084" s="137">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hidden="1" x14ac:dyDescent="0.35">
      <c r="A1085" s="137">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hidden="1" x14ac:dyDescent="0.35">
      <c r="A1086" s="137">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hidden="1" x14ac:dyDescent="0.35">
      <c r="A1087" s="137">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5" hidden="1" customHeight="1" x14ac:dyDescent="0.35">
      <c r="A1088" s="137">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5" hidden="1" customHeight="1" x14ac:dyDescent="0.35">
      <c r="A1089" s="137">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5" hidden="1" customHeight="1" x14ac:dyDescent="0.35">
      <c r="A1090" s="137">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5" hidden="1" customHeight="1" x14ac:dyDescent="0.35">
      <c r="A1091" s="137">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75" hidden="1" customHeight="1" x14ac:dyDescent="0.35">
      <c r="A1092" s="137">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hidden="1" x14ac:dyDescent="0.35">
      <c r="A1093" s="137">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hidden="1" x14ac:dyDescent="0.35">
      <c r="A1094" s="137">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hidden="1" x14ac:dyDescent="0.35">
      <c r="A1095" s="137">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hidden="1" x14ac:dyDescent="0.35">
      <c r="A1096" s="137">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hidden="1" x14ac:dyDescent="0.35">
      <c r="A1097" s="137">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hidden="1" x14ac:dyDescent="0.35">
      <c r="A1098" s="137">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hidden="1" x14ac:dyDescent="0.35">
      <c r="A1099" s="137">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75" hidden="1" customHeight="1" x14ac:dyDescent="0.35">
      <c r="A1100" s="137">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75" hidden="1" customHeight="1" x14ac:dyDescent="0.35">
      <c r="A1101" s="137">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75" hidden="1" customHeight="1" x14ac:dyDescent="0.35">
      <c r="A1102" s="137">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75" hidden="1" customHeight="1" x14ac:dyDescent="0.35">
      <c r="A1103" s="137">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5" hidden="1" customHeight="1" x14ac:dyDescent="0.35">
      <c r="A1104" s="137">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5" hidden="1" customHeight="1" x14ac:dyDescent="0.35">
      <c r="A1105" s="137">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hidden="1" x14ac:dyDescent="0.35">
      <c r="A1106" s="137">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hidden="1" x14ac:dyDescent="0.35">
      <c r="A1107" s="137">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hidden="1" x14ac:dyDescent="0.35">
      <c r="A1108" s="137">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hidden="1" x14ac:dyDescent="0.35">
      <c r="A1109" s="137">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hidden="1" x14ac:dyDescent="0.35">
      <c r="A1110" s="137">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hidden="1" x14ac:dyDescent="0.35">
      <c r="A1111" s="137">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hidden="1" x14ac:dyDescent="0.35">
      <c r="A1112" s="137">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hidden="1" x14ac:dyDescent="0.35">
      <c r="A1113" s="137">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hidden="1" x14ac:dyDescent="0.35">
      <c r="A1114" s="137">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hidden="1" x14ac:dyDescent="0.35">
      <c r="A1115" s="137">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hidden="1" x14ac:dyDescent="0.35">
      <c r="A1116" s="137">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hidden="1" x14ac:dyDescent="0.35">
      <c r="A1117" s="137">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hidden="1" x14ac:dyDescent="0.35">
      <c r="A1118" s="137">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hidden="1" x14ac:dyDescent="0.35">
      <c r="A1119" s="137">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hidden="1" x14ac:dyDescent="0.35">
      <c r="A1120" s="137">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hidden="1" x14ac:dyDescent="0.35">
      <c r="A1121" s="137">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75" hidden="1" customHeight="1" x14ac:dyDescent="0.35">
      <c r="A1122" s="137">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hidden="1" x14ac:dyDescent="0.35">
      <c r="A1123" s="137">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hidden="1" x14ac:dyDescent="0.35">
      <c r="A1124" s="137">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hidden="1" x14ac:dyDescent="0.35">
      <c r="A1125" s="137">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hidden="1" x14ac:dyDescent="0.35">
      <c r="A1126" s="137">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hidden="1" x14ac:dyDescent="0.35">
      <c r="A1127" s="137">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hidden="1" x14ac:dyDescent="0.35">
      <c r="A1128" s="137">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hidden="1" x14ac:dyDescent="0.35">
      <c r="A1129" s="137">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hidden="1" x14ac:dyDescent="0.35">
      <c r="A1130" s="137">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hidden="1" x14ac:dyDescent="0.35">
      <c r="A1131" s="137">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hidden="1" x14ac:dyDescent="0.35">
      <c r="A1132" s="137">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hidden="1" x14ac:dyDescent="0.35">
      <c r="A1133" s="137">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hidden="1" x14ac:dyDescent="0.35">
      <c r="A1134" s="137">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hidden="1" x14ac:dyDescent="0.35">
      <c r="A1135" s="137">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hidden="1" x14ac:dyDescent="0.35">
      <c r="A1136" s="137">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hidden="1" x14ac:dyDescent="0.35">
      <c r="A1137" s="137">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hidden="1" x14ac:dyDescent="0.35">
      <c r="A1138" s="137">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75" hidden="1" customHeight="1" x14ac:dyDescent="0.35">
      <c r="A1139" s="137">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hidden="1" x14ac:dyDescent="0.35">
      <c r="A1140" s="137">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hidden="1" x14ac:dyDescent="0.35">
      <c r="A1141" s="137">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hidden="1" x14ac:dyDescent="0.35">
      <c r="A1142" s="137">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hidden="1" x14ac:dyDescent="0.35">
      <c r="A1143" s="137">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hidden="1" x14ac:dyDescent="0.35">
      <c r="A1144" s="137">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hidden="1" x14ac:dyDescent="0.35">
      <c r="A1145" s="137">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hidden="1" x14ac:dyDescent="0.35">
      <c r="A1146" s="137">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5" hidden="1" customHeight="1" x14ac:dyDescent="0.35">
      <c r="A1147" s="137">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hidden="1" x14ac:dyDescent="0.35">
      <c r="A1148" s="137">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hidden="1" x14ac:dyDescent="0.35">
      <c r="A1149" s="137">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hidden="1" x14ac:dyDescent="0.35">
      <c r="A1150" s="137">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5" hidden="1" customHeight="1" x14ac:dyDescent="0.35">
      <c r="A1151" s="137">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5" hidden="1" customHeight="1" x14ac:dyDescent="0.35">
      <c r="A1152" s="137">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5" hidden="1" customHeight="1" x14ac:dyDescent="0.35">
      <c r="A1153" s="137">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5" hidden="1" customHeight="1" x14ac:dyDescent="0.35">
      <c r="A1154" s="137">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5" hidden="1" customHeight="1" x14ac:dyDescent="0.35">
      <c r="A1155" s="137">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hidden="1" x14ac:dyDescent="0.35">
      <c r="A1156" s="137">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hidden="1" x14ac:dyDescent="0.35">
      <c r="A1157" s="137">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hidden="1" x14ac:dyDescent="0.35">
      <c r="A1158" s="137">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hidden="1" x14ac:dyDescent="0.35">
      <c r="A1159" s="137">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hidden="1" x14ac:dyDescent="0.35">
      <c r="A1160" s="137">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hidden="1" x14ac:dyDescent="0.35">
      <c r="A1161" s="137">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hidden="1" x14ac:dyDescent="0.35">
      <c r="A1162" s="137">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hidden="1" x14ac:dyDescent="0.35">
      <c r="A1163" s="137">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hidden="1" x14ac:dyDescent="0.35">
      <c r="A1164" s="137">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hidden="1" x14ac:dyDescent="0.35">
      <c r="A1165" s="137">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hidden="1" x14ac:dyDescent="0.35">
      <c r="A1166" s="137">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hidden="1" x14ac:dyDescent="0.35">
      <c r="A1167" s="137">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hidden="1" x14ac:dyDescent="0.35">
      <c r="A1168" s="137">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hidden="1" x14ac:dyDescent="0.35">
      <c r="A1169" s="137">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hidden="1" x14ac:dyDescent="0.35">
      <c r="A1170" s="137">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5" hidden="1" customHeight="1" x14ac:dyDescent="0.35">
      <c r="A1171" s="137">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hidden="1" x14ac:dyDescent="0.35">
      <c r="A1172" s="137">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5" hidden="1" customHeight="1" x14ac:dyDescent="0.35">
      <c r="A1173" s="137">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hidden="1" x14ac:dyDescent="0.35">
      <c r="A1174" s="137">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hidden="1" x14ac:dyDescent="0.35">
      <c r="A1175" s="137">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hidden="1" x14ac:dyDescent="0.35">
      <c r="A1176" s="137">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hidden="1" x14ac:dyDescent="0.35">
      <c r="A1177" s="137">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5" hidden="1" customHeight="1" x14ac:dyDescent="0.35">
      <c r="A1178" s="137">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5" hidden="1" customHeight="1" x14ac:dyDescent="0.35">
      <c r="A1179" s="137">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5" hidden="1" customHeight="1" x14ac:dyDescent="0.35">
      <c r="A1180" s="137">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hidden="1" x14ac:dyDescent="0.35">
      <c r="A1181" s="137">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hidden="1" x14ac:dyDescent="0.35">
      <c r="A1182" s="137">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hidden="1" x14ac:dyDescent="0.35">
      <c r="A1183" s="137">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hidden="1" x14ac:dyDescent="0.35">
      <c r="A1184" s="137">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hidden="1" x14ac:dyDescent="0.35">
      <c r="A1185" s="137">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hidden="1" x14ac:dyDescent="0.35">
      <c r="A1186" s="137">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hidden="1" x14ac:dyDescent="0.35">
      <c r="A1187" s="137">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hidden="1" x14ac:dyDescent="0.35">
      <c r="A1188" s="137">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hidden="1" x14ac:dyDescent="0.35">
      <c r="A1189" s="137">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hidden="1" x14ac:dyDescent="0.35">
      <c r="A1190" s="137">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hidden="1" x14ac:dyDescent="0.35">
      <c r="A1191" s="137">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hidden="1" x14ac:dyDescent="0.35">
      <c r="A1192" s="137">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hidden="1" x14ac:dyDescent="0.35">
      <c r="A1193" s="137">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5" hidden="1" customHeight="1" x14ac:dyDescent="0.35">
      <c r="A1194" s="137">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5" hidden="1" customHeight="1" x14ac:dyDescent="0.35">
      <c r="A1195" s="137">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5" hidden="1" customHeight="1" x14ac:dyDescent="0.35">
      <c r="A1196" s="137">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5" hidden="1" customHeight="1" x14ac:dyDescent="0.35">
      <c r="A1197" s="137">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hidden="1" x14ac:dyDescent="0.35">
      <c r="A1198" s="137">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hidden="1" x14ac:dyDescent="0.35">
      <c r="A1199" s="137">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hidden="1" x14ac:dyDescent="0.35">
      <c r="A1200" s="137">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hidden="1" x14ac:dyDescent="0.35">
      <c r="A1201" s="137">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hidden="1" x14ac:dyDescent="0.35">
      <c r="A1202" s="137">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hidden="1" x14ac:dyDescent="0.35">
      <c r="A1203" s="137">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hidden="1" x14ac:dyDescent="0.35">
      <c r="A1204" s="137">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hidden="1" x14ac:dyDescent="0.35">
      <c r="A1205" s="137">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hidden="1" x14ac:dyDescent="0.35">
      <c r="A1206" s="137">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hidden="1" x14ac:dyDescent="0.35">
      <c r="A1207" s="137">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5" hidden="1" customHeight="1" x14ac:dyDescent="0.35">
      <c r="A1208" s="137">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hidden="1" x14ac:dyDescent="0.35">
      <c r="A1209" s="137">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hidden="1" x14ac:dyDescent="0.35">
      <c r="A1210" s="137">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5" hidden="1" customHeight="1" x14ac:dyDescent="0.35">
      <c r="A1211" s="137">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hidden="1" x14ac:dyDescent="0.35">
      <c r="A1212" s="137">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hidden="1" x14ac:dyDescent="0.35">
      <c r="A1213" s="137">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hidden="1" x14ac:dyDescent="0.35">
      <c r="A1214" s="137">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hidden="1" x14ac:dyDescent="0.35">
      <c r="A1215" s="137">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hidden="1" x14ac:dyDescent="0.35">
      <c r="A1216" s="137">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hidden="1" x14ac:dyDescent="0.35">
      <c r="A1217" s="137">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hidden="1" x14ac:dyDescent="0.35">
      <c r="A1218" s="137">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hidden="1" x14ac:dyDescent="0.35">
      <c r="A1219" s="137">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hidden="1" x14ac:dyDescent="0.35">
      <c r="A1220" s="137">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hidden="1" x14ac:dyDescent="0.35">
      <c r="A1221" s="137">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hidden="1" x14ac:dyDescent="0.35">
      <c r="A1222" s="137">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hidden="1" x14ac:dyDescent="0.35">
      <c r="A1223" s="137">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hidden="1" x14ac:dyDescent="0.35">
      <c r="A1224" s="137">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hidden="1" x14ac:dyDescent="0.35">
      <c r="A1225" s="137">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hidden="1" x14ac:dyDescent="0.35">
      <c r="A1226" s="137">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hidden="1" x14ac:dyDescent="0.35">
      <c r="A1227" s="137">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hidden="1" x14ac:dyDescent="0.35">
      <c r="A1228" s="137">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hidden="1" x14ac:dyDescent="0.35">
      <c r="A1229" s="137">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hidden="1" x14ac:dyDescent="0.35">
      <c r="A1230" s="137">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hidden="1" x14ac:dyDescent="0.35">
      <c r="A1231" s="137">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hidden="1" x14ac:dyDescent="0.35">
      <c r="A1232" s="137">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hidden="1" x14ac:dyDescent="0.35">
      <c r="A1233" s="137">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hidden="1" x14ac:dyDescent="0.35">
      <c r="A1234" s="137">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hidden="1" x14ac:dyDescent="0.35">
      <c r="A1235" s="137">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hidden="1" x14ac:dyDescent="0.35">
      <c r="A1236" s="137">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hidden="1" x14ac:dyDescent="0.35">
      <c r="A1237" s="137">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hidden="1" x14ac:dyDescent="0.35">
      <c r="A1238" s="137">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5" hidden="1" customHeight="1" x14ac:dyDescent="0.35">
      <c r="A1239" s="137">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hidden="1" x14ac:dyDescent="0.35">
      <c r="A1240" s="137">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5" hidden="1" customHeight="1" x14ac:dyDescent="0.35">
      <c r="A1241" s="137">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5" hidden="1" customHeight="1" x14ac:dyDescent="0.35">
      <c r="A1242" s="137">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5" hidden="1" customHeight="1" x14ac:dyDescent="0.35">
      <c r="A1243" s="137">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hidden="1" x14ac:dyDescent="0.35">
      <c r="A1244" s="137">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5" hidden="1" customHeight="1" x14ac:dyDescent="0.35">
      <c r="A1245" s="137">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hidden="1" x14ac:dyDescent="0.35">
      <c r="A1246" s="137">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hidden="1" x14ac:dyDescent="0.35">
      <c r="A1247" s="137">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5" hidden="1" customHeight="1" x14ac:dyDescent="0.35">
      <c r="A1248" s="137">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5" hidden="1" customHeight="1" x14ac:dyDescent="0.35">
      <c r="A1249" s="137">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5" hidden="1" customHeight="1" x14ac:dyDescent="0.35">
      <c r="A1250" s="137">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5" hidden="1" customHeight="1" x14ac:dyDescent="0.35">
      <c r="A1251" s="137">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5" hidden="1" customHeight="1" x14ac:dyDescent="0.35">
      <c r="A1252" s="137">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5" hidden="1" customHeight="1" x14ac:dyDescent="0.35">
      <c r="A1253" s="137">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5" hidden="1" customHeight="1" x14ac:dyDescent="0.35">
      <c r="A1254" s="137">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5" hidden="1" customHeight="1" x14ac:dyDescent="0.35">
      <c r="A1255" s="137">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5" hidden="1" customHeight="1" x14ac:dyDescent="0.35">
      <c r="A1256" s="137">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5" hidden="1" customHeight="1" x14ac:dyDescent="0.35">
      <c r="A1257" s="137">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5" hidden="1" customHeight="1" x14ac:dyDescent="0.35">
      <c r="A1258" s="137">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hidden="1" x14ac:dyDescent="0.35">
      <c r="A1259" s="137">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5" hidden="1" customHeight="1" x14ac:dyDescent="0.35">
      <c r="A1260" s="137">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hidden="1" x14ac:dyDescent="0.35">
      <c r="A1261" s="137">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5" hidden="1" customHeight="1" x14ac:dyDescent="0.35">
      <c r="A1262" s="137">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5" hidden="1" customHeight="1" x14ac:dyDescent="0.35">
      <c r="A1263" s="137">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5" hidden="1" customHeight="1" x14ac:dyDescent="0.35">
      <c r="A1264" s="137">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5" hidden="1" customHeight="1" x14ac:dyDescent="0.35">
      <c r="A1265" s="137">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5" hidden="1" customHeight="1" x14ac:dyDescent="0.35">
      <c r="A1266" s="137">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5" hidden="1" customHeight="1" x14ac:dyDescent="0.35">
      <c r="A1267" s="137">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hidden="1" x14ac:dyDescent="0.35">
      <c r="A1268" s="137">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hidden="1" x14ac:dyDescent="0.35">
      <c r="A1269" s="137">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hidden="1" x14ac:dyDescent="0.35">
      <c r="A1270" s="137">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hidden="1" x14ac:dyDescent="0.35">
      <c r="A1271" s="137">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hidden="1" x14ac:dyDescent="0.35">
      <c r="A1272" s="137">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hidden="1" x14ac:dyDescent="0.35">
      <c r="A1273" s="137">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hidden="1" x14ac:dyDescent="0.35">
      <c r="A1274" s="137">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hidden="1" x14ac:dyDescent="0.35">
      <c r="A1275" s="137">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hidden="1" x14ac:dyDescent="0.35">
      <c r="A1276" s="137">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hidden="1" x14ac:dyDescent="0.35">
      <c r="A1277" s="137">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hidden="1" x14ac:dyDescent="0.35">
      <c r="A1278" s="137">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hidden="1" x14ac:dyDescent="0.35">
      <c r="A1279" s="137">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hidden="1" x14ac:dyDescent="0.35">
      <c r="A1280" s="137">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hidden="1" x14ac:dyDescent="0.35">
      <c r="A1281" s="137">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hidden="1" x14ac:dyDescent="0.35">
      <c r="A1282" s="137">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hidden="1" x14ac:dyDescent="0.35">
      <c r="A1283" s="137">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hidden="1" x14ac:dyDescent="0.35">
      <c r="A1284" s="137">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hidden="1" x14ac:dyDescent="0.35">
      <c r="A1285" s="137">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hidden="1" x14ac:dyDescent="0.35">
      <c r="A1286" s="137">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hidden="1" x14ac:dyDescent="0.35">
      <c r="A1287" s="137">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hidden="1" x14ac:dyDescent="0.35">
      <c r="A1288" s="137">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5" hidden="1" customHeight="1" x14ac:dyDescent="0.35">
      <c r="A1289" s="137">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hidden="1" x14ac:dyDescent="0.35">
      <c r="A1290" s="137">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hidden="1" x14ac:dyDescent="0.35">
      <c r="A1291" s="137">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hidden="1" x14ac:dyDescent="0.35">
      <c r="A1292" s="137">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hidden="1" x14ac:dyDescent="0.35">
      <c r="A1293" s="137">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hidden="1" x14ac:dyDescent="0.35">
      <c r="A1294" s="137">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hidden="1" x14ac:dyDescent="0.35">
      <c r="A1295" s="137">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hidden="1" x14ac:dyDescent="0.35">
      <c r="A1296" s="137">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hidden="1" x14ac:dyDescent="0.35">
      <c r="A1297" s="137">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hidden="1" x14ac:dyDescent="0.35">
      <c r="A1298" s="137">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5" hidden="1" customHeight="1" x14ac:dyDescent="0.35">
      <c r="A1299" s="137">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hidden="1" x14ac:dyDescent="0.35">
      <c r="A1300" s="137">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hidden="1" x14ac:dyDescent="0.35">
      <c r="A1301" s="137">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hidden="1" x14ac:dyDescent="0.35">
      <c r="A1302" s="137">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hidden="1" x14ac:dyDescent="0.35">
      <c r="A1303" s="137">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hidden="1" x14ac:dyDescent="0.35">
      <c r="A1304" s="137">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hidden="1" x14ac:dyDescent="0.35">
      <c r="A1305" s="137">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hidden="1" x14ac:dyDescent="0.35">
      <c r="A1306" s="137">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hidden="1" x14ac:dyDescent="0.35">
      <c r="A1307" s="137">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hidden="1" x14ac:dyDescent="0.35">
      <c r="A1308" s="137">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hidden="1" x14ac:dyDescent="0.35">
      <c r="A1309" s="137">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hidden="1" x14ac:dyDescent="0.35">
      <c r="A1310" s="137">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hidden="1" x14ac:dyDescent="0.35">
      <c r="A1311" s="137">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hidden="1" x14ac:dyDescent="0.35">
      <c r="A1312" s="137">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hidden="1" x14ac:dyDescent="0.35">
      <c r="A1313" s="137">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hidden="1" x14ac:dyDescent="0.35">
      <c r="A1314" s="137">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hidden="1" x14ac:dyDescent="0.35">
      <c r="A1315" s="137">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hidden="1" x14ac:dyDescent="0.35">
      <c r="A1316" s="137">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hidden="1" x14ac:dyDescent="0.35">
      <c r="A1317" s="137">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hidden="1" x14ac:dyDescent="0.35">
      <c r="A1318" s="137">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hidden="1" x14ac:dyDescent="0.35">
      <c r="A1319" s="137">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hidden="1" x14ac:dyDescent="0.35">
      <c r="A1320" s="137">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5" hidden="1" customHeight="1" x14ac:dyDescent="0.35">
      <c r="A1321" s="137">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5" hidden="1" customHeight="1" x14ac:dyDescent="0.35">
      <c r="A1322" s="137">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5" hidden="1" customHeight="1" x14ac:dyDescent="0.35">
      <c r="A1323" s="137">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5" hidden="1" customHeight="1" x14ac:dyDescent="0.35">
      <c r="A1324" s="137">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5" hidden="1" customHeight="1" x14ac:dyDescent="0.35">
      <c r="A1325" s="137">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5" hidden="1" customHeight="1" x14ac:dyDescent="0.35">
      <c r="A1326" s="137">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5" hidden="1" customHeight="1" x14ac:dyDescent="0.35">
      <c r="A1327" s="137">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5" hidden="1" customHeight="1" x14ac:dyDescent="0.35">
      <c r="A1328" s="137">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5" hidden="1" customHeight="1" x14ac:dyDescent="0.35">
      <c r="A1329" s="137">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hidden="1" x14ac:dyDescent="0.35">
      <c r="A1330" s="137">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hidden="1" x14ac:dyDescent="0.35">
      <c r="A1331" s="137">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hidden="1" x14ac:dyDescent="0.35">
      <c r="A1332" s="137">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hidden="1" x14ac:dyDescent="0.35">
      <c r="A1333" s="137">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hidden="1" x14ac:dyDescent="0.35">
      <c r="A1334" s="137">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5" hidden="1" customHeight="1" x14ac:dyDescent="0.35">
      <c r="A1335" s="137">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hidden="1" x14ac:dyDescent="0.35">
      <c r="A1336" s="137">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hidden="1" x14ac:dyDescent="0.35">
      <c r="A1337" s="137">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hidden="1" x14ac:dyDescent="0.35">
      <c r="A1338" s="137">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5" hidden="1" customHeight="1" x14ac:dyDescent="0.35">
      <c r="A1339" s="137">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hidden="1" x14ac:dyDescent="0.35">
      <c r="A1340" s="137">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hidden="1" x14ac:dyDescent="0.35">
      <c r="A1341" s="137">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hidden="1" x14ac:dyDescent="0.35">
      <c r="A1342" s="137">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hidden="1" x14ac:dyDescent="0.35">
      <c r="A1343" s="137">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5" hidden="1" customHeight="1" x14ac:dyDescent="0.35">
      <c r="A1344" s="137">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5" hidden="1" customHeight="1" x14ac:dyDescent="0.35">
      <c r="A1345" s="137">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hidden="1" x14ac:dyDescent="0.35">
      <c r="A1346" s="137">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hidden="1" x14ac:dyDescent="0.35">
      <c r="A1347" s="137">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hidden="1" x14ac:dyDescent="0.35">
      <c r="A1348" s="137">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hidden="1" x14ac:dyDescent="0.35">
      <c r="A1349" s="137">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5" hidden="1" customHeight="1" x14ac:dyDescent="0.35">
      <c r="A1350" s="137">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hidden="1" x14ac:dyDescent="0.35">
      <c r="A1351" s="137">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hidden="1" x14ac:dyDescent="0.35">
      <c r="A1352" s="137">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5" hidden="1" customHeight="1" x14ac:dyDescent="0.35">
      <c r="A1353" s="137">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5" hidden="1" customHeight="1" x14ac:dyDescent="0.35">
      <c r="A1354" s="137">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hidden="1" x14ac:dyDescent="0.35">
      <c r="A1355" s="137">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hidden="1" x14ac:dyDescent="0.35">
      <c r="A1356" s="137">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hidden="1" x14ac:dyDescent="0.35">
      <c r="A1357" s="137">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hidden="1" x14ac:dyDescent="0.35">
      <c r="A1358" s="137">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hidden="1" x14ac:dyDescent="0.35">
      <c r="A1359" s="137">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hidden="1" x14ac:dyDescent="0.35">
      <c r="A1360" s="137">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hidden="1" x14ac:dyDescent="0.35">
      <c r="A1361" s="137">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hidden="1" x14ac:dyDescent="0.35">
      <c r="A1362" s="137">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hidden="1" x14ac:dyDescent="0.35">
      <c r="A1363" s="137">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5" hidden="1" customHeight="1" x14ac:dyDescent="0.35">
      <c r="A1364" s="137">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hidden="1" x14ac:dyDescent="0.35">
      <c r="A1365" s="137">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hidden="1" x14ac:dyDescent="0.35">
      <c r="A1366" s="137">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hidden="1" x14ac:dyDescent="0.35">
      <c r="A1367" s="137">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hidden="1" x14ac:dyDescent="0.35">
      <c r="A1368" s="137">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hidden="1" x14ac:dyDescent="0.35">
      <c r="A1369" s="137">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5" hidden="1" customHeight="1" x14ac:dyDescent="0.35">
      <c r="A1370" s="137">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5" hidden="1" customHeight="1" x14ac:dyDescent="0.35">
      <c r="A1371" s="137">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5" hidden="1" customHeight="1" x14ac:dyDescent="0.35">
      <c r="A1372" s="137">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5" hidden="1" customHeight="1" x14ac:dyDescent="0.35">
      <c r="A1373" s="137">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5" hidden="1" customHeight="1" x14ac:dyDescent="0.35">
      <c r="A1374" s="137">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hidden="1" x14ac:dyDescent="0.35">
      <c r="A1375" s="137">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hidden="1" x14ac:dyDescent="0.35">
      <c r="A1376" s="137">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5" hidden="1" customHeight="1" x14ac:dyDescent="0.35">
      <c r="A1377" s="137">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5" hidden="1" customHeight="1" x14ac:dyDescent="0.35">
      <c r="A1378" s="137">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hidden="1" x14ac:dyDescent="0.35">
      <c r="A1379" s="137">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hidden="1" x14ac:dyDescent="0.35">
      <c r="A1380" s="137">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hidden="1" x14ac:dyDescent="0.35">
      <c r="A1381" s="137">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hidden="1" x14ac:dyDescent="0.35">
      <c r="A1382" s="137">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hidden="1" x14ac:dyDescent="0.35">
      <c r="A1383" s="137">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hidden="1" x14ac:dyDescent="0.35">
      <c r="A1384" s="137">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hidden="1" x14ac:dyDescent="0.35">
      <c r="A1385" s="137">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hidden="1" x14ac:dyDescent="0.35">
      <c r="A1386" s="137">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hidden="1" x14ac:dyDescent="0.35">
      <c r="A1387" s="137">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hidden="1" x14ac:dyDescent="0.35">
      <c r="A1388" s="137">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hidden="1" x14ac:dyDescent="0.35">
      <c r="A1389" s="137">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hidden="1" x14ac:dyDescent="0.35">
      <c r="A1390" s="137">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hidden="1" x14ac:dyDescent="0.35">
      <c r="A1391" s="137">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hidden="1" x14ac:dyDescent="0.35">
      <c r="A1392" s="137">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hidden="1" x14ac:dyDescent="0.35">
      <c r="A1393" s="137">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5" hidden="1" customHeight="1" x14ac:dyDescent="0.35">
      <c r="A1394" s="137">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hidden="1" x14ac:dyDescent="0.35">
      <c r="A1395" s="137">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hidden="1" x14ac:dyDescent="0.35">
      <c r="A1396" s="137">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hidden="1" x14ac:dyDescent="0.35">
      <c r="A1397" s="137">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hidden="1" x14ac:dyDescent="0.35">
      <c r="A1398" s="137">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hidden="1" x14ac:dyDescent="0.35">
      <c r="A1399" s="137">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hidden="1" x14ac:dyDescent="0.35">
      <c r="A1400" s="137">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hidden="1" x14ac:dyDescent="0.35">
      <c r="A1401" s="137">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hidden="1" x14ac:dyDescent="0.35">
      <c r="A1402" s="137">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hidden="1" x14ac:dyDescent="0.35">
      <c r="A1403" s="137">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hidden="1" x14ac:dyDescent="0.35">
      <c r="A1404" s="137">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hidden="1" x14ac:dyDescent="0.35">
      <c r="A1405" s="137">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hidden="1" x14ac:dyDescent="0.35">
      <c r="A1406" s="137">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hidden="1" x14ac:dyDescent="0.35">
      <c r="A1407" s="137">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hidden="1" x14ac:dyDescent="0.35">
      <c r="A1408" s="137">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hidden="1" x14ac:dyDescent="0.35">
      <c r="A1409" s="137">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hidden="1" x14ac:dyDescent="0.35">
      <c r="A1410" s="137">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hidden="1" x14ac:dyDescent="0.35">
      <c r="A1411" s="137">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75" hidden="1" customHeight="1" x14ac:dyDescent="0.35">
      <c r="A1412" s="137">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hidden="1" x14ac:dyDescent="0.35">
      <c r="A1413" s="137">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hidden="1" x14ac:dyDescent="0.35">
      <c r="A1414" s="137">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hidden="1" x14ac:dyDescent="0.35">
      <c r="A1415" s="137">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hidden="1" x14ac:dyDescent="0.35">
      <c r="A1416" s="137">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hidden="1" x14ac:dyDescent="0.35">
      <c r="A1417" s="137">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5" hidden="1" customHeight="1" x14ac:dyDescent="0.35">
      <c r="A1418" s="137">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hidden="1" x14ac:dyDescent="0.35">
      <c r="A1419" s="137">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hidden="1" x14ac:dyDescent="0.35">
      <c r="A1420" s="137">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hidden="1" x14ac:dyDescent="0.35">
      <c r="A1421" s="137">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hidden="1" x14ac:dyDescent="0.35">
      <c r="A1422" s="137">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hidden="1" x14ac:dyDescent="0.35">
      <c r="A1423" s="137">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hidden="1" x14ac:dyDescent="0.35">
      <c r="A1424" s="137">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hidden="1" x14ac:dyDescent="0.35">
      <c r="A1425" s="137">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hidden="1" x14ac:dyDescent="0.35">
      <c r="A1426" s="137">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hidden="1" x14ac:dyDescent="0.35">
      <c r="A1427" s="137">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5" hidden="1" customHeight="1" x14ac:dyDescent="0.35">
      <c r="A1428" s="137">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hidden="1" x14ac:dyDescent="0.35">
      <c r="A1429" s="137">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hidden="1" x14ac:dyDescent="0.35">
      <c r="A1430" s="137">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hidden="1" x14ac:dyDescent="0.35">
      <c r="A1431" s="137">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hidden="1" x14ac:dyDescent="0.35">
      <c r="A1432" s="137">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hidden="1" x14ac:dyDescent="0.35">
      <c r="A1433" s="137">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5" hidden="1" customHeight="1" x14ac:dyDescent="0.35">
      <c r="A1434" s="137">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hidden="1" x14ac:dyDescent="0.35">
      <c r="A1435" s="137">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hidden="1" x14ac:dyDescent="0.35">
      <c r="A1436" s="137">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hidden="1" x14ac:dyDescent="0.35">
      <c r="A1437" s="137">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hidden="1" x14ac:dyDescent="0.35">
      <c r="A1438" s="137">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hidden="1" x14ac:dyDescent="0.35">
      <c r="A1439" s="137">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hidden="1" x14ac:dyDescent="0.35">
      <c r="A1440" s="137">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hidden="1" x14ac:dyDescent="0.35">
      <c r="A1441" s="137">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5" hidden="1" customHeight="1" x14ac:dyDescent="0.35">
      <c r="A1442" s="137">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hidden="1" x14ac:dyDescent="0.35">
      <c r="A1443" s="137">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hidden="1" x14ac:dyDescent="0.35">
      <c r="A1444" s="137">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hidden="1" x14ac:dyDescent="0.35">
      <c r="A1445" s="137">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75" hidden="1" customHeight="1" x14ac:dyDescent="0.35">
      <c r="A1446" s="137">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hidden="1" x14ac:dyDescent="0.35">
      <c r="A1447" s="137">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5" hidden="1" customHeight="1" x14ac:dyDescent="0.35">
      <c r="A1448" s="137">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75" hidden="1" customHeight="1" x14ac:dyDescent="0.35">
      <c r="A1449" s="137">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75" hidden="1" customHeight="1" x14ac:dyDescent="0.35">
      <c r="A1450" s="137">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hidden="1" x14ac:dyDescent="0.35">
      <c r="A1451" s="137">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hidden="1" x14ac:dyDescent="0.35">
      <c r="A1452" s="137">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hidden="1" x14ac:dyDescent="0.35">
      <c r="A1453" s="137">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hidden="1" x14ac:dyDescent="0.35">
      <c r="A1454" s="137">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hidden="1" x14ac:dyDescent="0.35">
      <c r="A1455" s="137">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hidden="1" x14ac:dyDescent="0.35">
      <c r="A1456" s="137">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hidden="1" x14ac:dyDescent="0.35">
      <c r="A1457" s="137">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hidden="1" x14ac:dyDescent="0.35">
      <c r="A1458" s="137">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hidden="1" x14ac:dyDescent="0.35">
      <c r="A1459" s="137">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hidden="1" x14ac:dyDescent="0.35">
      <c r="A1460" s="137">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hidden="1" x14ac:dyDescent="0.35">
      <c r="A1461" s="137">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5" hidden="1" customHeight="1" x14ac:dyDescent="0.35">
      <c r="A1462" s="137">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5" hidden="1" customHeight="1" x14ac:dyDescent="0.35">
      <c r="A1463" s="137">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hidden="1" x14ac:dyDescent="0.35">
      <c r="A1464" s="137">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5" hidden="1" customHeight="1" x14ac:dyDescent="0.35">
      <c r="A1465" s="137">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hidden="1" x14ac:dyDescent="0.35">
      <c r="A1466" s="137">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hidden="1" x14ac:dyDescent="0.35">
      <c r="A1467" s="137">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75" hidden="1" customHeight="1" x14ac:dyDescent="0.35">
      <c r="A1468" s="137">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hidden="1" x14ac:dyDescent="0.35">
      <c r="A1469" s="137">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hidden="1" x14ac:dyDescent="0.35">
      <c r="A1470" s="137">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hidden="1" x14ac:dyDescent="0.35">
      <c r="A1471" s="137">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75" hidden="1" customHeight="1" x14ac:dyDescent="0.35">
      <c r="A1472" s="137">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hidden="1" x14ac:dyDescent="0.35">
      <c r="A1473" s="137">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hidden="1" x14ac:dyDescent="0.35">
      <c r="A1474" s="137">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hidden="1" x14ac:dyDescent="0.35">
      <c r="A1475" s="137">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hidden="1" x14ac:dyDescent="0.35">
      <c r="A1476" s="137">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hidden="1" x14ac:dyDescent="0.35">
      <c r="A1477" s="137">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hidden="1" x14ac:dyDescent="0.35">
      <c r="A1478" s="137">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hidden="1" x14ac:dyDescent="0.35">
      <c r="A1479" s="137">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hidden="1" x14ac:dyDescent="0.35">
      <c r="A1480" s="137">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hidden="1" x14ac:dyDescent="0.35">
      <c r="A1481" s="137">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hidden="1" x14ac:dyDescent="0.35">
      <c r="A1482" s="137">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5" hidden="1" customHeight="1" x14ac:dyDescent="0.35">
      <c r="A1483" s="137">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75" hidden="1" customHeight="1" x14ac:dyDescent="0.35">
      <c r="A1484" s="137">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75" hidden="1" customHeight="1" x14ac:dyDescent="0.35">
      <c r="A1485" s="137">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75" hidden="1" customHeight="1" x14ac:dyDescent="0.35">
      <c r="A1486" s="137">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75" hidden="1" customHeight="1" x14ac:dyDescent="0.35">
      <c r="A1487" s="137">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hidden="1" x14ac:dyDescent="0.35">
      <c r="A1488" s="137">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hidden="1" x14ac:dyDescent="0.35">
      <c r="A1489" s="137">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hidden="1" x14ac:dyDescent="0.35">
      <c r="A1490" s="137">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hidden="1" x14ac:dyDescent="0.35">
      <c r="A1491" s="137">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hidden="1" x14ac:dyDescent="0.35">
      <c r="A1492" s="137">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5" hidden="1" customHeight="1" x14ac:dyDescent="0.35">
      <c r="A1493" s="137">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hidden="1" x14ac:dyDescent="0.35">
      <c r="A1494" s="137">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hidden="1" x14ac:dyDescent="0.35">
      <c r="A1495" s="137">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5" hidden="1" customHeight="1" x14ac:dyDescent="0.35">
      <c r="A1496" s="137">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hidden="1" x14ac:dyDescent="0.35">
      <c r="A1497" s="137">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hidden="1" x14ac:dyDescent="0.35">
      <c r="A1498" s="137">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hidden="1" x14ac:dyDescent="0.35">
      <c r="A1499" s="137">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hidden="1" x14ac:dyDescent="0.35">
      <c r="A1500" s="137">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hidden="1" x14ac:dyDescent="0.35">
      <c r="A1501" s="137">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hidden="1" x14ac:dyDescent="0.35">
      <c r="A1502" s="137">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hidden="1" x14ac:dyDescent="0.35">
      <c r="A1503" s="137">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hidden="1" x14ac:dyDescent="0.35">
      <c r="A1504" s="137">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hidden="1" x14ac:dyDescent="0.35">
      <c r="A1505" s="137">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hidden="1" x14ac:dyDescent="0.35">
      <c r="A1506" s="137">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hidden="1" x14ac:dyDescent="0.35">
      <c r="A1507" s="137">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75" hidden="1" customHeight="1" x14ac:dyDescent="0.35">
      <c r="A1508" s="137">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hidden="1" x14ac:dyDescent="0.35">
      <c r="A1509" s="137">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hidden="1" x14ac:dyDescent="0.35">
      <c r="A1510" s="137">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hidden="1" x14ac:dyDescent="0.35">
      <c r="A1511" s="137">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hidden="1" x14ac:dyDescent="0.35">
      <c r="A1512" s="137">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hidden="1" x14ac:dyDescent="0.35">
      <c r="A1513" s="137">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hidden="1" x14ac:dyDescent="0.35">
      <c r="A1514" s="137">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hidden="1" x14ac:dyDescent="0.35">
      <c r="A1515" s="137">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hidden="1" x14ac:dyDescent="0.35">
      <c r="A1516" s="137">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hidden="1" x14ac:dyDescent="0.35">
      <c r="A1517" s="137">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5" hidden="1" customHeight="1" x14ac:dyDescent="0.35">
      <c r="A1518" s="137">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hidden="1" x14ac:dyDescent="0.35">
      <c r="A1519" s="137">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5" hidden="1" customHeight="1" x14ac:dyDescent="0.35">
      <c r="A1520" s="137">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75" hidden="1" customHeight="1" x14ac:dyDescent="0.35">
      <c r="A1521" s="137">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hidden="1" x14ac:dyDescent="0.35">
      <c r="A1522" s="137">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hidden="1" x14ac:dyDescent="0.35">
      <c r="A1523" s="137">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hidden="1" x14ac:dyDescent="0.35">
      <c r="A1524" s="137">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75" hidden="1" customHeight="1" x14ac:dyDescent="0.35">
      <c r="A1525" s="137">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75" hidden="1" customHeight="1" x14ac:dyDescent="0.35">
      <c r="A1526" s="137">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75" hidden="1" customHeight="1" x14ac:dyDescent="0.35">
      <c r="A1527" s="137">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hidden="1" x14ac:dyDescent="0.35">
      <c r="A1528" s="137">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hidden="1" x14ac:dyDescent="0.35">
      <c r="A1529" s="137">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hidden="1" x14ac:dyDescent="0.35">
      <c r="A1530" s="137">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5" hidden="1" customHeight="1" x14ac:dyDescent="0.35">
      <c r="A1531" s="137">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hidden="1" x14ac:dyDescent="0.35">
      <c r="A1532" s="137">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hidden="1" x14ac:dyDescent="0.35">
      <c r="A1533" s="137">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hidden="1" x14ac:dyDescent="0.35">
      <c r="A1534" s="137">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hidden="1" x14ac:dyDescent="0.35">
      <c r="A1535" s="137">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hidden="1" x14ac:dyDescent="0.35">
      <c r="A1536" s="137">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hidden="1" x14ac:dyDescent="0.35">
      <c r="A1537" s="137">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hidden="1" x14ac:dyDescent="0.35">
      <c r="A1538" s="137">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hidden="1" x14ac:dyDescent="0.35">
      <c r="A1539" s="137">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hidden="1" x14ac:dyDescent="0.35">
      <c r="A1540" s="137">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hidden="1" x14ac:dyDescent="0.35">
      <c r="A1541" s="137">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hidden="1" x14ac:dyDescent="0.35">
      <c r="A1542" s="137">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hidden="1" x14ac:dyDescent="0.35">
      <c r="A1543" s="137">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hidden="1" x14ac:dyDescent="0.35">
      <c r="A1544" s="137">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hidden="1" x14ac:dyDescent="0.35">
      <c r="A1545" s="137">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hidden="1" x14ac:dyDescent="0.35">
      <c r="A1546" s="137">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hidden="1" x14ac:dyDescent="0.35">
      <c r="A1547" s="137">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hidden="1" x14ac:dyDescent="0.35">
      <c r="A1548" s="137">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hidden="1" x14ac:dyDescent="0.35">
      <c r="A1549" s="137">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hidden="1" x14ac:dyDescent="0.35">
      <c r="A1550" s="137">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hidden="1" x14ac:dyDescent="0.35">
      <c r="A1551" s="137">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hidden="1" x14ac:dyDescent="0.35">
      <c r="A1552" s="137">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hidden="1" x14ac:dyDescent="0.35">
      <c r="A1553" s="137">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hidden="1" x14ac:dyDescent="0.35">
      <c r="A1554" s="137">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hidden="1" x14ac:dyDescent="0.35">
      <c r="A1555" s="137">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hidden="1" x14ac:dyDescent="0.35">
      <c r="A1556" s="137">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hidden="1" x14ac:dyDescent="0.35">
      <c r="A1557" s="137">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hidden="1" x14ac:dyDescent="0.35">
      <c r="A1558" s="137">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hidden="1" x14ac:dyDescent="0.35">
      <c r="A1559" s="137">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hidden="1" x14ac:dyDescent="0.35">
      <c r="A1560" s="137">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hidden="1" x14ac:dyDescent="0.35">
      <c r="A1561" s="137">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hidden="1" x14ac:dyDescent="0.35">
      <c r="A1562" s="137">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hidden="1" x14ac:dyDescent="0.35">
      <c r="A1563" s="137">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hidden="1" x14ac:dyDescent="0.35">
      <c r="A1564" s="137">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hidden="1" x14ac:dyDescent="0.35">
      <c r="A1565" s="137">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75" hidden="1" customHeight="1" x14ac:dyDescent="0.35">
      <c r="A1566" s="137">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hidden="1" x14ac:dyDescent="0.35">
      <c r="A1567" s="137">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hidden="1" x14ac:dyDescent="0.35">
      <c r="A1568" s="137">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hidden="1" x14ac:dyDescent="0.35">
      <c r="A1569" s="137">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hidden="1" x14ac:dyDescent="0.35">
      <c r="A1570" s="137">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hidden="1" x14ac:dyDescent="0.35">
      <c r="A1571" s="137">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75" hidden="1" customHeight="1" x14ac:dyDescent="0.35">
      <c r="A1572" s="137">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hidden="1" x14ac:dyDescent="0.35">
      <c r="A1573" s="137">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hidden="1" x14ac:dyDescent="0.35">
      <c r="A1574" s="137">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hidden="1" x14ac:dyDescent="0.35">
      <c r="A1575" s="137">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hidden="1" x14ac:dyDescent="0.35">
      <c r="A1576" s="137">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hidden="1" x14ac:dyDescent="0.35">
      <c r="A1577" s="137">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hidden="1" x14ac:dyDescent="0.35">
      <c r="A1578" s="137">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hidden="1" x14ac:dyDescent="0.35">
      <c r="A1579" s="137">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75" hidden="1" customHeight="1" x14ac:dyDescent="0.35">
      <c r="A1580" s="137">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75" hidden="1" customHeight="1" x14ac:dyDescent="0.35">
      <c r="A1581" s="137">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75" hidden="1" customHeight="1" x14ac:dyDescent="0.35">
      <c r="A1582" s="137">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hidden="1" x14ac:dyDescent="0.35">
      <c r="A1583" s="137">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hidden="1" x14ac:dyDescent="0.35">
      <c r="A1584" s="137">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hidden="1" x14ac:dyDescent="0.35">
      <c r="A1585" s="137">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hidden="1" x14ac:dyDescent="0.35">
      <c r="A1586" s="137">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hidden="1" x14ac:dyDescent="0.35">
      <c r="A1587" s="137">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hidden="1" x14ac:dyDescent="0.35">
      <c r="A1588" s="137">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hidden="1" x14ac:dyDescent="0.35">
      <c r="A1589" s="137">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hidden="1" x14ac:dyDescent="0.35">
      <c r="A1590" s="137">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hidden="1" x14ac:dyDescent="0.35">
      <c r="A1591" s="137">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hidden="1" x14ac:dyDescent="0.35">
      <c r="A1592" s="137">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hidden="1" x14ac:dyDescent="0.35">
      <c r="A1593" s="137">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hidden="1" x14ac:dyDescent="0.35">
      <c r="A1594" s="137">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hidden="1" x14ac:dyDescent="0.35">
      <c r="A1595" s="137">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hidden="1" x14ac:dyDescent="0.35">
      <c r="A1596" s="137">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hidden="1" x14ac:dyDescent="0.35">
      <c r="A1597" s="137">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hidden="1" x14ac:dyDescent="0.35">
      <c r="A1598" s="137">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hidden="1" x14ac:dyDescent="0.35">
      <c r="A1599" s="137">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hidden="1" x14ac:dyDescent="0.35">
      <c r="A1600" s="137">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hidden="1" x14ac:dyDescent="0.35">
      <c r="A1601" s="137">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hidden="1" x14ac:dyDescent="0.35">
      <c r="A1602" s="137">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hidden="1" x14ac:dyDescent="0.35">
      <c r="A1603" s="137">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hidden="1" x14ac:dyDescent="0.35">
      <c r="A1604" s="137">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hidden="1" x14ac:dyDescent="0.35">
      <c r="A1605" s="137">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hidden="1" x14ac:dyDescent="0.35">
      <c r="A1606" s="137">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hidden="1" x14ac:dyDescent="0.35">
      <c r="A1607" s="137">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hidden="1" x14ac:dyDescent="0.35">
      <c r="A1608" s="137">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hidden="1" x14ac:dyDescent="0.35">
      <c r="A1609" s="137">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5" hidden="1" customHeight="1" x14ac:dyDescent="0.35">
      <c r="A1610" s="137">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hidden="1" x14ac:dyDescent="0.35">
      <c r="A1611" s="137">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hidden="1" x14ac:dyDescent="0.35">
      <c r="A1612" s="137">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hidden="1" x14ac:dyDescent="0.35">
      <c r="A1613" s="137">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hidden="1" x14ac:dyDescent="0.35">
      <c r="A1614" s="137">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hidden="1" x14ac:dyDescent="0.35">
      <c r="A1615" s="137">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hidden="1" x14ac:dyDescent="0.35">
      <c r="A1616" s="137">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hidden="1" x14ac:dyDescent="0.35">
      <c r="A1617" s="137">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hidden="1" x14ac:dyDescent="0.35">
      <c r="A1618" s="137">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hidden="1" x14ac:dyDescent="0.35">
      <c r="A1619" s="137">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hidden="1" x14ac:dyDescent="0.35">
      <c r="A1620" s="137">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hidden="1" x14ac:dyDescent="0.35">
      <c r="A1621" s="137">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hidden="1" x14ac:dyDescent="0.35">
      <c r="A1622" s="137">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hidden="1" x14ac:dyDescent="0.35">
      <c r="A1623" s="137">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hidden="1" x14ac:dyDescent="0.35">
      <c r="A1624" s="137">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hidden="1" x14ac:dyDescent="0.35">
      <c r="A1625" s="137">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hidden="1" x14ac:dyDescent="0.35">
      <c r="A1626" s="137">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hidden="1" x14ac:dyDescent="0.35">
      <c r="A1627" s="137">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hidden="1" x14ac:dyDescent="0.35">
      <c r="A1628" s="137">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hidden="1" x14ac:dyDescent="0.35">
      <c r="A1629" s="137">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hidden="1" x14ac:dyDescent="0.35">
      <c r="A1630" s="137">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hidden="1" x14ac:dyDescent="0.35">
      <c r="A1631" s="137">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hidden="1" x14ac:dyDescent="0.35">
      <c r="A1632" s="137">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hidden="1" x14ac:dyDescent="0.35">
      <c r="A1633" s="137">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hidden="1" x14ac:dyDescent="0.35">
      <c r="A1634" s="137">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hidden="1" x14ac:dyDescent="0.35">
      <c r="A1635" s="137">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hidden="1" x14ac:dyDescent="0.35">
      <c r="A1636" s="137">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hidden="1" x14ac:dyDescent="0.35">
      <c r="A1637" s="137">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hidden="1" x14ac:dyDescent="0.35">
      <c r="A1638" s="137">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hidden="1" x14ac:dyDescent="0.35">
      <c r="A1639" s="137">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hidden="1" x14ac:dyDescent="0.35">
      <c r="A1640" s="137">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hidden="1" x14ac:dyDescent="0.35">
      <c r="A1641" s="137">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hidden="1" x14ac:dyDescent="0.35">
      <c r="A1642" s="137">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hidden="1" x14ac:dyDescent="0.35">
      <c r="A1643" s="137">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hidden="1" x14ac:dyDescent="0.35">
      <c r="A1644" s="137">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hidden="1" x14ac:dyDescent="0.35">
      <c r="A1645" s="137">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hidden="1" x14ac:dyDescent="0.35">
      <c r="A1646" s="137">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hidden="1" x14ac:dyDescent="0.35">
      <c r="A1647" s="137">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hidden="1" x14ac:dyDescent="0.35">
      <c r="A1648" s="137">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hidden="1" x14ac:dyDescent="0.35">
      <c r="A1649" s="137">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hidden="1" x14ac:dyDescent="0.35">
      <c r="A1650" s="137">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hidden="1" x14ac:dyDescent="0.35">
      <c r="A1651" s="137">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hidden="1" x14ac:dyDescent="0.35">
      <c r="A1652" s="137">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hidden="1" x14ac:dyDescent="0.35">
      <c r="A1653" s="137">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hidden="1" x14ac:dyDescent="0.35">
      <c r="A1654" s="137">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hidden="1" x14ac:dyDescent="0.35">
      <c r="A1655" s="137">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hidden="1" x14ac:dyDescent="0.35">
      <c r="A1656" s="137">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hidden="1" x14ac:dyDescent="0.35">
      <c r="A1657" s="137">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hidden="1" x14ac:dyDescent="0.35">
      <c r="A1658" s="137">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hidden="1" x14ac:dyDescent="0.35">
      <c r="A1659" s="137">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hidden="1" x14ac:dyDescent="0.35">
      <c r="A1660" s="137">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hidden="1" x14ac:dyDescent="0.35">
      <c r="A1661" s="137">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hidden="1" x14ac:dyDescent="0.35">
      <c r="A1662" s="137">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hidden="1" x14ac:dyDescent="0.35">
      <c r="A1663" s="137">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hidden="1" x14ac:dyDescent="0.35">
      <c r="A1664" s="137">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hidden="1" x14ac:dyDescent="0.35">
      <c r="A1665" s="137">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hidden="1" x14ac:dyDescent="0.35">
      <c r="A1666" s="137">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hidden="1" x14ac:dyDescent="0.35">
      <c r="A1667" s="137">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hidden="1" x14ac:dyDescent="0.35">
      <c r="A1668" s="137">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hidden="1" x14ac:dyDescent="0.35">
      <c r="A1669" s="137">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hidden="1" x14ac:dyDescent="0.35">
      <c r="A1670" s="137">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hidden="1" x14ac:dyDescent="0.35">
      <c r="A1671" s="137">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hidden="1" x14ac:dyDescent="0.35">
      <c r="A1672" s="137">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hidden="1" x14ac:dyDescent="0.35">
      <c r="A1673" s="137">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hidden="1" x14ac:dyDescent="0.35">
      <c r="A1674" s="137">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hidden="1" x14ac:dyDescent="0.35">
      <c r="A1675" s="137">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hidden="1" x14ac:dyDescent="0.35">
      <c r="A1676" s="137">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5" hidden="1" customHeight="1" x14ac:dyDescent="0.35">
      <c r="A1677" s="137">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hidden="1" x14ac:dyDescent="0.35">
      <c r="A1678" s="137">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hidden="1" x14ac:dyDescent="0.35">
      <c r="A1679" s="137">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hidden="1" x14ac:dyDescent="0.35">
      <c r="A1680" s="137">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hidden="1" x14ac:dyDescent="0.35">
      <c r="A1681" s="137">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hidden="1" x14ac:dyDescent="0.35">
      <c r="A1682" s="137">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hidden="1" x14ac:dyDescent="0.35">
      <c r="A1683" s="137">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hidden="1" x14ac:dyDescent="0.35">
      <c r="A1684" s="137">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hidden="1" x14ac:dyDescent="0.35">
      <c r="A1685" s="137">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hidden="1" x14ac:dyDescent="0.35">
      <c r="A1686" s="137">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hidden="1" x14ac:dyDescent="0.35">
      <c r="A1687" s="137">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hidden="1" x14ac:dyDescent="0.35">
      <c r="A1688" s="137">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hidden="1" x14ac:dyDescent="0.35">
      <c r="A1689" s="137">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hidden="1" x14ac:dyDescent="0.35">
      <c r="A1690" s="137">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hidden="1" x14ac:dyDescent="0.35">
      <c r="A1691" s="137">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hidden="1" x14ac:dyDescent="0.35">
      <c r="A1692" s="137">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hidden="1" x14ac:dyDescent="0.35">
      <c r="A1693" s="137">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hidden="1" x14ac:dyDescent="0.35">
      <c r="A1694" s="137">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hidden="1" x14ac:dyDescent="0.35">
      <c r="A1695" s="137">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hidden="1" x14ac:dyDescent="0.35">
      <c r="A1696" s="137">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hidden="1" x14ac:dyDescent="0.35">
      <c r="A1697" s="137">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hidden="1" x14ac:dyDescent="0.35">
      <c r="A1698" s="137">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hidden="1" x14ac:dyDescent="0.35">
      <c r="A1699" s="137">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hidden="1" x14ac:dyDescent="0.35">
      <c r="A1700" s="137">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hidden="1" x14ac:dyDescent="0.35">
      <c r="A1701" s="137">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hidden="1" x14ac:dyDescent="0.35">
      <c r="A1702" s="137">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hidden="1" x14ac:dyDescent="0.35">
      <c r="A1703" s="137">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hidden="1" x14ac:dyDescent="0.35">
      <c r="A1704" s="137">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hidden="1" x14ac:dyDescent="0.35">
      <c r="A1705" s="137">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hidden="1" x14ac:dyDescent="0.35">
      <c r="A1706" s="137">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hidden="1" x14ac:dyDescent="0.35">
      <c r="A1707" s="137">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hidden="1" x14ac:dyDescent="0.35">
      <c r="A1708" s="137">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hidden="1" x14ac:dyDescent="0.35">
      <c r="A1709" s="137">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hidden="1" x14ac:dyDescent="0.35">
      <c r="A1710" s="137">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hidden="1" x14ac:dyDescent="0.35">
      <c r="A1711" s="137">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hidden="1" x14ac:dyDescent="0.35">
      <c r="A1712" s="137">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hidden="1" x14ac:dyDescent="0.35">
      <c r="A1713" s="137">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hidden="1" x14ac:dyDescent="0.35">
      <c r="A1714" s="137">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hidden="1" x14ac:dyDescent="0.35">
      <c r="A1715" s="137">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hidden="1" x14ac:dyDescent="0.35">
      <c r="A1716" s="137">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hidden="1" x14ac:dyDescent="0.35">
      <c r="A1717" s="137">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hidden="1" x14ac:dyDescent="0.35">
      <c r="A1718" s="137">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hidden="1" x14ac:dyDescent="0.35">
      <c r="A1719" s="137">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hidden="1" x14ac:dyDescent="0.35">
      <c r="A1720" s="137">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hidden="1" x14ac:dyDescent="0.35">
      <c r="A1721" s="137">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hidden="1" x14ac:dyDescent="0.35">
      <c r="A1722" s="137">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hidden="1" x14ac:dyDescent="0.35">
      <c r="A1723" s="137">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hidden="1" x14ac:dyDescent="0.35">
      <c r="A1724" s="137">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hidden="1" x14ac:dyDescent="0.35">
      <c r="A1725" s="137">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hidden="1" x14ac:dyDescent="0.35">
      <c r="A1726" s="137">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hidden="1" x14ac:dyDescent="0.35">
      <c r="A1727" s="137">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hidden="1" x14ac:dyDescent="0.35">
      <c r="A1728" s="137">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hidden="1" x14ac:dyDescent="0.35">
      <c r="A1729" s="137">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hidden="1" x14ac:dyDescent="0.35">
      <c r="A1730" s="137">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hidden="1" x14ac:dyDescent="0.35">
      <c r="A1731" s="137">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hidden="1" x14ac:dyDescent="0.35">
      <c r="A1732" s="137">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hidden="1" x14ac:dyDescent="0.35">
      <c r="A1733" s="137">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hidden="1" x14ac:dyDescent="0.35">
      <c r="A1734" s="137">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hidden="1" x14ac:dyDescent="0.35">
      <c r="A1735" s="137">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hidden="1" x14ac:dyDescent="0.35">
      <c r="A1736" s="137">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hidden="1" x14ac:dyDescent="0.35">
      <c r="A1737" s="137">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hidden="1" x14ac:dyDescent="0.35">
      <c r="A1738" s="137">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hidden="1" x14ac:dyDescent="0.35">
      <c r="A1739" s="137">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hidden="1" x14ac:dyDescent="0.35">
      <c r="A1740" s="137">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hidden="1" x14ac:dyDescent="0.35">
      <c r="A1741" s="137">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hidden="1" x14ac:dyDescent="0.35">
      <c r="A1742" s="137">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hidden="1" x14ac:dyDescent="0.35">
      <c r="A1743" s="137">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hidden="1" x14ac:dyDescent="0.35">
      <c r="A1744" s="137">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hidden="1" x14ac:dyDescent="0.35">
      <c r="A1745" s="137">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hidden="1" x14ac:dyDescent="0.35">
      <c r="A1746" s="137">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hidden="1" x14ac:dyDescent="0.35">
      <c r="A1747" s="137">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hidden="1" x14ac:dyDescent="0.35">
      <c r="A1748" s="137">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hidden="1" x14ac:dyDescent="0.35">
      <c r="A1749" s="137">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hidden="1" x14ac:dyDescent="0.35">
      <c r="A1750" s="137">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hidden="1" x14ac:dyDescent="0.35">
      <c r="A1751" s="137">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hidden="1" x14ac:dyDescent="0.35">
      <c r="A1752" s="137">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hidden="1" x14ac:dyDescent="0.35">
      <c r="A1753" s="137">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hidden="1" x14ac:dyDescent="0.35">
      <c r="A1754" s="137">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75" hidden="1" customHeight="1" x14ac:dyDescent="0.35">
      <c r="A1755" s="137">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75" hidden="1" customHeight="1" x14ac:dyDescent="0.35">
      <c r="A1756" s="137">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hidden="1" x14ac:dyDescent="0.35">
      <c r="A1757" s="137">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hidden="1" x14ac:dyDescent="0.35">
      <c r="A1758" s="137">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hidden="1" x14ac:dyDescent="0.35">
      <c r="A1759" s="137">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hidden="1" x14ac:dyDescent="0.35">
      <c r="A1760" s="137">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hidden="1" x14ac:dyDescent="0.35">
      <c r="A1761" s="137">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hidden="1" x14ac:dyDescent="0.35">
      <c r="A1762" s="137">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hidden="1" x14ac:dyDescent="0.35">
      <c r="A1763" s="137">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hidden="1" x14ac:dyDescent="0.35">
      <c r="A1764" s="137">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hidden="1" x14ac:dyDescent="0.35">
      <c r="A1765" s="137">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hidden="1" x14ac:dyDescent="0.35">
      <c r="A1766" s="137">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hidden="1" x14ac:dyDescent="0.35">
      <c r="A1767" s="137">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hidden="1" x14ac:dyDescent="0.35">
      <c r="A1768" s="137">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hidden="1" x14ac:dyDescent="0.35">
      <c r="A1769" s="137">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hidden="1" x14ac:dyDescent="0.35">
      <c r="A1770" s="137">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hidden="1" x14ac:dyDescent="0.35">
      <c r="A1771" s="137">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hidden="1" x14ac:dyDescent="0.35">
      <c r="A1772" s="137">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hidden="1" x14ac:dyDescent="0.35">
      <c r="A1773" s="137">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hidden="1" x14ac:dyDescent="0.35">
      <c r="A1774" s="137">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hidden="1" x14ac:dyDescent="0.35">
      <c r="A1775" s="137">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hidden="1" x14ac:dyDescent="0.35">
      <c r="A1776" s="137">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hidden="1" x14ac:dyDescent="0.35">
      <c r="A1777" s="137">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hidden="1" x14ac:dyDescent="0.35">
      <c r="A1778" s="137">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hidden="1" x14ac:dyDescent="0.35">
      <c r="A1779" s="137">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hidden="1" x14ac:dyDescent="0.35">
      <c r="A1780" s="137">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hidden="1" x14ac:dyDescent="0.35">
      <c r="A1781" s="137">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hidden="1" x14ac:dyDescent="0.35">
      <c r="A1782" s="137">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hidden="1" x14ac:dyDescent="0.35">
      <c r="A1783" s="137">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hidden="1" x14ac:dyDescent="0.35">
      <c r="A1784" s="137">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hidden="1" x14ac:dyDescent="0.35">
      <c r="A1785" s="137">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hidden="1" x14ac:dyDescent="0.35">
      <c r="A1786" s="137">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hidden="1" x14ac:dyDescent="0.35">
      <c r="A1787" s="137">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hidden="1" x14ac:dyDescent="0.35">
      <c r="A1788" s="137">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hidden="1" x14ac:dyDescent="0.35">
      <c r="A1789" s="137">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hidden="1" x14ac:dyDescent="0.35">
      <c r="A1790" s="137">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hidden="1" x14ac:dyDescent="0.35">
      <c r="A1791" s="137">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hidden="1" x14ac:dyDescent="0.35">
      <c r="A1792" s="137">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hidden="1" x14ac:dyDescent="0.35">
      <c r="A1793" s="137">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hidden="1" x14ac:dyDescent="0.35">
      <c r="A1794" s="137">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hidden="1" x14ac:dyDescent="0.35">
      <c r="A1795" s="137">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hidden="1" x14ac:dyDescent="0.35">
      <c r="A1796" s="137">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hidden="1" x14ac:dyDescent="0.35">
      <c r="A1797" s="137">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hidden="1" x14ac:dyDescent="0.35">
      <c r="A1798" s="137">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hidden="1" x14ac:dyDescent="0.35">
      <c r="A1799" s="137">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hidden="1" x14ac:dyDescent="0.35">
      <c r="A1800" s="137">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75" hidden="1" customHeight="1" x14ac:dyDescent="0.35">
      <c r="A1801" s="137">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hidden="1" x14ac:dyDescent="0.35">
      <c r="A1802" s="137">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75" hidden="1" customHeight="1" x14ac:dyDescent="0.35">
      <c r="A1803" s="137">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hidden="1" x14ac:dyDescent="0.35">
      <c r="A1804" s="137">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75" hidden="1" customHeight="1" x14ac:dyDescent="0.35">
      <c r="A1805" s="137">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75" hidden="1" customHeight="1" x14ac:dyDescent="0.35">
      <c r="A1806" s="137">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75" hidden="1" customHeight="1" x14ac:dyDescent="0.35">
      <c r="A1807" s="137">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75" hidden="1" customHeight="1" x14ac:dyDescent="0.35">
      <c r="A1808" s="137">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hidden="1" x14ac:dyDescent="0.35">
      <c r="A1809" s="137">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hidden="1" x14ac:dyDescent="0.35">
      <c r="A1810" s="137">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75" hidden="1" customHeight="1" x14ac:dyDescent="0.35">
      <c r="A1811" s="137">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hidden="1" x14ac:dyDescent="0.35">
      <c r="A1812" s="137">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hidden="1" x14ac:dyDescent="0.35">
      <c r="A1813" s="137">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hidden="1" x14ac:dyDescent="0.35">
      <c r="A1814" s="137">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75" hidden="1" customHeight="1" x14ac:dyDescent="0.35">
      <c r="A1815" s="137">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hidden="1" x14ac:dyDescent="0.35">
      <c r="A1816" s="137">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hidden="1" x14ac:dyDescent="0.35">
      <c r="A1817" s="137">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hidden="1" x14ac:dyDescent="0.35">
      <c r="A1818" s="137">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hidden="1" x14ac:dyDescent="0.35">
      <c r="A1819" s="137">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hidden="1" x14ac:dyDescent="0.35">
      <c r="A1820" s="137">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hidden="1" x14ac:dyDescent="0.35">
      <c r="A1821" s="137">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hidden="1" x14ac:dyDescent="0.35">
      <c r="A1822" s="137">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hidden="1" x14ac:dyDescent="0.35">
      <c r="A1823" s="137">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hidden="1" x14ac:dyDescent="0.35">
      <c r="A1824" s="137">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hidden="1" x14ac:dyDescent="0.35">
      <c r="A1825" s="137">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hidden="1" x14ac:dyDescent="0.35">
      <c r="A1826" s="137">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hidden="1" x14ac:dyDescent="0.35">
      <c r="A1827" s="137">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hidden="1" x14ac:dyDescent="0.35">
      <c r="A1828" s="137">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hidden="1" x14ac:dyDescent="0.35">
      <c r="A1829" s="137">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hidden="1" x14ac:dyDescent="0.35">
      <c r="A1830" s="137">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hidden="1" x14ac:dyDescent="0.35">
      <c r="A1831" s="137">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hidden="1" x14ac:dyDescent="0.35">
      <c r="A1832" s="137">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hidden="1" x14ac:dyDescent="0.35">
      <c r="A1833" s="137">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hidden="1" x14ac:dyDescent="0.35">
      <c r="A1834" s="137">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hidden="1" x14ac:dyDescent="0.35">
      <c r="A1835" s="137">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hidden="1" x14ac:dyDescent="0.35">
      <c r="A1836" s="137">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hidden="1" x14ac:dyDescent="0.35">
      <c r="A1837" s="137">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hidden="1" x14ac:dyDescent="0.35">
      <c r="A1838" s="137">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hidden="1" x14ac:dyDescent="0.35">
      <c r="A1839" s="137">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hidden="1" x14ac:dyDescent="0.35">
      <c r="A1840" s="137">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hidden="1" x14ac:dyDescent="0.35">
      <c r="A1841" s="137">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hidden="1" x14ac:dyDescent="0.35">
      <c r="A1842" s="137">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hidden="1" x14ac:dyDescent="0.35">
      <c r="A1843" s="137">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75" hidden="1" customHeight="1" x14ac:dyDescent="0.35">
      <c r="A1844" s="137">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hidden="1" x14ac:dyDescent="0.35">
      <c r="A1845" s="137">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hidden="1" x14ac:dyDescent="0.35">
      <c r="A1846" s="137">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hidden="1" x14ac:dyDescent="0.35">
      <c r="A1847" s="137">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hidden="1" x14ac:dyDescent="0.35">
      <c r="A1848" s="137">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hidden="1" x14ac:dyDescent="0.35">
      <c r="A1849" s="137">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hidden="1" x14ac:dyDescent="0.35">
      <c r="A1850" s="137">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hidden="1" x14ac:dyDescent="0.35">
      <c r="A1851" s="137">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hidden="1" x14ac:dyDescent="0.35">
      <c r="A1852" s="137">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hidden="1" x14ac:dyDescent="0.35">
      <c r="A1853" s="137">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75" hidden="1" customHeight="1" x14ac:dyDescent="0.35">
      <c r="A1854" s="137">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hidden="1" x14ac:dyDescent="0.35">
      <c r="A1855" s="137">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hidden="1" x14ac:dyDescent="0.35">
      <c r="A1856" s="137">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75" hidden="1" customHeight="1" x14ac:dyDescent="0.35">
      <c r="A1857" s="137">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hidden="1" x14ac:dyDescent="0.35">
      <c r="A1858" s="137">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hidden="1" x14ac:dyDescent="0.35">
      <c r="A1859" s="137">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hidden="1" x14ac:dyDescent="0.35">
      <c r="A1860" s="137">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hidden="1" x14ac:dyDescent="0.35">
      <c r="A1861" s="137">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hidden="1" x14ac:dyDescent="0.35">
      <c r="A1862" s="137">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hidden="1" x14ac:dyDescent="0.35">
      <c r="A1863" s="137">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hidden="1" x14ac:dyDescent="0.35">
      <c r="A1864" s="137">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hidden="1" x14ac:dyDescent="0.35">
      <c r="A1865" s="137">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hidden="1" x14ac:dyDescent="0.35">
      <c r="A1866" s="137">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hidden="1" x14ac:dyDescent="0.35">
      <c r="A1867" s="137">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hidden="1" x14ac:dyDescent="0.35">
      <c r="A1868" s="137">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5" hidden="1" customHeight="1" x14ac:dyDescent="0.35">
      <c r="A1869" s="137">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hidden="1" x14ac:dyDescent="0.35">
      <c r="A1870" s="137">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hidden="1" x14ac:dyDescent="0.35">
      <c r="A1871" s="137">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hidden="1" x14ac:dyDescent="0.35">
      <c r="A1872" s="137">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hidden="1" x14ac:dyDescent="0.35">
      <c r="A1873" s="137">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5" hidden="1" customHeight="1" x14ac:dyDescent="0.35">
      <c r="A1874" s="137">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hidden="1" x14ac:dyDescent="0.35">
      <c r="A1875" s="137">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hidden="1" x14ac:dyDescent="0.35">
      <c r="A1876" s="137">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hidden="1" x14ac:dyDescent="0.35">
      <c r="A1877" s="137">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hidden="1" x14ac:dyDescent="0.35">
      <c r="A1878" s="137">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hidden="1" x14ac:dyDescent="0.35">
      <c r="A1879" s="137">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hidden="1" x14ac:dyDescent="0.35">
      <c r="A1880" s="137">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hidden="1" x14ac:dyDescent="0.35">
      <c r="A1881" s="137">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hidden="1" x14ac:dyDescent="0.35">
      <c r="A1882" s="137">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hidden="1" x14ac:dyDescent="0.35">
      <c r="A1883" s="137">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hidden="1" x14ac:dyDescent="0.35">
      <c r="A1884" s="137">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hidden="1" x14ac:dyDescent="0.35">
      <c r="A1885" s="137">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hidden="1" x14ac:dyDescent="0.35">
      <c r="A1886" s="137">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5" hidden="1" customHeight="1" x14ac:dyDescent="0.35">
      <c r="A1887" s="137">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hidden="1" x14ac:dyDescent="0.35">
      <c r="A1888" s="137">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hidden="1" x14ac:dyDescent="0.35">
      <c r="A1889" s="137">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hidden="1" x14ac:dyDescent="0.35">
      <c r="A1890" s="137">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hidden="1" x14ac:dyDescent="0.35">
      <c r="A1891" s="137">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hidden="1" x14ac:dyDescent="0.35">
      <c r="A1892" s="137">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hidden="1" x14ac:dyDescent="0.35">
      <c r="A1893" s="137">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hidden="1" x14ac:dyDescent="0.35">
      <c r="A1894" s="137">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hidden="1" x14ac:dyDescent="0.35">
      <c r="A1895" s="137">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hidden="1" x14ac:dyDescent="0.35">
      <c r="A1896" s="137">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hidden="1" x14ac:dyDescent="0.35">
      <c r="A1897" s="137">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75" hidden="1" customHeight="1" x14ac:dyDescent="0.35">
      <c r="A1898" s="137">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hidden="1" x14ac:dyDescent="0.35">
      <c r="A1899" s="137">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hidden="1" x14ac:dyDescent="0.35">
      <c r="A1900" s="137">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hidden="1" x14ac:dyDescent="0.35">
      <c r="A1901" s="137">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hidden="1" x14ac:dyDescent="0.35">
      <c r="A1902" s="137">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hidden="1" x14ac:dyDescent="0.35">
      <c r="A1903" s="137">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hidden="1" x14ac:dyDescent="0.35">
      <c r="A1904" s="137">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75" hidden="1" customHeight="1" x14ac:dyDescent="0.35">
      <c r="A1905" s="137">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hidden="1" x14ac:dyDescent="0.35">
      <c r="A1906" s="137">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hidden="1" x14ac:dyDescent="0.35">
      <c r="A1907" s="137">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hidden="1" x14ac:dyDescent="0.35">
      <c r="A1908" s="137">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hidden="1" x14ac:dyDescent="0.35">
      <c r="A1909" s="137">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hidden="1" x14ac:dyDescent="0.35">
      <c r="A1910" s="137">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hidden="1" x14ac:dyDescent="0.35">
      <c r="A1911" s="137">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hidden="1" x14ac:dyDescent="0.35">
      <c r="A1912" s="137">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hidden="1" x14ac:dyDescent="0.35">
      <c r="A1913" s="137">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hidden="1" x14ac:dyDescent="0.35">
      <c r="A1914" s="137">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hidden="1" x14ac:dyDescent="0.35">
      <c r="A1915" s="137">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hidden="1" x14ac:dyDescent="0.35">
      <c r="A1916" s="137">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hidden="1" x14ac:dyDescent="0.35">
      <c r="A1917" s="137">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hidden="1" x14ac:dyDescent="0.35">
      <c r="A1918" s="137">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hidden="1" x14ac:dyDescent="0.35">
      <c r="A1919" s="137">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hidden="1" x14ac:dyDescent="0.35">
      <c r="A1920" s="137">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hidden="1" x14ac:dyDescent="0.35">
      <c r="A1921" s="137">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hidden="1" x14ac:dyDescent="0.35">
      <c r="A1922" s="137">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hidden="1" x14ac:dyDescent="0.35">
      <c r="A1923" s="137">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hidden="1" x14ac:dyDescent="0.35">
      <c r="A1924" s="137">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hidden="1" x14ac:dyDescent="0.35">
      <c r="A1925" s="137">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hidden="1" x14ac:dyDescent="0.35">
      <c r="A1926" s="137">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hidden="1" x14ac:dyDescent="0.35">
      <c r="A1927" s="137">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hidden="1" x14ac:dyDescent="0.35">
      <c r="A1928" s="137">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hidden="1" x14ac:dyDescent="0.35">
      <c r="A1929" s="137">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hidden="1" x14ac:dyDescent="0.35">
      <c r="A1930" s="137">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hidden="1" x14ac:dyDescent="0.35">
      <c r="A1931" s="137">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75" hidden="1" customHeight="1" x14ac:dyDescent="0.35">
      <c r="A1932" s="137">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hidden="1" x14ac:dyDescent="0.35">
      <c r="A1933" s="137">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75" hidden="1" customHeight="1" x14ac:dyDescent="0.35">
      <c r="A1934" s="137">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hidden="1" x14ac:dyDescent="0.35">
      <c r="A1935" s="137">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hidden="1" x14ac:dyDescent="0.35">
      <c r="A1936" s="137">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hidden="1" x14ac:dyDescent="0.35">
      <c r="A1937" s="137">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hidden="1" x14ac:dyDescent="0.35">
      <c r="A1938" s="137">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hidden="1" x14ac:dyDescent="0.35">
      <c r="A1939" s="137">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hidden="1" x14ac:dyDescent="0.35">
      <c r="A1940" s="137">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hidden="1" x14ac:dyDescent="0.35">
      <c r="A1941" s="137">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hidden="1" x14ac:dyDescent="0.35">
      <c r="A1942" s="137">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hidden="1" x14ac:dyDescent="0.35">
      <c r="A1943" s="137">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hidden="1" x14ac:dyDescent="0.35">
      <c r="A1944" s="137">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75" hidden="1" customHeight="1" x14ac:dyDescent="0.35">
      <c r="A1945" s="137">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hidden="1" x14ac:dyDescent="0.35">
      <c r="A1946" s="137">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hidden="1" x14ac:dyDescent="0.35">
      <c r="A1947" s="137">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hidden="1" x14ac:dyDescent="0.35">
      <c r="A1948" s="137">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hidden="1" x14ac:dyDescent="0.35">
      <c r="A1949" s="137">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hidden="1" x14ac:dyDescent="0.35">
      <c r="A1950" s="137">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hidden="1" x14ac:dyDescent="0.35">
      <c r="A1951" s="137">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75" hidden="1" customHeight="1" x14ac:dyDescent="0.35">
      <c r="A1952" s="137">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75" hidden="1" customHeight="1" x14ac:dyDescent="0.35">
      <c r="A1953" s="137">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hidden="1" x14ac:dyDescent="0.35">
      <c r="A1954" s="137">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hidden="1" x14ac:dyDescent="0.35">
      <c r="A1955" s="137">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hidden="1" x14ac:dyDescent="0.35">
      <c r="A1956" s="137">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hidden="1" x14ac:dyDescent="0.35">
      <c r="A1957" s="137">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hidden="1" x14ac:dyDescent="0.35">
      <c r="A1958" s="137">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hidden="1" x14ac:dyDescent="0.35">
      <c r="A1959" s="137">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hidden="1" x14ac:dyDescent="0.35">
      <c r="A1960" s="137">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hidden="1" x14ac:dyDescent="0.35">
      <c r="A1961" s="137">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hidden="1" x14ac:dyDescent="0.35">
      <c r="A1962" s="137">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hidden="1" x14ac:dyDescent="0.35">
      <c r="A1963" s="137">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5" hidden="1" customHeight="1" x14ac:dyDescent="0.35">
      <c r="A1964" s="137">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hidden="1" x14ac:dyDescent="0.35">
      <c r="A1965" s="137">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hidden="1" x14ac:dyDescent="0.35">
      <c r="A1966" s="137">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hidden="1" x14ac:dyDescent="0.35">
      <c r="A1967" s="137">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hidden="1" x14ac:dyDescent="0.35">
      <c r="A1968" s="137">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hidden="1" x14ac:dyDescent="0.35">
      <c r="A1969" s="137">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hidden="1" x14ac:dyDescent="0.35">
      <c r="A1970" s="137">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5" hidden="1" customHeight="1" x14ac:dyDescent="0.35">
      <c r="A1971" s="137">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hidden="1" x14ac:dyDescent="0.35">
      <c r="A1972" s="137">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hidden="1" x14ac:dyDescent="0.35">
      <c r="A1973" s="137">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hidden="1" x14ac:dyDescent="0.35">
      <c r="A1974" s="137">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hidden="1" x14ac:dyDescent="0.35">
      <c r="A1975" s="137">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hidden="1" x14ac:dyDescent="0.35">
      <c r="A1976" s="137">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hidden="1" x14ac:dyDescent="0.35">
      <c r="A1977" s="137">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hidden="1" x14ac:dyDescent="0.35">
      <c r="A1978" s="137">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hidden="1" x14ac:dyDescent="0.35">
      <c r="A1979" s="137">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hidden="1" x14ac:dyDescent="0.35">
      <c r="A1980" s="137">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hidden="1" x14ac:dyDescent="0.35">
      <c r="A1981" s="137">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5" hidden="1" customHeight="1" x14ac:dyDescent="0.35">
      <c r="A1982" s="137">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hidden="1" x14ac:dyDescent="0.35">
      <c r="A1983" s="137">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hidden="1" x14ac:dyDescent="0.35">
      <c r="A1984" s="137">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5" hidden="1" customHeight="1" x14ac:dyDescent="0.35">
      <c r="A1985" s="137">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hidden="1" x14ac:dyDescent="0.35">
      <c r="A1986" s="137">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hidden="1" x14ac:dyDescent="0.35">
      <c r="A1987" s="137">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hidden="1" x14ac:dyDescent="0.35">
      <c r="A1988" s="137">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hidden="1" x14ac:dyDescent="0.35">
      <c r="A1989" s="137">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hidden="1" x14ac:dyDescent="0.35">
      <c r="A1990" s="137">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hidden="1" x14ac:dyDescent="0.35">
      <c r="A1991" s="137">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hidden="1" x14ac:dyDescent="0.35">
      <c r="A1992" s="137">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hidden="1" x14ac:dyDescent="0.35">
      <c r="A1993" s="137">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hidden="1" x14ac:dyDescent="0.35">
      <c r="A1994" s="137">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hidden="1" x14ac:dyDescent="0.35">
      <c r="A1995" s="137">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hidden="1" x14ac:dyDescent="0.35">
      <c r="A1996" s="137">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hidden="1" x14ac:dyDescent="0.35">
      <c r="A1997" s="137">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hidden="1" x14ac:dyDescent="0.35">
      <c r="A1998" s="137">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hidden="1" x14ac:dyDescent="0.35">
      <c r="A1999" s="137">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hidden="1" x14ac:dyDescent="0.35">
      <c r="A2000" s="137">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hidden="1" x14ac:dyDescent="0.35">
      <c r="A2001" s="137">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hidden="1" x14ac:dyDescent="0.35">
      <c r="A2002" s="137">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hidden="1" x14ac:dyDescent="0.35">
      <c r="A2003" s="137">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hidden="1" x14ac:dyDescent="0.35">
      <c r="A2004" s="137">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hidden="1" x14ac:dyDescent="0.35">
      <c r="A2005" s="137">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5" hidden="1" customHeight="1" x14ac:dyDescent="0.35">
      <c r="A2006" s="137">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hidden="1" x14ac:dyDescent="0.35">
      <c r="A2007" s="137">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hidden="1" x14ac:dyDescent="0.35">
      <c r="A2008" s="137">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5" hidden="1" customHeight="1" x14ac:dyDescent="0.35">
      <c r="A2009" s="137">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hidden="1" x14ac:dyDescent="0.35">
      <c r="A2010" s="137">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hidden="1" x14ac:dyDescent="0.35">
      <c r="A2011" s="137">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5" hidden="1" customHeight="1" x14ac:dyDescent="0.35">
      <c r="A2012" s="137">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hidden="1" x14ac:dyDescent="0.35">
      <c r="A2013" s="137">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hidden="1" x14ac:dyDescent="0.35">
      <c r="A2014" s="137">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hidden="1" x14ac:dyDescent="0.35">
      <c r="A2015" s="137">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hidden="1" x14ac:dyDescent="0.35">
      <c r="A2016" s="137">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hidden="1" x14ac:dyDescent="0.35">
      <c r="A2017" s="137">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hidden="1" x14ac:dyDescent="0.35">
      <c r="A2018" s="137">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hidden="1" x14ac:dyDescent="0.35">
      <c r="A2019" s="137">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hidden="1" x14ac:dyDescent="0.35">
      <c r="A2020" s="137">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hidden="1" x14ac:dyDescent="0.35">
      <c r="A2021" s="137">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hidden="1" x14ac:dyDescent="0.35">
      <c r="A2022" s="137">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hidden="1" x14ac:dyDescent="0.35">
      <c r="A2023" s="137">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hidden="1" x14ac:dyDescent="0.35">
      <c r="A2024" s="137">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5" hidden="1" customHeight="1" x14ac:dyDescent="0.35">
      <c r="A2025" s="137">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5" hidden="1" customHeight="1" x14ac:dyDescent="0.35">
      <c r="A2026" s="137">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5" hidden="1" customHeight="1" x14ac:dyDescent="0.35">
      <c r="A2027" s="137">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hidden="1" x14ac:dyDescent="0.35">
      <c r="A2028" s="137">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5" hidden="1" customHeight="1" x14ac:dyDescent="0.35">
      <c r="A2029" s="137">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hidden="1" x14ac:dyDescent="0.35">
      <c r="A2030" s="137">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hidden="1" x14ac:dyDescent="0.35">
      <c r="A2031" s="137">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hidden="1" x14ac:dyDescent="0.35">
      <c r="A2032" s="137">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hidden="1" x14ac:dyDescent="0.35">
      <c r="A2033" s="137">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5" hidden="1" customHeight="1" x14ac:dyDescent="0.35">
      <c r="A2034" s="137">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5" hidden="1" customHeight="1" x14ac:dyDescent="0.35">
      <c r="A2035" s="137">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hidden="1" x14ac:dyDescent="0.35">
      <c r="A2036" s="137">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hidden="1" x14ac:dyDescent="0.35">
      <c r="A2037" s="137">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hidden="1" x14ac:dyDescent="0.35">
      <c r="A2038" s="137">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hidden="1" x14ac:dyDescent="0.35">
      <c r="A2039" s="137">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hidden="1" x14ac:dyDescent="0.35">
      <c r="A2040" s="137">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hidden="1" x14ac:dyDescent="0.35">
      <c r="A2041" s="137">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hidden="1" x14ac:dyDescent="0.35">
      <c r="A2042" s="137">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hidden="1" x14ac:dyDescent="0.35">
      <c r="A2043" s="137">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hidden="1" x14ac:dyDescent="0.35">
      <c r="A2044" s="137">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hidden="1" x14ac:dyDescent="0.35">
      <c r="A2045" s="137">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hidden="1" x14ac:dyDescent="0.35">
      <c r="A2046" s="137">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hidden="1" x14ac:dyDescent="0.35">
      <c r="A2047" s="137">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hidden="1" x14ac:dyDescent="0.35">
      <c r="A2048" s="137">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hidden="1" x14ac:dyDescent="0.35">
      <c r="A2049" s="137">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hidden="1" x14ac:dyDescent="0.35">
      <c r="A2050" s="137">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hidden="1" x14ac:dyDescent="0.35">
      <c r="A2051" s="137">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hidden="1" x14ac:dyDescent="0.35">
      <c r="A2052" s="137">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hidden="1" x14ac:dyDescent="0.35">
      <c r="A2053" s="137">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hidden="1" x14ac:dyDescent="0.35">
      <c r="A2054" s="137">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hidden="1" x14ac:dyDescent="0.35">
      <c r="A2055" s="137">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hidden="1" x14ac:dyDescent="0.35">
      <c r="A2056" s="137">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5" hidden="1" customHeight="1" x14ac:dyDescent="0.35">
      <c r="A2057" s="137">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5" hidden="1" customHeight="1" x14ac:dyDescent="0.35">
      <c r="A2058" s="137">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hidden="1" x14ac:dyDescent="0.35">
      <c r="A2059" s="137">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5" hidden="1" customHeight="1" x14ac:dyDescent="0.35">
      <c r="A2060" s="137">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5" hidden="1" customHeight="1" x14ac:dyDescent="0.35">
      <c r="A2061" s="137">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hidden="1" x14ac:dyDescent="0.35">
      <c r="A2062" s="137">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5" hidden="1" customHeight="1" x14ac:dyDescent="0.35">
      <c r="A2063" s="137">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hidden="1" x14ac:dyDescent="0.35">
      <c r="A2064" s="137">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5" hidden="1" customHeight="1" x14ac:dyDescent="0.35">
      <c r="A2065" s="137">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5" hidden="1" customHeight="1" x14ac:dyDescent="0.35">
      <c r="A2066" s="137">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hidden="1" x14ac:dyDescent="0.35">
      <c r="A2067" s="137">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hidden="1" x14ac:dyDescent="0.35">
      <c r="A2068" s="137">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hidden="1" x14ac:dyDescent="0.35">
      <c r="A2069" s="137">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5" hidden="1" customHeight="1" x14ac:dyDescent="0.35">
      <c r="A2070" s="137">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5" hidden="1" customHeight="1" x14ac:dyDescent="0.35">
      <c r="A2071" s="137">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5" hidden="1" customHeight="1" x14ac:dyDescent="0.35">
      <c r="A2072" s="137">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5" hidden="1" customHeight="1" x14ac:dyDescent="0.35">
      <c r="A2073" s="137">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5" hidden="1" customHeight="1" x14ac:dyDescent="0.35">
      <c r="A2074" s="137">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hidden="1" x14ac:dyDescent="0.35">
      <c r="A2075" s="137">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5" hidden="1" customHeight="1" x14ac:dyDescent="0.35">
      <c r="A2076" s="137">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hidden="1" x14ac:dyDescent="0.35">
      <c r="A2077" s="137">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hidden="1" x14ac:dyDescent="0.35">
      <c r="A2078" s="137">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hidden="1" x14ac:dyDescent="0.35">
      <c r="A2079" s="137">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hidden="1" x14ac:dyDescent="0.35">
      <c r="A2080" s="137">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hidden="1" x14ac:dyDescent="0.35">
      <c r="A2081" s="137">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hidden="1" x14ac:dyDescent="0.35">
      <c r="A2082" s="137">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hidden="1" x14ac:dyDescent="0.35">
      <c r="A2083" s="137">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hidden="1" x14ac:dyDescent="0.35">
      <c r="A2084" s="137">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hidden="1" x14ac:dyDescent="0.35">
      <c r="A2085" s="137">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5" hidden="1" customHeight="1" x14ac:dyDescent="0.35">
      <c r="A2086" s="137">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hidden="1" x14ac:dyDescent="0.35">
      <c r="A2087" s="137">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5" hidden="1" customHeight="1" x14ac:dyDescent="0.35">
      <c r="A2088" s="137">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5" hidden="1" customHeight="1" x14ac:dyDescent="0.35">
      <c r="A2089" s="137">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hidden="1" x14ac:dyDescent="0.35">
      <c r="A2090" s="137">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hidden="1" x14ac:dyDescent="0.35">
      <c r="A2091" s="137">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hidden="1" x14ac:dyDescent="0.35">
      <c r="A2092" s="137">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hidden="1" x14ac:dyDescent="0.35">
      <c r="A2093" s="137">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hidden="1" x14ac:dyDescent="0.35">
      <c r="A2094" s="137">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hidden="1" x14ac:dyDescent="0.35">
      <c r="A2095" s="137">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hidden="1" x14ac:dyDescent="0.35">
      <c r="A2096" s="137">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hidden="1" x14ac:dyDescent="0.35">
      <c r="A2097" s="137">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hidden="1" x14ac:dyDescent="0.35">
      <c r="A2098" s="137">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hidden="1" x14ac:dyDescent="0.35">
      <c r="A2099" s="137">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hidden="1" x14ac:dyDescent="0.35">
      <c r="A2100" s="137">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hidden="1" x14ac:dyDescent="0.35">
      <c r="A2101" s="137">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5" hidden="1" customHeight="1" x14ac:dyDescent="0.35">
      <c r="A2102" s="137">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hidden="1" x14ac:dyDescent="0.35">
      <c r="A2103" s="137">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hidden="1" x14ac:dyDescent="0.35">
      <c r="A2104" s="137">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hidden="1" x14ac:dyDescent="0.35">
      <c r="A2105" s="137">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hidden="1" x14ac:dyDescent="0.35">
      <c r="A2106" s="137">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5" hidden="1" customHeight="1" x14ac:dyDescent="0.35">
      <c r="A2107" s="137">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hidden="1" x14ac:dyDescent="0.35">
      <c r="A2108" s="137">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hidden="1" x14ac:dyDescent="0.35">
      <c r="A2109" s="137">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5" hidden="1" customHeight="1" x14ac:dyDescent="0.35">
      <c r="A2110" s="137">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5" hidden="1" customHeight="1" x14ac:dyDescent="0.35">
      <c r="A2111" s="137">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5" hidden="1" customHeight="1" x14ac:dyDescent="0.35">
      <c r="A2112" s="137">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hidden="1" x14ac:dyDescent="0.35">
      <c r="A2113" s="137">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hidden="1" x14ac:dyDescent="0.35">
      <c r="A2114" s="137">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hidden="1" x14ac:dyDescent="0.35">
      <c r="A2115" s="137">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hidden="1" x14ac:dyDescent="0.35">
      <c r="A2116" s="137">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hidden="1" x14ac:dyDescent="0.35">
      <c r="A2117" s="137">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hidden="1" x14ac:dyDescent="0.35">
      <c r="A2118" s="137">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hidden="1" x14ac:dyDescent="0.35">
      <c r="A2119" s="137">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hidden="1" x14ac:dyDescent="0.35">
      <c r="A2120" s="137">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hidden="1" x14ac:dyDescent="0.35">
      <c r="A2121" s="137">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5" hidden="1" customHeight="1" x14ac:dyDescent="0.35">
      <c r="A2122" s="137">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hidden="1" x14ac:dyDescent="0.35">
      <c r="A2123" s="137">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hidden="1" x14ac:dyDescent="0.35">
      <c r="A2124" s="137">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hidden="1" x14ac:dyDescent="0.35">
      <c r="A2125" s="137">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5" hidden="1" customHeight="1" x14ac:dyDescent="0.35">
      <c r="A2126" s="137">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hidden="1" x14ac:dyDescent="0.35">
      <c r="A2127" s="137">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hidden="1" x14ac:dyDescent="0.35">
      <c r="A2128" s="137">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hidden="1" x14ac:dyDescent="0.35">
      <c r="A2129" s="137">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hidden="1" x14ac:dyDescent="0.35">
      <c r="A2130" s="137">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hidden="1" x14ac:dyDescent="0.35">
      <c r="A2131" s="137">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5" hidden="1" customHeight="1" x14ac:dyDescent="0.35">
      <c r="A2132" s="137">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hidden="1" x14ac:dyDescent="0.35">
      <c r="A2133" s="137">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hidden="1" x14ac:dyDescent="0.35">
      <c r="A2134" s="137">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hidden="1" x14ac:dyDescent="0.35">
      <c r="A2135" s="137">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hidden="1" x14ac:dyDescent="0.35">
      <c r="A2136" s="137">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5" hidden="1" customHeight="1" x14ac:dyDescent="0.35">
      <c r="A2137" s="137">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5" hidden="1" customHeight="1" x14ac:dyDescent="0.35">
      <c r="A2138" s="137">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hidden="1" x14ac:dyDescent="0.35">
      <c r="A2139" s="137">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hidden="1" x14ac:dyDescent="0.35">
      <c r="A2140" s="137">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hidden="1" x14ac:dyDescent="0.35">
      <c r="A2141" s="137">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hidden="1" x14ac:dyDescent="0.35">
      <c r="A2142" s="137">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hidden="1" x14ac:dyDescent="0.35">
      <c r="A2143" s="137">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hidden="1" x14ac:dyDescent="0.35">
      <c r="A2144" s="137">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hidden="1" x14ac:dyDescent="0.35">
      <c r="A2145" s="137">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hidden="1" x14ac:dyDescent="0.35">
      <c r="A2146" s="137">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hidden="1" x14ac:dyDescent="0.35">
      <c r="A2147" s="137">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hidden="1" x14ac:dyDescent="0.35">
      <c r="A2148" s="137">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hidden="1" x14ac:dyDescent="0.35">
      <c r="A2149" s="137">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hidden="1" x14ac:dyDescent="0.35">
      <c r="A2150" s="137">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hidden="1" x14ac:dyDescent="0.35">
      <c r="A2151" s="137">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hidden="1" x14ac:dyDescent="0.35">
      <c r="A2152" s="137">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hidden="1" x14ac:dyDescent="0.35">
      <c r="A2153" s="137">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hidden="1" x14ac:dyDescent="0.35">
      <c r="A2154" s="137">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hidden="1" x14ac:dyDescent="0.35">
      <c r="A2155" s="137">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hidden="1" x14ac:dyDescent="0.35">
      <c r="A2156" s="137">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hidden="1" x14ac:dyDescent="0.35">
      <c r="A2157" s="137">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hidden="1" x14ac:dyDescent="0.35">
      <c r="A2158" s="137">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5" hidden="1" customHeight="1" x14ac:dyDescent="0.35">
      <c r="A2159" s="137">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hidden="1" x14ac:dyDescent="0.35">
      <c r="A2160" s="137">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5" hidden="1" customHeight="1" x14ac:dyDescent="0.35">
      <c r="A2161" s="137">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hidden="1" x14ac:dyDescent="0.35">
      <c r="A2162" s="137">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hidden="1" x14ac:dyDescent="0.35">
      <c r="A2163" s="137">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hidden="1" x14ac:dyDescent="0.35">
      <c r="A2164" s="137">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hidden="1" x14ac:dyDescent="0.35">
      <c r="A2165" s="137">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hidden="1" x14ac:dyDescent="0.35">
      <c r="A2166" s="137">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hidden="1" x14ac:dyDescent="0.35">
      <c r="A2167" s="137">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hidden="1" x14ac:dyDescent="0.35">
      <c r="A2168" s="137">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hidden="1" x14ac:dyDescent="0.35">
      <c r="A2169" s="137">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5" hidden="1" customHeight="1" x14ac:dyDescent="0.35">
      <c r="A2170" s="137">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5" hidden="1" customHeight="1" x14ac:dyDescent="0.35">
      <c r="A2171" s="137">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hidden="1" x14ac:dyDescent="0.35">
      <c r="A2172" s="137">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hidden="1" x14ac:dyDescent="0.35">
      <c r="A2173" s="137">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5" hidden="1" customHeight="1" x14ac:dyDescent="0.35">
      <c r="A2174" s="137">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hidden="1" x14ac:dyDescent="0.35">
      <c r="A2175" s="137">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hidden="1" x14ac:dyDescent="0.35">
      <c r="A2176" s="137">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hidden="1" x14ac:dyDescent="0.35">
      <c r="A2177" s="137">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hidden="1" x14ac:dyDescent="0.35">
      <c r="A2178" s="137">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hidden="1" x14ac:dyDescent="0.35">
      <c r="A2179" s="137">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hidden="1" x14ac:dyDescent="0.35">
      <c r="A2180" s="137">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hidden="1" x14ac:dyDescent="0.35">
      <c r="A2181" s="137">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hidden="1" x14ac:dyDescent="0.35">
      <c r="A2182" s="137">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hidden="1" x14ac:dyDescent="0.35">
      <c r="A2183" s="137">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hidden="1" x14ac:dyDescent="0.35">
      <c r="A2184" s="137">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hidden="1" x14ac:dyDescent="0.35">
      <c r="A2185" s="137">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hidden="1" x14ac:dyDescent="0.35">
      <c r="A2186" s="137">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hidden="1" x14ac:dyDescent="0.35">
      <c r="A2187" s="137">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hidden="1" x14ac:dyDescent="0.35">
      <c r="A2188" s="137">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hidden="1" x14ac:dyDescent="0.35">
      <c r="A2189" s="137">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hidden="1" x14ac:dyDescent="0.35">
      <c r="A2190" s="137">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hidden="1" x14ac:dyDescent="0.35">
      <c r="A2191" s="137">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hidden="1" x14ac:dyDescent="0.35">
      <c r="A2192" s="137">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hidden="1" x14ac:dyDescent="0.35">
      <c r="A2193" s="137">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hidden="1" x14ac:dyDescent="0.35">
      <c r="A2194" s="137">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hidden="1" x14ac:dyDescent="0.35">
      <c r="A2195" s="137">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hidden="1" x14ac:dyDescent="0.35">
      <c r="A2196" s="137">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hidden="1" x14ac:dyDescent="0.35">
      <c r="A2197" s="137">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hidden="1" x14ac:dyDescent="0.35">
      <c r="A2198" s="137">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hidden="1" x14ac:dyDescent="0.35">
      <c r="A2199" s="137">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hidden="1" x14ac:dyDescent="0.35">
      <c r="A2200" s="137">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hidden="1" x14ac:dyDescent="0.35">
      <c r="A2201" s="137">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hidden="1" x14ac:dyDescent="0.35">
      <c r="A2202" s="137">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hidden="1" x14ac:dyDescent="0.35">
      <c r="A2203" s="137">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hidden="1" x14ac:dyDescent="0.35">
      <c r="A2204" s="137">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hidden="1" x14ac:dyDescent="0.35">
      <c r="A2205" s="137">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hidden="1" x14ac:dyDescent="0.35">
      <c r="A2206" s="137">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hidden="1" x14ac:dyDescent="0.35">
      <c r="A2207" s="137">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hidden="1" x14ac:dyDescent="0.35">
      <c r="A2208" s="137">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hidden="1" x14ac:dyDescent="0.35">
      <c r="A2209" s="137">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hidden="1" x14ac:dyDescent="0.35">
      <c r="A2210" s="137">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hidden="1" x14ac:dyDescent="0.35">
      <c r="A2211" s="137">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hidden="1" x14ac:dyDescent="0.35">
      <c r="A2212" s="137">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hidden="1" x14ac:dyDescent="0.35">
      <c r="A2213" s="137">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hidden="1" x14ac:dyDescent="0.35">
      <c r="A2214" s="137">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hidden="1" x14ac:dyDescent="0.35">
      <c r="A2215" s="137">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hidden="1" x14ac:dyDescent="0.35">
      <c r="A2216" s="137">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hidden="1" x14ac:dyDescent="0.35">
      <c r="A2217" s="137">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hidden="1" x14ac:dyDescent="0.35">
      <c r="A2218" s="137">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hidden="1" x14ac:dyDescent="0.35">
      <c r="A2219" s="137">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hidden="1" x14ac:dyDescent="0.35">
      <c r="A2220" s="137">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hidden="1" x14ac:dyDescent="0.35">
      <c r="A2221" s="137">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hidden="1" x14ac:dyDescent="0.35">
      <c r="A2222" s="137">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hidden="1" x14ac:dyDescent="0.35">
      <c r="A2223" s="137">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hidden="1" x14ac:dyDescent="0.35">
      <c r="A2224" s="137">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hidden="1" x14ac:dyDescent="0.35">
      <c r="A2225" s="137">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hidden="1" x14ac:dyDescent="0.35">
      <c r="A2226" s="137">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hidden="1" x14ac:dyDescent="0.35">
      <c r="A2227" s="137">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hidden="1" x14ac:dyDescent="0.35">
      <c r="A2228" s="137">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hidden="1" x14ac:dyDescent="0.35">
      <c r="A2229" s="137">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hidden="1" x14ac:dyDescent="0.35">
      <c r="A2230" s="137">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hidden="1" x14ac:dyDescent="0.35">
      <c r="A2231" s="137">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hidden="1" x14ac:dyDescent="0.35">
      <c r="A2232" s="137">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hidden="1" x14ac:dyDescent="0.35">
      <c r="A2233" s="137">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hidden="1" x14ac:dyDescent="0.35">
      <c r="A2234" s="137">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hidden="1" x14ac:dyDescent="0.35">
      <c r="A2235" s="137">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hidden="1" x14ac:dyDescent="0.35">
      <c r="A2236" s="137">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hidden="1" x14ac:dyDescent="0.35">
      <c r="A2237" s="137">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hidden="1" x14ac:dyDescent="0.35">
      <c r="A2238" s="137">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hidden="1" x14ac:dyDescent="0.35">
      <c r="A2239" s="137">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hidden="1" x14ac:dyDescent="0.35">
      <c r="A2240" s="137">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hidden="1" x14ac:dyDescent="0.35">
      <c r="A2241" s="137">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hidden="1" x14ac:dyDescent="0.35">
      <c r="A2242" s="137">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hidden="1" x14ac:dyDescent="0.35">
      <c r="A2243" s="137">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hidden="1" x14ac:dyDescent="0.35">
      <c r="A2244" s="137">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hidden="1" x14ac:dyDescent="0.35">
      <c r="A2245" s="137">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hidden="1" x14ac:dyDescent="0.35">
      <c r="A2246" s="137">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hidden="1" x14ac:dyDescent="0.35">
      <c r="A2247" s="137">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hidden="1" x14ac:dyDescent="0.35">
      <c r="A2248" s="137">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hidden="1" x14ac:dyDescent="0.35">
      <c r="A2249" s="137">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hidden="1" x14ac:dyDescent="0.35">
      <c r="A2250" s="137">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hidden="1" x14ac:dyDescent="0.35">
      <c r="A2251" s="137">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5" hidden="1" customHeight="1" x14ac:dyDescent="0.35">
      <c r="A2252" s="137">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5" hidden="1" customHeight="1" x14ac:dyDescent="0.35">
      <c r="A2253" s="137">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hidden="1" x14ac:dyDescent="0.35">
      <c r="A2254" s="137">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hidden="1" x14ac:dyDescent="0.35">
      <c r="A2255" s="137">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hidden="1" x14ac:dyDescent="0.35">
      <c r="A2256" s="137">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hidden="1" x14ac:dyDescent="0.35">
      <c r="A2257" s="137">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hidden="1" x14ac:dyDescent="0.35">
      <c r="A2258" s="137">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hidden="1" x14ac:dyDescent="0.35">
      <c r="A2259" s="137">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hidden="1" x14ac:dyDescent="0.35">
      <c r="A2260" s="137">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hidden="1" x14ac:dyDescent="0.35">
      <c r="A2261" s="137">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hidden="1" x14ac:dyDescent="0.35">
      <c r="A2262" s="137">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hidden="1" x14ac:dyDescent="0.35">
      <c r="A2263" s="137">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hidden="1" x14ac:dyDescent="0.35">
      <c r="A2264" s="137">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hidden="1" x14ac:dyDescent="0.35">
      <c r="A2265" s="137">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hidden="1" x14ac:dyDescent="0.35">
      <c r="A2266" s="137">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hidden="1" x14ac:dyDescent="0.35">
      <c r="A2267" s="137">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hidden="1" x14ac:dyDescent="0.35">
      <c r="A2268" s="137">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hidden="1" x14ac:dyDescent="0.35">
      <c r="A2269" s="137">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hidden="1" x14ac:dyDescent="0.35">
      <c r="A2270" s="137">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hidden="1" x14ac:dyDescent="0.35">
      <c r="A2271" s="137">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hidden="1" x14ac:dyDescent="0.35">
      <c r="A2272" s="137">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hidden="1" x14ac:dyDescent="0.35">
      <c r="A2273" s="137">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5" hidden="1" customHeight="1" x14ac:dyDescent="0.35">
      <c r="A2274" s="137">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hidden="1" x14ac:dyDescent="0.35">
      <c r="A2275" s="137">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hidden="1" x14ac:dyDescent="0.35">
      <c r="A2276" s="137">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hidden="1" x14ac:dyDescent="0.35">
      <c r="A2277" s="137">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75" hidden="1" customHeight="1" x14ac:dyDescent="0.35">
      <c r="A2278" s="137">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hidden="1" x14ac:dyDescent="0.35">
      <c r="A2279" s="137">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75" hidden="1" customHeight="1" x14ac:dyDescent="0.35">
      <c r="A2280" s="137">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hidden="1" x14ac:dyDescent="0.35">
      <c r="A2281" s="137">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hidden="1" x14ac:dyDescent="0.35">
      <c r="A2282" s="137">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hidden="1" x14ac:dyDescent="0.35">
      <c r="A2283" s="137">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hidden="1" x14ac:dyDescent="0.35">
      <c r="A2284" s="137">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hidden="1" x14ac:dyDescent="0.35">
      <c r="A2285" s="137">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hidden="1" x14ac:dyDescent="0.35">
      <c r="A2286" s="137">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hidden="1" x14ac:dyDescent="0.35">
      <c r="A2287" s="137">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hidden="1" x14ac:dyDescent="0.35">
      <c r="A2288" s="137">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hidden="1" x14ac:dyDescent="0.35">
      <c r="A2289" s="137">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hidden="1" x14ac:dyDescent="0.35">
      <c r="A2290" s="137">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75" hidden="1" customHeight="1" x14ac:dyDescent="0.35">
      <c r="A2291" s="137">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hidden="1" x14ac:dyDescent="0.35">
      <c r="A2292" s="137">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hidden="1" x14ac:dyDescent="0.35">
      <c r="A2293" s="137">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hidden="1" x14ac:dyDescent="0.35">
      <c r="A2294" s="137">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hidden="1" x14ac:dyDescent="0.35">
      <c r="A2295" s="137">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hidden="1" x14ac:dyDescent="0.35">
      <c r="A2296" s="137">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hidden="1" x14ac:dyDescent="0.35">
      <c r="A2297" s="137">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hidden="1" x14ac:dyDescent="0.35">
      <c r="A2298" s="137">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hidden="1" x14ac:dyDescent="0.35">
      <c r="A2299" s="137">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hidden="1" x14ac:dyDescent="0.35">
      <c r="A2300" s="137">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hidden="1" x14ac:dyDescent="0.35">
      <c r="A2301" s="137">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hidden="1" x14ac:dyDescent="0.35">
      <c r="A2302" s="137">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hidden="1" x14ac:dyDescent="0.35">
      <c r="A2303" s="137">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hidden="1" x14ac:dyDescent="0.35">
      <c r="A2304" s="137">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hidden="1" x14ac:dyDescent="0.35">
      <c r="A2305" s="137">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hidden="1" x14ac:dyDescent="0.35">
      <c r="A2306" s="137">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hidden="1" x14ac:dyDescent="0.35">
      <c r="A2307" s="137">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hidden="1" x14ac:dyDescent="0.35">
      <c r="A2308" s="137">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hidden="1" x14ac:dyDescent="0.35">
      <c r="A2309" s="137">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hidden="1" x14ac:dyDescent="0.35">
      <c r="A2310" s="137">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hidden="1" x14ac:dyDescent="0.35">
      <c r="A2311" s="137">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hidden="1" x14ac:dyDescent="0.35">
      <c r="A2312" s="137">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75" hidden="1" customHeight="1" x14ac:dyDescent="0.35">
      <c r="A2313" s="137">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hidden="1" x14ac:dyDescent="0.35">
      <c r="A2314" s="137">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hidden="1" x14ac:dyDescent="0.35">
      <c r="A2315" s="137">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hidden="1" x14ac:dyDescent="0.35">
      <c r="A2316" s="137">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75" hidden="1" customHeight="1" x14ac:dyDescent="0.35">
      <c r="A2317" s="137">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hidden="1" x14ac:dyDescent="0.35">
      <c r="A2318" s="137">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hidden="1" x14ac:dyDescent="0.35">
      <c r="A2319" s="137">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hidden="1" x14ac:dyDescent="0.35">
      <c r="A2320" s="137">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hidden="1" x14ac:dyDescent="0.35">
      <c r="A2321" s="137">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hidden="1" x14ac:dyDescent="0.35">
      <c r="A2322" s="137">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hidden="1" x14ac:dyDescent="0.35">
      <c r="A2323" s="137">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hidden="1" x14ac:dyDescent="0.35">
      <c r="A2324" s="137">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hidden="1" x14ac:dyDescent="0.35">
      <c r="A2325" s="137">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hidden="1" x14ac:dyDescent="0.35">
      <c r="A2326" s="137">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hidden="1" x14ac:dyDescent="0.35">
      <c r="A2327" s="137">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hidden="1" x14ac:dyDescent="0.35">
      <c r="A2328" s="137">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hidden="1" x14ac:dyDescent="0.35">
      <c r="A2329" s="137">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hidden="1" x14ac:dyDescent="0.35">
      <c r="A2330" s="137">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hidden="1" x14ac:dyDescent="0.35">
      <c r="A2331" s="137">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hidden="1" x14ac:dyDescent="0.35">
      <c r="A2332" s="137">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hidden="1" x14ac:dyDescent="0.35">
      <c r="A2333" s="137">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hidden="1" x14ac:dyDescent="0.35">
      <c r="A2334" s="137">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hidden="1" x14ac:dyDescent="0.35">
      <c r="A2335" s="137">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hidden="1" x14ac:dyDescent="0.35">
      <c r="A2336" s="137">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hidden="1" x14ac:dyDescent="0.35">
      <c r="A2337" s="137">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hidden="1" x14ac:dyDescent="0.35">
      <c r="A2338" s="137">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hidden="1" x14ac:dyDescent="0.35">
      <c r="A2339" s="137">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hidden="1" x14ac:dyDescent="0.35">
      <c r="A2340" s="137">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hidden="1" x14ac:dyDescent="0.35">
      <c r="A2341" s="137">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hidden="1" x14ac:dyDescent="0.35">
      <c r="A2342" s="137">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hidden="1" x14ac:dyDescent="0.35">
      <c r="A2343" s="137">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hidden="1" x14ac:dyDescent="0.35">
      <c r="A2344" s="137">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hidden="1" x14ac:dyDescent="0.35">
      <c r="A2345" s="137">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hidden="1" x14ac:dyDescent="0.35">
      <c r="A2346" s="137">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75" hidden="1" customHeight="1" x14ac:dyDescent="0.35">
      <c r="A2347" s="137">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75" hidden="1" customHeight="1" x14ac:dyDescent="0.35">
      <c r="A2348" s="137">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hidden="1" x14ac:dyDescent="0.35">
      <c r="A2349" s="137">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hidden="1" x14ac:dyDescent="0.35">
      <c r="A2350" s="137">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hidden="1" x14ac:dyDescent="0.35">
      <c r="A2351" s="137">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hidden="1" x14ac:dyDescent="0.35">
      <c r="A2352" s="137">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hidden="1" x14ac:dyDescent="0.35">
      <c r="A2353" s="137">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hidden="1" x14ac:dyDescent="0.35">
      <c r="A2354" s="137">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75" hidden="1" customHeight="1" x14ac:dyDescent="0.35">
      <c r="A2355" s="137">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hidden="1" x14ac:dyDescent="0.35">
      <c r="A2356" s="137">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hidden="1" x14ac:dyDescent="0.35">
      <c r="A2357" s="137">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hidden="1" x14ac:dyDescent="0.35">
      <c r="A2358" s="137">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hidden="1" x14ac:dyDescent="0.35">
      <c r="A2359" s="137">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hidden="1" x14ac:dyDescent="0.35">
      <c r="A2360" s="137">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hidden="1" x14ac:dyDescent="0.35">
      <c r="A2361" s="137">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hidden="1" x14ac:dyDescent="0.35">
      <c r="A2362" s="137">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75" hidden="1" customHeight="1" x14ac:dyDescent="0.35">
      <c r="A2363" s="137">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hidden="1" x14ac:dyDescent="0.35">
      <c r="A2364" s="137">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hidden="1" x14ac:dyDescent="0.35">
      <c r="A2365" s="137">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hidden="1" x14ac:dyDescent="0.35">
      <c r="A2366" s="137">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hidden="1" x14ac:dyDescent="0.35">
      <c r="A2367" s="137">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hidden="1" x14ac:dyDescent="0.35">
      <c r="A2368" s="137">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hidden="1" x14ac:dyDescent="0.35">
      <c r="A2369" s="137">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hidden="1" x14ac:dyDescent="0.35">
      <c r="A2370" s="137">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hidden="1" x14ac:dyDescent="0.35">
      <c r="A2371" s="137">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hidden="1" x14ac:dyDescent="0.35">
      <c r="A2372" s="137">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hidden="1" x14ac:dyDescent="0.35">
      <c r="A2373" s="137">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hidden="1" x14ac:dyDescent="0.35">
      <c r="A2374" s="137">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hidden="1" x14ac:dyDescent="0.35">
      <c r="A2375" s="137">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5" hidden="1" customHeight="1" x14ac:dyDescent="0.35">
      <c r="A2376" s="137">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hidden="1" x14ac:dyDescent="0.35">
      <c r="A2377" s="137">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5" hidden="1" customHeight="1" x14ac:dyDescent="0.35">
      <c r="A2378" s="137">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5" hidden="1" customHeight="1" x14ac:dyDescent="0.35">
      <c r="A2379" s="137">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hidden="1" x14ac:dyDescent="0.35">
      <c r="A2380" s="137">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hidden="1" x14ac:dyDescent="0.35">
      <c r="A2381" s="137">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hidden="1" x14ac:dyDescent="0.35">
      <c r="A2382" s="137">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hidden="1" x14ac:dyDescent="0.35">
      <c r="A2383" s="137">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hidden="1" x14ac:dyDescent="0.35">
      <c r="A2384" s="137">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hidden="1" x14ac:dyDescent="0.35">
      <c r="A2385" s="137">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hidden="1" x14ac:dyDescent="0.35">
      <c r="A2386" s="137">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hidden="1" x14ac:dyDescent="0.35">
      <c r="A2387" s="137">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5" hidden="1" customHeight="1" x14ac:dyDescent="0.35">
      <c r="A2388" s="137">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hidden="1" x14ac:dyDescent="0.35">
      <c r="A2389" s="137">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5" hidden="1" customHeight="1" x14ac:dyDescent="0.35">
      <c r="A2390" s="137">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5" hidden="1" customHeight="1" x14ac:dyDescent="0.35">
      <c r="A2391" s="137">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hidden="1" x14ac:dyDescent="0.35">
      <c r="A2392" s="137">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hidden="1" x14ac:dyDescent="0.35">
      <c r="A2393" s="137">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5" hidden="1" customHeight="1" x14ac:dyDescent="0.35">
      <c r="A2394" s="137">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hidden="1" x14ac:dyDescent="0.35">
      <c r="A2395" s="137">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5" hidden="1" customHeight="1" x14ac:dyDescent="0.35">
      <c r="A2396" s="137">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hidden="1" x14ac:dyDescent="0.35">
      <c r="A2397" s="137">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hidden="1" x14ac:dyDescent="0.35">
      <c r="A2398" s="137">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hidden="1" x14ac:dyDescent="0.35">
      <c r="A2399" s="137">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5" hidden="1" customHeight="1" x14ac:dyDescent="0.35">
      <c r="A2400" s="137">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hidden="1" x14ac:dyDescent="0.35">
      <c r="A2401" s="137">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hidden="1" x14ac:dyDescent="0.35">
      <c r="A2402" s="137">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5" hidden="1" customHeight="1" x14ac:dyDescent="0.35">
      <c r="A2403" s="137">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hidden="1" x14ac:dyDescent="0.35">
      <c r="A2404" s="137">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5" hidden="1" customHeight="1" x14ac:dyDescent="0.35">
      <c r="A2405" s="137">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5" hidden="1" customHeight="1" x14ac:dyDescent="0.35">
      <c r="A2406" s="137">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hidden="1" x14ac:dyDescent="0.35">
      <c r="A2407" s="137">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hidden="1" x14ac:dyDescent="0.35">
      <c r="A2408" s="137">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hidden="1" x14ac:dyDescent="0.35">
      <c r="A2409" s="137">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5" hidden="1" customHeight="1" x14ac:dyDescent="0.35">
      <c r="A2410" s="137">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5" hidden="1" customHeight="1" x14ac:dyDescent="0.35">
      <c r="A2411" s="137">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5" hidden="1" customHeight="1" x14ac:dyDescent="0.35">
      <c r="A2412" s="137">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5" hidden="1" customHeight="1" x14ac:dyDescent="0.35">
      <c r="A2413" s="137">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hidden="1" x14ac:dyDescent="0.35">
      <c r="A2414" s="137">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hidden="1" x14ac:dyDescent="0.35">
      <c r="A2415" s="137">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hidden="1" x14ac:dyDescent="0.35">
      <c r="A2416" s="137">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hidden="1" x14ac:dyDescent="0.35">
      <c r="A2417" s="137">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hidden="1" x14ac:dyDescent="0.35">
      <c r="A2418" s="137">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hidden="1" x14ac:dyDescent="0.35">
      <c r="A2419" s="137">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hidden="1" x14ac:dyDescent="0.35">
      <c r="A2420" s="137">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hidden="1" x14ac:dyDescent="0.35">
      <c r="A2421" s="137">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hidden="1" x14ac:dyDescent="0.35">
      <c r="A2422" s="137">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hidden="1" x14ac:dyDescent="0.35">
      <c r="A2423" s="137">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hidden="1" x14ac:dyDescent="0.35">
      <c r="A2424" s="137">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5" hidden="1" customHeight="1" x14ac:dyDescent="0.35">
      <c r="A2425" s="137">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hidden="1" x14ac:dyDescent="0.35">
      <c r="A2426" s="137">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hidden="1" x14ac:dyDescent="0.35">
      <c r="A2427" s="137">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5" hidden="1" customHeight="1" x14ac:dyDescent="0.35">
      <c r="A2428" s="137">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5" hidden="1" customHeight="1" x14ac:dyDescent="0.35">
      <c r="A2429" s="137">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5" hidden="1" customHeight="1" x14ac:dyDescent="0.35">
      <c r="A2430" s="137">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5" hidden="1" customHeight="1" x14ac:dyDescent="0.35">
      <c r="A2431" s="137">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5" hidden="1" customHeight="1" x14ac:dyDescent="0.35">
      <c r="A2432" s="137">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5" hidden="1" customHeight="1" x14ac:dyDescent="0.35">
      <c r="A2433" s="137">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5" hidden="1" customHeight="1" x14ac:dyDescent="0.35">
      <c r="A2434" s="137">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hidden="1" x14ac:dyDescent="0.35">
      <c r="A2435" s="137">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hidden="1" x14ac:dyDescent="0.35">
      <c r="A2436" s="137">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hidden="1" x14ac:dyDescent="0.35">
      <c r="A2437" s="137">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hidden="1" x14ac:dyDescent="0.35">
      <c r="A2438" s="137">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5" hidden="1" customHeight="1" x14ac:dyDescent="0.35">
      <c r="A2439" s="137">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hidden="1" x14ac:dyDescent="0.35">
      <c r="A2440" s="137">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hidden="1" x14ac:dyDescent="0.35">
      <c r="A2441" s="137">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hidden="1" x14ac:dyDescent="0.35">
      <c r="A2442" s="137">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hidden="1" x14ac:dyDescent="0.35">
      <c r="A2443" s="137">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hidden="1" x14ac:dyDescent="0.35">
      <c r="A2444" s="137">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hidden="1" x14ac:dyDescent="0.35">
      <c r="A2445" s="137">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hidden="1" x14ac:dyDescent="0.35">
      <c r="A2446" s="137">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5" hidden="1" customHeight="1" x14ac:dyDescent="0.35">
      <c r="A2447" s="137">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hidden="1" x14ac:dyDescent="0.35">
      <c r="A2448" s="137">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hidden="1" x14ac:dyDescent="0.35">
      <c r="A2449" s="137">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hidden="1" x14ac:dyDescent="0.35">
      <c r="A2450" s="137">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hidden="1" x14ac:dyDescent="0.35">
      <c r="A2451" s="137">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hidden="1" x14ac:dyDescent="0.35">
      <c r="A2452" s="137">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hidden="1" x14ac:dyDescent="0.35">
      <c r="A2453" s="137">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hidden="1" x14ac:dyDescent="0.35">
      <c r="A2454" s="137">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hidden="1" x14ac:dyDescent="0.35">
      <c r="A2455" s="137">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hidden="1" x14ac:dyDescent="0.35">
      <c r="A2456" s="137">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hidden="1" x14ac:dyDescent="0.35">
      <c r="A2457" s="137">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hidden="1" x14ac:dyDescent="0.35">
      <c r="A2458" s="137">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hidden="1" x14ac:dyDescent="0.35">
      <c r="A2459" s="137">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hidden="1" x14ac:dyDescent="0.35">
      <c r="A2460" s="137">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hidden="1" x14ac:dyDescent="0.35">
      <c r="A2461" s="137">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hidden="1" x14ac:dyDescent="0.35">
      <c r="A2462" s="137">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hidden="1" x14ac:dyDescent="0.35">
      <c r="A2463" s="137">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hidden="1" x14ac:dyDescent="0.35">
      <c r="A2464" s="137">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hidden="1" x14ac:dyDescent="0.35">
      <c r="A2465" s="137">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hidden="1" x14ac:dyDescent="0.35">
      <c r="A2466" s="137">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hidden="1" x14ac:dyDescent="0.35">
      <c r="A2467" s="137">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hidden="1" x14ac:dyDescent="0.35">
      <c r="A2468" s="137">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5" hidden="1" customHeight="1" x14ac:dyDescent="0.35">
      <c r="A2469" s="137">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5" hidden="1" customHeight="1" x14ac:dyDescent="0.35">
      <c r="A2470" s="137">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hidden="1" x14ac:dyDescent="0.35">
      <c r="A2471" s="137">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hidden="1" x14ac:dyDescent="0.35">
      <c r="A2472" s="137">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hidden="1" x14ac:dyDescent="0.35">
      <c r="A2473" s="137">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hidden="1" x14ac:dyDescent="0.35">
      <c r="A2474" s="137">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5" hidden="1" customHeight="1" x14ac:dyDescent="0.35">
      <c r="A2475" s="137">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hidden="1" x14ac:dyDescent="0.35">
      <c r="A2476" s="137">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hidden="1" x14ac:dyDescent="0.35">
      <c r="A2477" s="137">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hidden="1" x14ac:dyDescent="0.35">
      <c r="A2478" s="137">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hidden="1" x14ac:dyDescent="0.35">
      <c r="A2479" s="137">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5" hidden="1" customHeight="1" x14ac:dyDescent="0.35">
      <c r="A2480" s="137">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5" hidden="1" customHeight="1" x14ac:dyDescent="0.35">
      <c r="A2481" s="137">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hidden="1" x14ac:dyDescent="0.35">
      <c r="A2482" s="137">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hidden="1" x14ac:dyDescent="0.35">
      <c r="A2483" s="137">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hidden="1" x14ac:dyDescent="0.35">
      <c r="A2484" s="137">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5" hidden="1" customHeight="1" x14ac:dyDescent="0.35">
      <c r="A2485" s="137">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5" hidden="1" customHeight="1" x14ac:dyDescent="0.35">
      <c r="A2486" s="137">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5" hidden="1" customHeight="1" x14ac:dyDescent="0.35">
      <c r="A2487" s="137">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hidden="1" x14ac:dyDescent="0.35">
      <c r="A2488" s="137">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hidden="1" x14ac:dyDescent="0.35">
      <c r="A2489" s="137">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hidden="1" x14ac:dyDescent="0.35">
      <c r="A2490" s="137">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5" hidden="1" customHeight="1" x14ac:dyDescent="0.35">
      <c r="A2491" s="137">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5" hidden="1" customHeight="1" x14ac:dyDescent="0.35">
      <c r="A2492" s="137">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hidden="1" x14ac:dyDescent="0.35">
      <c r="A2493" s="137">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5" hidden="1" customHeight="1" x14ac:dyDescent="0.35">
      <c r="A2494" s="137">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hidden="1" x14ac:dyDescent="0.35">
      <c r="A2495" s="137">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hidden="1" x14ac:dyDescent="0.35">
      <c r="A2496" s="137">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5" hidden="1" customHeight="1" x14ac:dyDescent="0.35">
      <c r="A2497" s="137">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hidden="1" x14ac:dyDescent="0.35">
      <c r="A2498" s="137">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hidden="1" x14ac:dyDescent="0.35">
      <c r="A2499" s="137">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hidden="1" x14ac:dyDescent="0.35">
      <c r="A2500" s="137">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hidden="1" x14ac:dyDescent="0.35">
      <c r="A2501" s="137">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hidden="1" x14ac:dyDescent="0.35">
      <c r="A2502" s="137">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hidden="1" x14ac:dyDescent="0.35">
      <c r="A2503" s="137">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hidden="1" x14ac:dyDescent="0.35">
      <c r="A2504" s="137">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5" hidden="1" customHeight="1" x14ac:dyDescent="0.35">
      <c r="A2505" s="137">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5" hidden="1" customHeight="1" x14ac:dyDescent="0.35">
      <c r="A2506" s="137">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hidden="1" x14ac:dyDescent="0.35">
      <c r="A2507" s="137">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hidden="1" x14ac:dyDescent="0.35">
      <c r="A2508" s="137">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5" hidden="1" customHeight="1" x14ac:dyDescent="0.35">
      <c r="A2509" s="137">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hidden="1" x14ac:dyDescent="0.35">
      <c r="A2510" s="137">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hidden="1" x14ac:dyDescent="0.35">
      <c r="A2511" s="137">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hidden="1" x14ac:dyDescent="0.35">
      <c r="A2512" s="137">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hidden="1" x14ac:dyDescent="0.35">
      <c r="A2513" s="137">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hidden="1" x14ac:dyDescent="0.35">
      <c r="A2514" s="137">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hidden="1" x14ac:dyDescent="0.35">
      <c r="A2515" s="137">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75" hidden="1" customHeight="1" x14ac:dyDescent="0.35">
      <c r="A2516" s="137">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75" hidden="1" customHeight="1" x14ac:dyDescent="0.35">
      <c r="A2517" s="137">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hidden="1" x14ac:dyDescent="0.35">
      <c r="A2518" s="137">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hidden="1" x14ac:dyDescent="0.35">
      <c r="A2519" s="137">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hidden="1" x14ac:dyDescent="0.35">
      <c r="A2520" s="137">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hidden="1" x14ac:dyDescent="0.35">
      <c r="A2521" s="137">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hidden="1" x14ac:dyDescent="0.35">
      <c r="A2522" s="137">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hidden="1" x14ac:dyDescent="0.35">
      <c r="A2523" s="137">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hidden="1" x14ac:dyDescent="0.35">
      <c r="A2524" s="137">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hidden="1" x14ac:dyDescent="0.35">
      <c r="A2525" s="137">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hidden="1" x14ac:dyDescent="0.35">
      <c r="A2526" s="137">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hidden="1" x14ac:dyDescent="0.35">
      <c r="A2527" s="137">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hidden="1" x14ac:dyDescent="0.35">
      <c r="A2528" s="137">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75" hidden="1" customHeight="1" x14ac:dyDescent="0.35">
      <c r="A2529" s="137">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75" hidden="1" customHeight="1" x14ac:dyDescent="0.35">
      <c r="A2530" s="137">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hidden="1" x14ac:dyDescent="0.35">
      <c r="A2531" s="137">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hidden="1" x14ac:dyDescent="0.35">
      <c r="A2532" s="137">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hidden="1" x14ac:dyDescent="0.35">
      <c r="A2533" s="137">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hidden="1" x14ac:dyDescent="0.35">
      <c r="A2534" s="137">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hidden="1" x14ac:dyDescent="0.35">
      <c r="A2535" s="137">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75" hidden="1" customHeight="1" x14ac:dyDescent="0.35">
      <c r="A2536" s="137">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hidden="1" x14ac:dyDescent="0.35">
      <c r="A2537" s="137">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hidden="1" x14ac:dyDescent="0.35">
      <c r="A2538" s="137">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hidden="1" x14ac:dyDescent="0.35">
      <c r="A2539" s="137">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hidden="1" x14ac:dyDescent="0.35">
      <c r="A2540" s="137">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hidden="1" x14ac:dyDescent="0.35">
      <c r="A2541" s="137">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hidden="1" x14ac:dyDescent="0.35">
      <c r="A2542" s="137">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75" hidden="1" customHeight="1" x14ac:dyDescent="0.35">
      <c r="A2543" s="137">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hidden="1" x14ac:dyDescent="0.35">
      <c r="A2544" s="137">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hidden="1" x14ac:dyDescent="0.35">
      <c r="A2545" s="137">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75" hidden="1" customHeight="1" x14ac:dyDescent="0.35">
      <c r="A2546" s="137">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hidden="1" x14ac:dyDescent="0.35">
      <c r="A2547" s="137">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hidden="1" x14ac:dyDescent="0.35">
      <c r="A2548" s="137">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hidden="1" x14ac:dyDescent="0.35">
      <c r="A2549" s="137">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hidden="1" x14ac:dyDescent="0.35">
      <c r="A2550" s="137">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hidden="1" x14ac:dyDescent="0.35">
      <c r="A2551" s="137">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hidden="1" x14ac:dyDescent="0.35">
      <c r="A2552" s="137">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75" hidden="1" customHeight="1" x14ac:dyDescent="0.35">
      <c r="A2553" s="137">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hidden="1" x14ac:dyDescent="0.35">
      <c r="A2554" s="137">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hidden="1" x14ac:dyDescent="0.35">
      <c r="A2555" s="137">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hidden="1" x14ac:dyDescent="0.35">
      <c r="A2556" s="137">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75" hidden="1" customHeight="1" x14ac:dyDescent="0.35">
      <c r="A2557" s="137">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hidden="1" x14ac:dyDescent="0.35">
      <c r="A2558" s="137">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75" hidden="1" customHeight="1" x14ac:dyDescent="0.35">
      <c r="A2559" s="137">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hidden="1" x14ac:dyDescent="0.35">
      <c r="A2560" s="137">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hidden="1" x14ac:dyDescent="0.35">
      <c r="A2561" s="137">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75" hidden="1" customHeight="1" x14ac:dyDescent="0.35">
      <c r="A2562" s="137">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hidden="1" x14ac:dyDescent="0.35">
      <c r="A2563" s="137">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hidden="1" x14ac:dyDescent="0.35">
      <c r="A2564" s="137">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hidden="1" x14ac:dyDescent="0.35">
      <c r="A2565" s="137">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hidden="1" x14ac:dyDescent="0.35">
      <c r="A2566" s="137">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75" hidden="1" customHeight="1" x14ac:dyDescent="0.35">
      <c r="A2567" s="137">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hidden="1" x14ac:dyDescent="0.35">
      <c r="A2568" s="137">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hidden="1" x14ac:dyDescent="0.35">
      <c r="A2569" s="137">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hidden="1" x14ac:dyDescent="0.35">
      <c r="A2570" s="137">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hidden="1" x14ac:dyDescent="0.35">
      <c r="A2571" s="137">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hidden="1" x14ac:dyDescent="0.35">
      <c r="A2572" s="137">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hidden="1" x14ac:dyDescent="0.35">
      <c r="A2573" s="137">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75" hidden="1" customHeight="1" x14ac:dyDescent="0.35">
      <c r="A2574" s="137">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hidden="1" x14ac:dyDescent="0.35">
      <c r="A2575" s="137">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hidden="1" x14ac:dyDescent="0.35">
      <c r="A2576" s="137">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hidden="1" x14ac:dyDescent="0.35">
      <c r="A2577" s="137">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75" hidden="1" customHeight="1" x14ac:dyDescent="0.35">
      <c r="A2578" s="137">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hidden="1" x14ac:dyDescent="0.35">
      <c r="A2579" s="137">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hidden="1" x14ac:dyDescent="0.35">
      <c r="A2580" s="137">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hidden="1" x14ac:dyDescent="0.35">
      <c r="A2581" s="137">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hidden="1" x14ac:dyDescent="0.35">
      <c r="A2582" s="137">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hidden="1" x14ac:dyDescent="0.35">
      <c r="A2583" s="137">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hidden="1" x14ac:dyDescent="0.35">
      <c r="A2584" s="137">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hidden="1" x14ac:dyDescent="0.35">
      <c r="A2585" s="137">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75" hidden="1" customHeight="1" x14ac:dyDescent="0.35">
      <c r="A2586" s="137">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75" hidden="1" customHeight="1" x14ac:dyDescent="0.35">
      <c r="A2587" s="137">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hidden="1" x14ac:dyDescent="0.35">
      <c r="A2588" s="137">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hidden="1" x14ac:dyDescent="0.35">
      <c r="A2589" s="137">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hidden="1" x14ac:dyDescent="0.35">
      <c r="A2590" s="137">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hidden="1" x14ac:dyDescent="0.35">
      <c r="A2591" s="137">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hidden="1" x14ac:dyDescent="0.35">
      <c r="A2592" s="137">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hidden="1" x14ac:dyDescent="0.35">
      <c r="A2593" s="137">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75" hidden="1" customHeight="1" x14ac:dyDescent="0.35">
      <c r="A2594" s="137">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hidden="1" x14ac:dyDescent="0.35">
      <c r="A2595" s="137">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hidden="1" x14ac:dyDescent="0.35">
      <c r="A2596" s="137">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hidden="1" x14ac:dyDescent="0.35">
      <c r="A2597" s="137">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hidden="1" x14ac:dyDescent="0.35">
      <c r="A2598" s="137">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hidden="1" x14ac:dyDescent="0.35">
      <c r="A2599" s="137">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hidden="1" x14ac:dyDescent="0.35">
      <c r="A2600" s="137">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hidden="1" x14ac:dyDescent="0.35">
      <c r="A2601" s="137">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hidden="1" x14ac:dyDescent="0.35">
      <c r="A2602" s="137">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75" hidden="1" customHeight="1" x14ac:dyDescent="0.35">
      <c r="A2603" s="137">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hidden="1" x14ac:dyDescent="0.35">
      <c r="A2604" s="137">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hidden="1" x14ac:dyDescent="0.35">
      <c r="A2605" s="137">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hidden="1" x14ac:dyDescent="0.35">
      <c r="A2606" s="137">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hidden="1" x14ac:dyDescent="0.35">
      <c r="A2607" s="137">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hidden="1" x14ac:dyDescent="0.35">
      <c r="A2608" s="137">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hidden="1" x14ac:dyDescent="0.35">
      <c r="A2609" s="137">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hidden="1" x14ac:dyDescent="0.35">
      <c r="A2610" s="137">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hidden="1" x14ac:dyDescent="0.35">
      <c r="A2611" s="137">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hidden="1" x14ac:dyDescent="0.35">
      <c r="A2612" s="137">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hidden="1" x14ac:dyDescent="0.35">
      <c r="A2613" s="137">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hidden="1" x14ac:dyDescent="0.35">
      <c r="A2614" s="137">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hidden="1" x14ac:dyDescent="0.35">
      <c r="A2615" s="137">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hidden="1" x14ac:dyDescent="0.35">
      <c r="A2616" s="137">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hidden="1" x14ac:dyDescent="0.35">
      <c r="A2617" s="137">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75" hidden="1" customHeight="1" x14ac:dyDescent="0.35">
      <c r="A2618" s="137">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hidden="1" x14ac:dyDescent="0.35">
      <c r="A2619" s="137">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hidden="1" x14ac:dyDescent="0.35">
      <c r="A2620" s="137">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hidden="1" x14ac:dyDescent="0.35">
      <c r="A2621" s="137">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5" hidden="1" customHeight="1" x14ac:dyDescent="0.35">
      <c r="A2622" s="137">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hidden="1" x14ac:dyDescent="0.35">
      <c r="A2623" s="137">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hidden="1" x14ac:dyDescent="0.35">
      <c r="A2624" s="137">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hidden="1" x14ac:dyDescent="0.35">
      <c r="A2625" s="137">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hidden="1" x14ac:dyDescent="0.35">
      <c r="A2626" s="137">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hidden="1" x14ac:dyDescent="0.35">
      <c r="A2627" s="137">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75" hidden="1" customHeight="1" x14ac:dyDescent="0.35">
      <c r="A2628" s="137">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hidden="1" x14ac:dyDescent="0.35">
      <c r="A2629" s="137">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hidden="1" x14ac:dyDescent="0.35">
      <c r="A2630" s="137">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hidden="1" x14ac:dyDescent="0.35">
      <c r="A2631" s="137">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hidden="1" x14ac:dyDescent="0.35">
      <c r="A2632" s="137">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hidden="1" x14ac:dyDescent="0.35">
      <c r="A2633" s="137">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75" hidden="1" customHeight="1" x14ac:dyDescent="0.35">
      <c r="A2634" s="137">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75" hidden="1" customHeight="1" x14ac:dyDescent="0.35">
      <c r="A2635" s="137">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hidden="1" x14ac:dyDescent="0.35">
      <c r="A2636" s="137">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75" hidden="1" customHeight="1" x14ac:dyDescent="0.35">
      <c r="A2637" s="137">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75" hidden="1" customHeight="1" x14ac:dyDescent="0.35">
      <c r="A2638" s="137">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75" hidden="1" customHeight="1" x14ac:dyDescent="0.35">
      <c r="A2639" s="137">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75" hidden="1" customHeight="1" x14ac:dyDescent="0.35">
      <c r="A2640" s="137">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75" hidden="1" customHeight="1" x14ac:dyDescent="0.35">
      <c r="A2641" s="137">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hidden="1" x14ac:dyDescent="0.35">
      <c r="A2642" s="137">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75" hidden="1" customHeight="1" x14ac:dyDescent="0.35">
      <c r="A2643" s="137">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hidden="1" x14ac:dyDescent="0.35">
      <c r="A2644" s="137">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5" hidden="1" customHeight="1" x14ac:dyDescent="0.35">
      <c r="A2645" s="137">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hidden="1" x14ac:dyDescent="0.35">
      <c r="A2646" s="137">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hidden="1" x14ac:dyDescent="0.35">
      <c r="A2647" s="137">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hidden="1" x14ac:dyDescent="0.35">
      <c r="A2648" s="137">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hidden="1" x14ac:dyDescent="0.35">
      <c r="A2649" s="137">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hidden="1" x14ac:dyDescent="0.35">
      <c r="A2650" s="137">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75" hidden="1" customHeight="1" x14ac:dyDescent="0.35">
      <c r="A2651" s="137">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75" hidden="1" customHeight="1" x14ac:dyDescent="0.35">
      <c r="A2652" s="137">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75" hidden="1" customHeight="1" x14ac:dyDescent="0.35">
      <c r="A2653" s="137">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75" hidden="1" customHeight="1" x14ac:dyDescent="0.35">
      <c r="A2654" s="137">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5" hidden="1" customHeight="1" x14ac:dyDescent="0.35">
      <c r="A2655" s="137">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5" hidden="1" customHeight="1" x14ac:dyDescent="0.35">
      <c r="A2656" s="137">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hidden="1" x14ac:dyDescent="0.35">
      <c r="A2657" s="137">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hidden="1" x14ac:dyDescent="0.35">
      <c r="A2658" s="137">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5" hidden="1" customHeight="1" x14ac:dyDescent="0.35">
      <c r="A2659" s="137">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75" hidden="1" customHeight="1" x14ac:dyDescent="0.35">
      <c r="A2660" s="137">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75" hidden="1" customHeight="1" x14ac:dyDescent="0.35">
      <c r="A2661" s="137">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hidden="1" x14ac:dyDescent="0.35">
      <c r="A2662" s="137">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hidden="1" x14ac:dyDescent="0.35">
      <c r="A2663" s="137">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hidden="1" x14ac:dyDescent="0.35">
      <c r="A2664" s="137">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hidden="1" x14ac:dyDescent="0.35">
      <c r="A2665" s="137">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5" hidden="1" customHeight="1" x14ac:dyDescent="0.35">
      <c r="A2666" s="137">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5" hidden="1" customHeight="1" x14ac:dyDescent="0.35">
      <c r="A2667" s="137">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hidden="1" x14ac:dyDescent="0.35">
      <c r="A2668" s="137">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hidden="1" x14ac:dyDescent="0.35">
      <c r="A2669" s="137">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hidden="1" x14ac:dyDescent="0.35">
      <c r="A2670" s="137">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hidden="1" x14ac:dyDescent="0.35">
      <c r="A2671" s="137">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hidden="1" x14ac:dyDescent="0.35">
      <c r="A2672" s="137">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5" hidden="1" customHeight="1" x14ac:dyDescent="0.35">
      <c r="A2673" s="137">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hidden="1" x14ac:dyDescent="0.35">
      <c r="A2674" s="137">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hidden="1" x14ac:dyDescent="0.35">
      <c r="A2675" s="137">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hidden="1" x14ac:dyDescent="0.35">
      <c r="A2676" s="137">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5" hidden="1" customHeight="1" x14ac:dyDescent="0.35">
      <c r="A2677" s="137">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5" hidden="1" customHeight="1" x14ac:dyDescent="0.35">
      <c r="A2678" s="137">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hidden="1" x14ac:dyDescent="0.35">
      <c r="A2679" s="137">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hidden="1" x14ac:dyDescent="0.35">
      <c r="A2680" s="137">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hidden="1" x14ac:dyDescent="0.35">
      <c r="A2681" s="137">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hidden="1" x14ac:dyDescent="0.35">
      <c r="A2682" s="137">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hidden="1" x14ac:dyDescent="0.35">
      <c r="A2683" s="137">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75" hidden="1" customHeight="1" x14ac:dyDescent="0.35">
      <c r="A2684" s="137">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5" hidden="1" customHeight="1" x14ac:dyDescent="0.35">
      <c r="A2685" s="137">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hidden="1" x14ac:dyDescent="0.35">
      <c r="A2686" s="137">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5" hidden="1" customHeight="1" x14ac:dyDescent="0.35">
      <c r="A2687" s="137">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5" hidden="1" customHeight="1" x14ac:dyDescent="0.35">
      <c r="A2688" s="137">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5" hidden="1" customHeight="1" x14ac:dyDescent="0.35">
      <c r="A2689" s="137">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hidden="1" x14ac:dyDescent="0.35">
      <c r="A2690" s="137">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5" hidden="1" customHeight="1" x14ac:dyDescent="0.35">
      <c r="A2691" s="137">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5" hidden="1" customHeight="1" x14ac:dyDescent="0.35">
      <c r="A2692" s="137">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hidden="1" x14ac:dyDescent="0.35">
      <c r="A2693" s="137">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hidden="1" x14ac:dyDescent="0.35">
      <c r="A2694" s="137">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5" hidden="1" customHeight="1" x14ac:dyDescent="0.35">
      <c r="A2695" s="137">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hidden="1" x14ac:dyDescent="0.35">
      <c r="A2696" s="137">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hidden="1" x14ac:dyDescent="0.35">
      <c r="A2697" s="137">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hidden="1" x14ac:dyDescent="0.35">
      <c r="A2698" s="137">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hidden="1" x14ac:dyDescent="0.35">
      <c r="A2699" s="137">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hidden="1" x14ac:dyDescent="0.35">
      <c r="A2700" s="137">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hidden="1" x14ac:dyDescent="0.35">
      <c r="A2701" s="137">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hidden="1" x14ac:dyDescent="0.35">
      <c r="A2702" s="137">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5" hidden="1" customHeight="1" x14ac:dyDescent="0.35">
      <c r="A2703" s="137">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5" hidden="1" customHeight="1" x14ac:dyDescent="0.35">
      <c r="A2704" s="137">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5" hidden="1" customHeight="1" x14ac:dyDescent="0.35">
      <c r="A2705" s="137">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hidden="1" x14ac:dyDescent="0.35">
      <c r="A2706" s="137">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hidden="1" x14ac:dyDescent="0.35">
      <c r="A2707" s="137">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hidden="1" x14ac:dyDescent="0.35">
      <c r="A2708" s="137">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hidden="1" x14ac:dyDescent="0.35">
      <c r="A2709" s="137">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hidden="1" x14ac:dyDescent="0.35">
      <c r="A2710" s="137">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hidden="1" x14ac:dyDescent="0.35">
      <c r="A2711" s="137">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hidden="1" x14ac:dyDescent="0.35">
      <c r="A2712" s="137">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hidden="1" x14ac:dyDescent="0.35">
      <c r="A2713" s="137">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hidden="1" x14ac:dyDescent="0.35">
      <c r="A2714" s="137">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hidden="1" x14ac:dyDescent="0.35">
      <c r="A2715" s="137">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hidden="1" x14ac:dyDescent="0.35">
      <c r="A2716" s="137">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hidden="1" x14ac:dyDescent="0.35">
      <c r="A2717" s="137">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hidden="1" x14ac:dyDescent="0.35">
      <c r="A2718" s="137">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hidden="1" x14ac:dyDescent="0.35">
      <c r="A2719" s="137">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hidden="1" x14ac:dyDescent="0.35">
      <c r="A2720" s="137">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hidden="1" x14ac:dyDescent="0.35">
      <c r="A2721" s="137">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hidden="1" x14ac:dyDescent="0.35">
      <c r="A2722" s="137">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hidden="1" x14ac:dyDescent="0.35">
      <c r="A2723" s="137">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hidden="1" x14ac:dyDescent="0.35">
      <c r="A2724" s="137">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hidden="1" x14ac:dyDescent="0.35">
      <c r="A2725" s="137">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hidden="1" x14ac:dyDescent="0.35">
      <c r="A2726" s="137">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hidden="1" x14ac:dyDescent="0.35">
      <c r="A2727" s="137">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hidden="1" x14ac:dyDescent="0.35">
      <c r="A2728" s="137">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hidden="1" x14ac:dyDescent="0.35">
      <c r="A2729" s="137">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hidden="1" x14ac:dyDescent="0.35">
      <c r="A2730" s="137">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5" hidden="1" customHeight="1" x14ac:dyDescent="0.35">
      <c r="A2731" s="137">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hidden="1" x14ac:dyDescent="0.35">
      <c r="A2732" s="137">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hidden="1" x14ac:dyDescent="0.35">
      <c r="A2733" s="137">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hidden="1" x14ac:dyDescent="0.35">
      <c r="A2734" s="137">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hidden="1" x14ac:dyDescent="0.35">
      <c r="A2735" s="137">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hidden="1" x14ac:dyDescent="0.35">
      <c r="A2736" s="137">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hidden="1" x14ac:dyDescent="0.35">
      <c r="A2737" s="137">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hidden="1" x14ac:dyDescent="0.35">
      <c r="A2738" s="137">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hidden="1" x14ac:dyDescent="0.35">
      <c r="A2739" s="137">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hidden="1" x14ac:dyDescent="0.35">
      <c r="A2740" s="137">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hidden="1" x14ac:dyDescent="0.35">
      <c r="A2741" s="137">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hidden="1" x14ac:dyDescent="0.35">
      <c r="A2742" s="137">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hidden="1" x14ac:dyDescent="0.35">
      <c r="A2743" s="137">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hidden="1" x14ac:dyDescent="0.35">
      <c r="A2744" s="137">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hidden="1" x14ac:dyDescent="0.35">
      <c r="A2745" s="137">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hidden="1" x14ac:dyDescent="0.35">
      <c r="A2746" s="137">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hidden="1" x14ac:dyDescent="0.35">
      <c r="A2747" s="137">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hidden="1" x14ac:dyDescent="0.35">
      <c r="A2748" s="137">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hidden="1" x14ac:dyDescent="0.35">
      <c r="A2749" s="137">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hidden="1" x14ac:dyDescent="0.35">
      <c r="A2750" s="137">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hidden="1" x14ac:dyDescent="0.35">
      <c r="A2751" s="137">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hidden="1" x14ac:dyDescent="0.35">
      <c r="A2752" s="137">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hidden="1" x14ac:dyDescent="0.35">
      <c r="A2753" s="137">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hidden="1" x14ac:dyDescent="0.35">
      <c r="A2754" s="137">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5" hidden="1" customHeight="1" x14ac:dyDescent="0.35">
      <c r="A2755" s="137">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hidden="1" x14ac:dyDescent="0.35">
      <c r="A2756" s="137">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hidden="1" x14ac:dyDescent="0.35">
      <c r="A2757" s="137">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hidden="1" x14ac:dyDescent="0.35">
      <c r="A2758" s="137">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hidden="1" x14ac:dyDescent="0.35">
      <c r="A2759" s="137">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hidden="1" x14ac:dyDescent="0.35">
      <c r="A2760" s="137">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5" hidden="1" customHeight="1" x14ac:dyDescent="0.35">
      <c r="A2761" s="137">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hidden="1" x14ac:dyDescent="0.35">
      <c r="A2762" s="137">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hidden="1" x14ac:dyDescent="0.35">
      <c r="A2763" s="137">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5" hidden="1" customHeight="1" x14ac:dyDescent="0.35">
      <c r="A2764" s="137">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hidden="1" x14ac:dyDescent="0.35">
      <c r="A2765" s="137">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hidden="1" x14ac:dyDescent="0.35">
      <c r="A2766" s="137">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hidden="1" x14ac:dyDescent="0.35">
      <c r="A2767" s="137">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hidden="1" x14ac:dyDescent="0.35">
      <c r="A2768" s="137">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hidden="1" x14ac:dyDescent="0.35">
      <c r="A2769" s="137">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hidden="1" x14ac:dyDescent="0.35">
      <c r="A2770" s="137">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hidden="1" x14ac:dyDescent="0.35">
      <c r="A2771" s="137">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hidden="1" x14ac:dyDescent="0.35">
      <c r="A2772" s="137">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hidden="1" x14ac:dyDescent="0.35">
      <c r="A2773" s="137">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hidden="1" x14ac:dyDescent="0.35">
      <c r="A2774" s="137">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hidden="1" x14ac:dyDescent="0.35">
      <c r="A2775" s="137">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hidden="1" x14ac:dyDescent="0.35">
      <c r="A2776" s="137">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hidden="1" x14ac:dyDescent="0.35">
      <c r="A2777" s="137">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hidden="1" x14ac:dyDescent="0.35">
      <c r="A2778" s="137">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hidden="1" x14ac:dyDescent="0.35">
      <c r="A2779" s="137">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hidden="1" x14ac:dyDescent="0.35">
      <c r="A2780" s="137">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hidden="1" x14ac:dyDescent="0.35">
      <c r="A2781" s="137">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hidden="1" x14ac:dyDescent="0.35">
      <c r="A2782" s="137">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hidden="1" x14ac:dyDescent="0.35">
      <c r="A2783" s="137">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hidden="1" x14ac:dyDescent="0.35">
      <c r="A2784" s="137">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hidden="1" x14ac:dyDescent="0.35">
      <c r="A2785" s="137">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5" hidden="1" customHeight="1" x14ac:dyDescent="0.35">
      <c r="A2786" s="137">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hidden="1" x14ac:dyDescent="0.35">
      <c r="A2787" s="137">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hidden="1" x14ac:dyDescent="0.35">
      <c r="A2788" s="137">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hidden="1" x14ac:dyDescent="0.35">
      <c r="A2789" s="137">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hidden="1" x14ac:dyDescent="0.35">
      <c r="A2790" s="137">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hidden="1" x14ac:dyDescent="0.35">
      <c r="A2791" s="137">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5" hidden="1" customHeight="1" x14ac:dyDescent="0.35">
      <c r="A2792" s="137">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5" hidden="1" customHeight="1" x14ac:dyDescent="0.35">
      <c r="A2793" s="137">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hidden="1" x14ac:dyDescent="0.35">
      <c r="A2794" s="137">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5" hidden="1" customHeight="1" x14ac:dyDescent="0.35">
      <c r="A2795" s="137">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hidden="1" x14ac:dyDescent="0.35">
      <c r="A2796" s="137">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hidden="1" x14ac:dyDescent="0.35">
      <c r="A2797" s="137">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hidden="1" x14ac:dyDescent="0.35">
      <c r="A2798" s="137">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hidden="1" x14ac:dyDescent="0.35">
      <c r="A2799" s="137">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5" hidden="1" customHeight="1" x14ac:dyDescent="0.35">
      <c r="A2800" s="137">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5" hidden="1" customHeight="1" x14ac:dyDescent="0.35">
      <c r="A2801" s="137">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hidden="1" x14ac:dyDescent="0.35">
      <c r="A2802" s="137">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5" hidden="1" customHeight="1" x14ac:dyDescent="0.35">
      <c r="A2803" s="137">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hidden="1" x14ac:dyDescent="0.35">
      <c r="A2804" s="137">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5" hidden="1" customHeight="1" x14ac:dyDescent="0.35">
      <c r="A2805" s="137">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hidden="1" x14ac:dyDescent="0.35">
      <c r="A2806" s="137">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hidden="1" x14ac:dyDescent="0.35">
      <c r="A2807" s="137">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hidden="1" x14ac:dyDescent="0.35">
      <c r="A2808" s="137">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5" hidden="1" customHeight="1" x14ac:dyDescent="0.35">
      <c r="A2809" s="137">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hidden="1" x14ac:dyDescent="0.35">
      <c r="A2810" s="137">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hidden="1" x14ac:dyDescent="0.35">
      <c r="A2811" s="137">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5" hidden="1" customHeight="1" x14ac:dyDescent="0.35">
      <c r="A2812" s="137">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hidden="1" x14ac:dyDescent="0.35">
      <c r="A2813" s="137">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5" hidden="1" customHeight="1" x14ac:dyDescent="0.35">
      <c r="A2814" s="137">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hidden="1" x14ac:dyDescent="0.35">
      <c r="A2815" s="137">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hidden="1" x14ac:dyDescent="0.35">
      <c r="A2816" s="137">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hidden="1" x14ac:dyDescent="0.35">
      <c r="A2817" s="137">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5" hidden="1" customHeight="1" x14ac:dyDescent="0.35">
      <c r="A2818" s="137">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hidden="1" x14ac:dyDescent="0.35">
      <c r="A2819" s="137">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5" hidden="1" customHeight="1" x14ac:dyDescent="0.35">
      <c r="A2820" s="137">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5" hidden="1" customHeight="1" x14ac:dyDescent="0.35">
      <c r="A2821" s="137">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hidden="1" x14ac:dyDescent="0.35">
      <c r="A2822" s="137">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hidden="1" x14ac:dyDescent="0.35">
      <c r="A2823" s="137">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hidden="1" x14ac:dyDescent="0.35">
      <c r="A2824" s="137">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75" hidden="1" customHeight="1" x14ac:dyDescent="0.35">
      <c r="A2825" s="137">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hidden="1" x14ac:dyDescent="0.35">
      <c r="A2826" s="137">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hidden="1" x14ac:dyDescent="0.35">
      <c r="A2827" s="137">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5" hidden="1" customHeight="1" x14ac:dyDescent="0.35">
      <c r="A2828" s="137">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5" hidden="1" customHeight="1" x14ac:dyDescent="0.35">
      <c r="A2829" s="137">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5" hidden="1" customHeight="1" x14ac:dyDescent="0.35">
      <c r="A2830" s="137">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5" hidden="1" customHeight="1" x14ac:dyDescent="0.35">
      <c r="A2831" s="137">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hidden="1" x14ac:dyDescent="0.35">
      <c r="A2832" s="137">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5" hidden="1" customHeight="1" x14ac:dyDescent="0.35">
      <c r="A2833" s="137">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hidden="1" x14ac:dyDescent="0.35">
      <c r="A2834" s="137">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hidden="1" x14ac:dyDescent="0.35">
      <c r="A2835" s="137">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hidden="1" x14ac:dyDescent="0.35">
      <c r="A2836" s="137">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75" hidden="1" customHeight="1" x14ac:dyDescent="0.35">
      <c r="A2837" s="137">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75" hidden="1" customHeight="1" x14ac:dyDescent="0.35">
      <c r="A2838" s="137">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hidden="1" x14ac:dyDescent="0.35">
      <c r="A2839" s="137">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hidden="1" x14ac:dyDescent="0.35">
      <c r="A2840" s="137">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hidden="1" x14ac:dyDescent="0.35">
      <c r="A2841" s="137">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hidden="1" x14ac:dyDescent="0.35">
      <c r="A2842" s="137">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75" hidden="1" customHeight="1" x14ac:dyDescent="0.35">
      <c r="A2843" s="137">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75" hidden="1" customHeight="1" x14ac:dyDescent="0.35">
      <c r="A2844" s="137">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75" hidden="1" customHeight="1" x14ac:dyDescent="0.35">
      <c r="A2845" s="137">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hidden="1" x14ac:dyDescent="0.35">
      <c r="A2846" s="137">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75" hidden="1" customHeight="1" x14ac:dyDescent="0.35">
      <c r="A2847" s="137">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hidden="1" x14ac:dyDescent="0.35">
      <c r="A2848" s="137">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hidden="1" x14ac:dyDescent="0.35">
      <c r="A2849" s="137">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hidden="1" x14ac:dyDescent="0.35">
      <c r="A2850" s="137">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hidden="1" x14ac:dyDescent="0.35">
      <c r="A2851" s="137">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75" hidden="1" customHeight="1" x14ac:dyDescent="0.35">
      <c r="A2852" s="137">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75" hidden="1" customHeight="1" x14ac:dyDescent="0.35">
      <c r="A2853" s="137">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75" hidden="1" customHeight="1" x14ac:dyDescent="0.35">
      <c r="A2854" s="137">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75" hidden="1" customHeight="1" x14ac:dyDescent="0.35">
      <c r="A2855" s="137">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75" hidden="1" customHeight="1" x14ac:dyDescent="0.35">
      <c r="A2856" s="137">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75" hidden="1" customHeight="1" x14ac:dyDescent="0.35">
      <c r="A2857" s="137">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75" hidden="1" customHeight="1" x14ac:dyDescent="0.35">
      <c r="A2858" s="137">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hidden="1" x14ac:dyDescent="0.35">
      <c r="A2859" s="137">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75" hidden="1" customHeight="1" x14ac:dyDescent="0.35">
      <c r="A2860" s="137">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hidden="1" x14ac:dyDescent="0.35">
      <c r="A2861" s="137">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75" hidden="1" customHeight="1" x14ac:dyDescent="0.35">
      <c r="A2862" s="137">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75" hidden="1" customHeight="1" x14ac:dyDescent="0.35">
      <c r="A2863" s="137">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75" hidden="1" customHeight="1" x14ac:dyDescent="0.35">
      <c r="A2864" s="137">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75" hidden="1" customHeight="1" x14ac:dyDescent="0.35">
      <c r="A2865" s="137">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hidden="1" x14ac:dyDescent="0.35">
      <c r="A2866" s="137">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75" hidden="1" customHeight="1" x14ac:dyDescent="0.35">
      <c r="A2867" s="137">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hidden="1" x14ac:dyDescent="0.35">
      <c r="A2868" s="137">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hidden="1" x14ac:dyDescent="0.35">
      <c r="A2869" s="137">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75" hidden="1" customHeight="1" x14ac:dyDescent="0.35">
      <c r="A2870" s="137">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75" hidden="1" customHeight="1" x14ac:dyDescent="0.35">
      <c r="A2871" s="137">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75" hidden="1" customHeight="1" x14ac:dyDescent="0.35">
      <c r="A2872" s="137">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hidden="1" x14ac:dyDescent="0.35">
      <c r="A2873" s="137">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75" hidden="1" customHeight="1" x14ac:dyDescent="0.35">
      <c r="A2874" s="137">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75" hidden="1" customHeight="1" x14ac:dyDescent="0.35">
      <c r="A2875" s="137">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75" hidden="1" customHeight="1" x14ac:dyDescent="0.35">
      <c r="A2876" s="137">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75" hidden="1" customHeight="1" x14ac:dyDescent="0.35">
      <c r="A2877" s="137">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75" hidden="1" customHeight="1" x14ac:dyDescent="0.35">
      <c r="A2878" s="137">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75" hidden="1" customHeight="1" x14ac:dyDescent="0.35">
      <c r="A2879" s="137">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75" hidden="1" customHeight="1" x14ac:dyDescent="0.35">
      <c r="A2880" s="137">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75" hidden="1" customHeight="1" x14ac:dyDescent="0.35">
      <c r="A2881" s="137">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75" hidden="1" customHeight="1" x14ac:dyDescent="0.35">
      <c r="A2882" s="137">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75" hidden="1" customHeight="1" x14ac:dyDescent="0.35">
      <c r="A2883" s="137">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hidden="1" x14ac:dyDescent="0.35">
      <c r="A2884" s="137">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75" hidden="1" customHeight="1" x14ac:dyDescent="0.35">
      <c r="A2885" s="137">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75" hidden="1" customHeight="1" x14ac:dyDescent="0.35">
      <c r="A2886" s="137">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hidden="1" x14ac:dyDescent="0.35">
      <c r="A2887" s="137">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75" hidden="1" customHeight="1" x14ac:dyDescent="0.35">
      <c r="A2888" s="137">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75" hidden="1" customHeight="1" x14ac:dyDescent="0.35">
      <c r="A2889" s="137">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75" hidden="1" customHeight="1" x14ac:dyDescent="0.35">
      <c r="A2890" s="137">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75" hidden="1" customHeight="1" x14ac:dyDescent="0.35">
      <c r="A2891" s="137">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75" hidden="1" customHeight="1" x14ac:dyDescent="0.35">
      <c r="A2892" s="137">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75" hidden="1" customHeight="1" x14ac:dyDescent="0.35">
      <c r="A2893" s="137">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75" hidden="1" customHeight="1" x14ac:dyDescent="0.35">
      <c r="A2894" s="137">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hidden="1" x14ac:dyDescent="0.35">
      <c r="A2895" s="137">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hidden="1" x14ac:dyDescent="0.35">
      <c r="A2896" s="137">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75" hidden="1" customHeight="1" x14ac:dyDescent="0.35">
      <c r="A2897" s="137">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hidden="1" x14ac:dyDescent="0.35">
      <c r="A2898" s="137">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75" hidden="1" customHeight="1" x14ac:dyDescent="0.35">
      <c r="A2899" s="137">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hidden="1" x14ac:dyDescent="0.35">
      <c r="A2900" s="137">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hidden="1" x14ac:dyDescent="0.35">
      <c r="A2901" s="137">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75" hidden="1" customHeight="1" x14ac:dyDescent="0.35">
      <c r="A2902" s="137">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hidden="1" x14ac:dyDescent="0.35">
      <c r="A2903" s="137">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hidden="1" x14ac:dyDescent="0.35">
      <c r="A2904" s="137">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hidden="1" x14ac:dyDescent="0.35">
      <c r="A2905" s="137">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75" hidden="1" customHeight="1" x14ac:dyDescent="0.35">
      <c r="A2906" s="137">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75" hidden="1" customHeight="1" x14ac:dyDescent="0.35">
      <c r="A2907" s="137">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hidden="1" x14ac:dyDescent="0.35">
      <c r="A2908" s="137">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hidden="1" x14ac:dyDescent="0.35">
      <c r="A2909" s="137">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hidden="1" x14ac:dyDescent="0.35">
      <c r="A2910" s="137">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hidden="1" x14ac:dyDescent="0.35">
      <c r="A2911" s="137">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hidden="1" x14ac:dyDescent="0.35">
      <c r="A2912" s="137">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hidden="1" x14ac:dyDescent="0.35">
      <c r="A2913" s="137">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75" hidden="1" customHeight="1" x14ac:dyDescent="0.35">
      <c r="A2914" s="137">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75" hidden="1" customHeight="1" x14ac:dyDescent="0.35">
      <c r="A2915" s="137">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75" hidden="1" customHeight="1" x14ac:dyDescent="0.35">
      <c r="A2916" s="137">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hidden="1" x14ac:dyDescent="0.35">
      <c r="A2917" s="137">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75" hidden="1" customHeight="1" x14ac:dyDescent="0.35">
      <c r="A2918" s="137">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75" hidden="1" customHeight="1" x14ac:dyDescent="0.35">
      <c r="A2919" s="137">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75" hidden="1" customHeight="1" x14ac:dyDescent="0.35">
      <c r="A2920" s="137">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hidden="1" x14ac:dyDescent="0.35">
      <c r="A2921" s="137">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hidden="1" x14ac:dyDescent="0.35">
      <c r="A2922" s="137">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hidden="1" x14ac:dyDescent="0.35">
      <c r="A2923" s="137">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hidden="1" x14ac:dyDescent="0.35">
      <c r="A2924" s="137">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hidden="1" x14ac:dyDescent="0.35">
      <c r="A2925" s="137">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75" hidden="1" customHeight="1" x14ac:dyDescent="0.35">
      <c r="A2926" s="137">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75" hidden="1" customHeight="1" x14ac:dyDescent="0.35">
      <c r="A2927" s="137">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75" hidden="1" customHeight="1" x14ac:dyDescent="0.35">
      <c r="A2928" s="137">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75" hidden="1" customHeight="1" x14ac:dyDescent="0.35">
      <c r="A2929" s="137">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75" hidden="1" customHeight="1" x14ac:dyDescent="0.35">
      <c r="A2930" s="137">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75" hidden="1" customHeight="1" x14ac:dyDescent="0.35">
      <c r="A2931" s="137">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75" hidden="1" customHeight="1" x14ac:dyDescent="0.35">
      <c r="A2932" s="137">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hidden="1" x14ac:dyDescent="0.35">
      <c r="A2933" s="137">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75" hidden="1" customHeight="1" x14ac:dyDescent="0.35">
      <c r="A2934" s="137">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75" hidden="1" customHeight="1" x14ac:dyDescent="0.35">
      <c r="A2935" s="137">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75" hidden="1" customHeight="1" x14ac:dyDescent="0.35">
      <c r="A2936" s="137">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75" hidden="1" customHeight="1" x14ac:dyDescent="0.35">
      <c r="A2937" s="137">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75" hidden="1" customHeight="1" x14ac:dyDescent="0.35">
      <c r="A2938" s="137">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hidden="1" x14ac:dyDescent="0.35">
      <c r="A2939" s="137">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75" hidden="1" customHeight="1" x14ac:dyDescent="0.35">
      <c r="A2940" s="137">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hidden="1" x14ac:dyDescent="0.35">
      <c r="A2941" s="137">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hidden="1" x14ac:dyDescent="0.35">
      <c r="A2942" s="137">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hidden="1" x14ac:dyDescent="0.35">
      <c r="A2943" s="137">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75" hidden="1" customHeight="1" x14ac:dyDescent="0.35">
      <c r="A2944" s="137">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75" hidden="1" customHeight="1" x14ac:dyDescent="0.35">
      <c r="A2945" s="137">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hidden="1" x14ac:dyDescent="0.35">
      <c r="A2946" s="137">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75" hidden="1" customHeight="1" x14ac:dyDescent="0.35">
      <c r="A2947" s="137">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hidden="1" x14ac:dyDescent="0.35">
      <c r="A2948" s="137">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75" hidden="1" customHeight="1" x14ac:dyDescent="0.35">
      <c r="A2949" s="137">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75" hidden="1" customHeight="1" x14ac:dyDescent="0.35">
      <c r="A2950" s="137">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75" hidden="1" customHeight="1" x14ac:dyDescent="0.35">
      <c r="A2951" s="137">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75" hidden="1" customHeight="1" x14ac:dyDescent="0.35">
      <c r="A2952" s="137">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75" hidden="1" customHeight="1" x14ac:dyDescent="0.35">
      <c r="A2953" s="137">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75" hidden="1" customHeight="1" x14ac:dyDescent="0.35">
      <c r="A2954" s="137">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75" hidden="1" customHeight="1" x14ac:dyDescent="0.35">
      <c r="A2955" s="137">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75" hidden="1" customHeight="1" x14ac:dyDescent="0.35">
      <c r="A2956" s="137">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75" hidden="1" customHeight="1" x14ac:dyDescent="0.35">
      <c r="A2957" s="137">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75" hidden="1" customHeight="1" x14ac:dyDescent="0.35">
      <c r="A2958" s="137">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75" hidden="1" customHeight="1" x14ac:dyDescent="0.35">
      <c r="A2959" s="137">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75" hidden="1" customHeight="1" x14ac:dyDescent="0.35">
      <c r="A2960" s="137">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75" hidden="1" customHeight="1" x14ac:dyDescent="0.35">
      <c r="A2961" s="137">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75" hidden="1" customHeight="1" x14ac:dyDescent="0.35">
      <c r="A2962" s="137">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hidden="1" x14ac:dyDescent="0.35">
      <c r="A2963" s="137">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75" hidden="1" customHeight="1" x14ac:dyDescent="0.35">
      <c r="A2964" s="137">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hidden="1" x14ac:dyDescent="0.35">
      <c r="A2965" s="137">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hidden="1" x14ac:dyDescent="0.35">
      <c r="A2966" s="137">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75" hidden="1" customHeight="1" x14ac:dyDescent="0.35">
      <c r="A2967" s="137">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hidden="1" x14ac:dyDescent="0.35">
      <c r="A2968" s="137">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75" hidden="1" customHeight="1" x14ac:dyDescent="0.35">
      <c r="A2969" s="137">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75" hidden="1" customHeight="1" x14ac:dyDescent="0.35">
      <c r="A2970" s="137">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hidden="1" x14ac:dyDescent="0.35">
      <c r="A2971" s="137">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hidden="1" x14ac:dyDescent="0.35">
      <c r="A2972" s="137">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75" hidden="1" customHeight="1" x14ac:dyDescent="0.35">
      <c r="A2973" s="137">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75" hidden="1" customHeight="1" x14ac:dyDescent="0.35">
      <c r="A2974" s="137">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75" hidden="1" customHeight="1" x14ac:dyDescent="0.35">
      <c r="A2975" s="137">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75" hidden="1" customHeight="1" x14ac:dyDescent="0.35">
      <c r="A2976" s="137">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75" hidden="1" customHeight="1" x14ac:dyDescent="0.35">
      <c r="A2977" s="137">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hidden="1" x14ac:dyDescent="0.35">
      <c r="A2978" s="137">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hidden="1" x14ac:dyDescent="0.35">
      <c r="A2979" s="137">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hidden="1" x14ac:dyDescent="0.35">
      <c r="A2980" s="137">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hidden="1" x14ac:dyDescent="0.35">
      <c r="A2981" s="137">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hidden="1" x14ac:dyDescent="0.35">
      <c r="A2982" s="137">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hidden="1" x14ac:dyDescent="0.35">
      <c r="A2983" s="137">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75" hidden="1" customHeight="1" x14ac:dyDescent="0.35">
      <c r="A2984" s="137">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75" hidden="1" customHeight="1" x14ac:dyDescent="0.35">
      <c r="A2985" s="137">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hidden="1" x14ac:dyDescent="0.35">
      <c r="A2986" s="137">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75" hidden="1" customHeight="1" x14ac:dyDescent="0.35">
      <c r="A2987" s="137">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75" hidden="1" customHeight="1" x14ac:dyDescent="0.35">
      <c r="A2988" s="137">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75" hidden="1" customHeight="1" x14ac:dyDescent="0.35">
      <c r="A2989" s="137">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75" hidden="1" customHeight="1" x14ac:dyDescent="0.35">
      <c r="A2990" s="137">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hidden="1" x14ac:dyDescent="0.35">
      <c r="A2991" s="137">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75" hidden="1" customHeight="1" x14ac:dyDescent="0.35">
      <c r="A2992" s="137">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75" hidden="1" customHeight="1" x14ac:dyDescent="0.35">
      <c r="A2993" s="137">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hidden="1" x14ac:dyDescent="0.35">
      <c r="A2994" s="137">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75" hidden="1" customHeight="1" x14ac:dyDescent="0.35">
      <c r="A2995" s="137">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75" hidden="1" customHeight="1" x14ac:dyDescent="0.35">
      <c r="A2996" s="137">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75" hidden="1" customHeight="1" x14ac:dyDescent="0.35">
      <c r="A2997" s="137">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75" hidden="1" customHeight="1" x14ac:dyDescent="0.35">
      <c r="A2998" s="137">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hidden="1" x14ac:dyDescent="0.35">
      <c r="A2999" s="137">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75" hidden="1" customHeight="1" x14ac:dyDescent="0.35">
      <c r="A3000" s="137">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75" hidden="1" customHeight="1" x14ac:dyDescent="0.35">
      <c r="A3001" s="137">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75" hidden="1" customHeight="1" x14ac:dyDescent="0.35">
      <c r="A3002" s="137">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75" hidden="1" customHeight="1" x14ac:dyDescent="0.35">
      <c r="A3003" s="137">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75" hidden="1" customHeight="1" x14ac:dyDescent="0.35">
      <c r="A3004" s="137">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75" hidden="1" customHeight="1" x14ac:dyDescent="0.35">
      <c r="A3005" s="137">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hidden="1" x14ac:dyDescent="0.35">
      <c r="A3006" s="137">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75" hidden="1" customHeight="1" x14ac:dyDescent="0.35">
      <c r="A3007" s="137">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75" hidden="1" customHeight="1" x14ac:dyDescent="0.35">
      <c r="A3008" s="137">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75" hidden="1" customHeight="1" x14ac:dyDescent="0.35">
      <c r="A3009" s="137">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75" hidden="1" customHeight="1" x14ac:dyDescent="0.35">
      <c r="A3010" s="137">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5" hidden="1" customHeight="1" x14ac:dyDescent="0.35">
      <c r="A3011" s="137">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75" hidden="1" customHeight="1" x14ac:dyDescent="0.35">
      <c r="A3012" s="137">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75" hidden="1" customHeight="1" x14ac:dyDescent="0.35">
      <c r="A3013" s="137">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5" hidden="1" customHeight="1" x14ac:dyDescent="0.35">
      <c r="A3014" s="137">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hidden="1" x14ac:dyDescent="0.35">
      <c r="A3015" s="137">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5" hidden="1" customHeight="1" x14ac:dyDescent="0.35">
      <c r="A3016" s="137">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hidden="1" x14ac:dyDescent="0.35">
      <c r="A3017" s="137">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5" hidden="1" customHeight="1" x14ac:dyDescent="0.35">
      <c r="A3018" s="137">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5" hidden="1" customHeight="1" x14ac:dyDescent="0.35">
      <c r="A3019" s="137">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5" hidden="1" customHeight="1" x14ac:dyDescent="0.35">
      <c r="A3020" s="137">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5" hidden="1" customHeight="1" x14ac:dyDescent="0.35">
      <c r="A3021" s="137">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5" hidden="1" customHeight="1" x14ac:dyDescent="0.35">
      <c r="A3022" s="137">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5" hidden="1" customHeight="1" x14ac:dyDescent="0.35">
      <c r="A3023" s="137">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5" hidden="1" customHeight="1" x14ac:dyDescent="0.35">
      <c r="A3024" s="137">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hidden="1" x14ac:dyDescent="0.35">
      <c r="A3025" s="137">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hidden="1" x14ac:dyDescent="0.35">
      <c r="A3026" s="137">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hidden="1" x14ac:dyDescent="0.35">
      <c r="A3027" s="137">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hidden="1" x14ac:dyDescent="0.35">
      <c r="A3028" s="137">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hidden="1" x14ac:dyDescent="0.35">
      <c r="A3029" s="137">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5" hidden="1" customHeight="1" x14ac:dyDescent="0.35">
      <c r="A3030" s="137">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5" hidden="1" customHeight="1" x14ac:dyDescent="0.35">
      <c r="A3031" s="137">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5" hidden="1" customHeight="1" x14ac:dyDescent="0.35">
      <c r="A3032" s="137">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5" hidden="1" customHeight="1" x14ac:dyDescent="0.35">
      <c r="A3033" s="137">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hidden="1" x14ac:dyDescent="0.35">
      <c r="A3034" s="137">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hidden="1" x14ac:dyDescent="0.35">
      <c r="A3035" s="137">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hidden="1" x14ac:dyDescent="0.35">
      <c r="A3036" s="137">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hidden="1" x14ac:dyDescent="0.35">
      <c r="A3037" s="137">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hidden="1" x14ac:dyDescent="0.35">
      <c r="A3038" s="137">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hidden="1" x14ac:dyDescent="0.35">
      <c r="A3039" s="137">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5" hidden="1" customHeight="1" x14ac:dyDescent="0.35">
      <c r="A3040" s="137">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5" hidden="1" customHeight="1" x14ac:dyDescent="0.35">
      <c r="A3041" s="137">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5" hidden="1" customHeight="1" x14ac:dyDescent="0.35">
      <c r="A3042" s="137">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hidden="1" x14ac:dyDescent="0.35">
      <c r="A3043" s="137">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5" hidden="1" customHeight="1" x14ac:dyDescent="0.35">
      <c r="A3044" s="137">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5" hidden="1" customHeight="1" x14ac:dyDescent="0.35">
      <c r="A3045" s="137">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5" hidden="1" customHeight="1" x14ac:dyDescent="0.35">
      <c r="A3046" s="137">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5" hidden="1" customHeight="1" x14ac:dyDescent="0.35">
      <c r="A3047" s="137">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5" hidden="1" customHeight="1" x14ac:dyDescent="0.35">
      <c r="A3048" s="137">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5" hidden="1" customHeight="1" x14ac:dyDescent="0.35">
      <c r="A3049" s="137">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5" hidden="1" customHeight="1" x14ac:dyDescent="0.35">
      <c r="A3050" s="137">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5" hidden="1" customHeight="1" x14ac:dyDescent="0.35">
      <c r="A3051" s="137">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5" hidden="1" customHeight="1" x14ac:dyDescent="0.35">
      <c r="A3052" s="137">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5" hidden="1" customHeight="1" x14ac:dyDescent="0.35">
      <c r="A3053" s="137">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5" hidden="1" customHeight="1" x14ac:dyDescent="0.35">
      <c r="A3054" s="137">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5" hidden="1" customHeight="1" x14ac:dyDescent="0.35">
      <c r="A3055" s="137">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5" hidden="1" customHeight="1" x14ac:dyDescent="0.35">
      <c r="A3056" s="137">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hidden="1" x14ac:dyDescent="0.35">
      <c r="A3057" s="137">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5" hidden="1" customHeight="1" x14ac:dyDescent="0.35">
      <c r="A3058" s="137">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5" hidden="1" customHeight="1" x14ac:dyDescent="0.35">
      <c r="A3059" s="137">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5" hidden="1" customHeight="1" x14ac:dyDescent="0.35">
      <c r="A3060" s="137">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hidden="1" x14ac:dyDescent="0.35">
      <c r="A3061" s="137">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5" hidden="1" customHeight="1" x14ac:dyDescent="0.35">
      <c r="A3062" s="137">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5" hidden="1" customHeight="1" x14ac:dyDescent="0.35">
      <c r="A3063" s="137">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5" hidden="1" customHeight="1" x14ac:dyDescent="0.35">
      <c r="A3064" s="137">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5" hidden="1" customHeight="1" x14ac:dyDescent="0.35">
      <c r="A3065" s="137">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5" hidden="1" customHeight="1" x14ac:dyDescent="0.35">
      <c r="A3066" s="137">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5" hidden="1" customHeight="1" x14ac:dyDescent="0.35">
      <c r="A3067" s="137">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5" hidden="1" customHeight="1" x14ac:dyDescent="0.35">
      <c r="A3068" s="137">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5" hidden="1" customHeight="1" x14ac:dyDescent="0.35">
      <c r="A3069" s="137">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5" hidden="1" customHeight="1" x14ac:dyDescent="0.35">
      <c r="A3070" s="137">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5" hidden="1" customHeight="1" x14ac:dyDescent="0.35">
      <c r="A3071" s="137">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5" hidden="1" customHeight="1" x14ac:dyDescent="0.35">
      <c r="A3072" s="137">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5" hidden="1" customHeight="1" x14ac:dyDescent="0.35">
      <c r="A3073" s="137">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5" hidden="1" customHeight="1" x14ac:dyDescent="0.35">
      <c r="A3074" s="137">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5" hidden="1" customHeight="1" x14ac:dyDescent="0.35">
      <c r="A3075" s="137">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5" hidden="1" customHeight="1" x14ac:dyDescent="0.35">
      <c r="A3076" s="137">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5" hidden="1" customHeight="1" x14ac:dyDescent="0.35">
      <c r="A3077" s="137">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5" hidden="1" customHeight="1" x14ac:dyDescent="0.35">
      <c r="A3078" s="137">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5" hidden="1" customHeight="1" x14ac:dyDescent="0.35">
      <c r="A3079" s="137">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5" hidden="1" customHeight="1" x14ac:dyDescent="0.35">
      <c r="A3080" s="137">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5" hidden="1" customHeight="1" x14ac:dyDescent="0.35">
      <c r="A3081" s="137">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5" hidden="1" customHeight="1" x14ac:dyDescent="0.35">
      <c r="A3082" s="137">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5" hidden="1" customHeight="1" x14ac:dyDescent="0.35">
      <c r="A3083" s="137">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hidden="1" x14ac:dyDescent="0.35">
      <c r="A3084" s="137">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5" hidden="1" customHeight="1" x14ac:dyDescent="0.35">
      <c r="A3085" s="137">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5" hidden="1" customHeight="1" x14ac:dyDescent="0.35">
      <c r="A3086" s="137">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5" hidden="1" customHeight="1" x14ac:dyDescent="0.35">
      <c r="A3087" s="137">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5" hidden="1" customHeight="1" x14ac:dyDescent="0.35">
      <c r="A3088" s="137">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hidden="1" x14ac:dyDescent="0.35">
      <c r="A3089" s="137">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5" hidden="1" customHeight="1" x14ac:dyDescent="0.35">
      <c r="A3090" s="137">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5" hidden="1" customHeight="1" x14ac:dyDescent="0.35">
      <c r="A3091" s="137">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5" hidden="1" customHeight="1" x14ac:dyDescent="0.35">
      <c r="A3092" s="137">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5" hidden="1" customHeight="1" x14ac:dyDescent="0.35">
      <c r="A3093" s="137">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5" hidden="1" customHeight="1" x14ac:dyDescent="0.35">
      <c r="A3094" s="137">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hidden="1" x14ac:dyDescent="0.35">
      <c r="A3095" s="137">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5" hidden="1" customHeight="1" x14ac:dyDescent="0.35">
      <c r="A3096" s="137">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5" hidden="1" customHeight="1" x14ac:dyDescent="0.35">
      <c r="A3097" s="137">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5" hidden="1" customHeight="1" x14ac:dyDescent="0.35">
      <c r="A3098" s="137">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hidden="1" x14ac:dyDescent="0.35">
      <c r="A3099" s="137">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5" hidden="1" customHeight="1" x14ac:dyDescent="0.35">
      <c r="A3100" s="137">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5" hidden="1" customHeight="1" x14ac:dyDescent="0.35">
      <c r="A3101" s="137">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5" hidden="1" customHeight="1" x14ac:dyDescent="0.35">
      <c r="A3102" s="137">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5" hidden="1" customHeight="1" x14ac:dyDescent="0.35">
      <c r="A3103" s="137">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5" hidden="1" customHeight="1" x14ac:dyDescent="0.35">
      <c r="A3104" s="137">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hidden="1" x14ac:dyDescent="0.35">
      <c r="A3105" s="137">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5" hidden="1" customHeight="1" x14ac:dyDescent="0.35">
      <c r="A3106" s="137">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hidden="1" x14ac:dyDescent="0.35">
      <c r="A3107" s="137">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hidden="1" x14ac:dyDescent="0.35">
      <c r="A3108" s="137">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5" hidden="1" customHeight="1" x14ac:dyDescent="0.35">
      <c r="A3109" s="137">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5" hidden="1" customHeight="1" x14ac:dyDescent="0.35">
      <c r="A3110" s="137">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hidden="1" x14ac:dyDescent="0.35">
      <c r="A3111" s="137">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hidden="1" x14ac:dyDescent="0.35">
      <c r="A3112" s="137">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hidden="1" x14ac:dyDescent="0.35">
      <c r="A3113" s="137">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5" hidden="1" customHeight="1" x14ac:dyDescent="0.35">
      <c r="A3114" s="137">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hidden="1" x14ac:dyDescent="0.35">
      <c r="A3115" s="137">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hidden="1" x14ac:dyDescent="0.35">
      <c r="A3116" s="137">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hidden="1" x14ac:dyDescent="0.35">
      <c r="A3117" s="137">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hidden="1" x14ac:dyDescent="0.35">
      <c r="A3118" s="137">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hidden="1" x14ac:dyDescent="0.35">
      <c r="A3119" s="137">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hidden="1" x14ac:dyDescent="0.35">
      <c r="A3120" s="137">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5" hidden="1" customHeight="1" x14ac:dyDescent="0.35">
      <c r="A3121" s="137">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5" hidden="1" customHeight="1" x14ac:dyDescent="0.35">
      <c r="A3122" s="137">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5" hidden="1" customHeight="1" x14ac:dyDescent="0.35">
      <c r="A3123" s="137">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5" hidden="1" customHeight="1" x14ac:dyDescent="0.35">
      <c r="A3124" s="137">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hidden="1" x14ac:dyDescent="0.35">
      <c r="A3125" s="137">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hidden="1" x14ac:dyDescent="0.35">
      <c r="A3126" s="137">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5" hidden="1" customHeight="1" x14ac:dyDescent="0.35">
      <c r="A3127" s="137">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5" hidden="1" customHeight="1" x14ac:dyDescent="0.35">
      <c r="A3128" s="137">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5" hidden="1" customHeight="1" x14ac:dyDescent="0.35">
      <c r="A3129" s="137">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5" hidden="1" customHeight="1" x14ac:dyDescent="0.35">
      <c r="A3130" s="137">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5" hidden="1" customHeight="1" x14ac:dyDescent="0.35">
      <c r="A3131" s="137">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5" hidden="1" customHeight="1" x14ac:dyDescent="0.35">
      <c r="A3132" s="137">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hidden="1" x14ac:dyDescent="0.35">
      <c r="A3133" s="137">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5" hidden="1" customHeight="1" x14ac:dyDescent="0.35">
      <c r="A3134" s="137">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5" hidden="1" customHeight="1" x14ac:dyDescent="0.35">
      <c r="A3135" s="137">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5" hidden="1" customHeight="1" x14ac:dyDescent="0.35">
      <c r="A3136" s="137">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5" hidden="1" customHeight="1" x14ac:dyDescent="0.35">
      <c r="A3137" s="137">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5" hidden="1" customHeight="1" x14ac:dyDescent="0.35">
      <c r="A3138" s="137">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5" hidden="1" customHeight="1" x14ac:dyDescent="0.35">
      <c r="A3139" s="137">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5" hidden="1" customHeight="1" x14ac:dyDescent="0.35">
      <c r="A3140" s="137">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5" hidden="1" customHeight="1" x14ac:dyDescent="0.35">
      <c r="A3141" s="137">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hidden="1" x14ac:dyDescent="0.35">
      <c r="A3142" s="137">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hidden="1" x14ac:dyDescent="0.35">
      <c r="A3143" s="137">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5" hidden="1" customHeight="1" x14ac:dyDescent="0.35">
      <c r="A3144" s="137">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5" hidden="1" customHeight="1" x14ac:dyDescent="0.35">
      <c r="A3145" s="137">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5" hidden="1" customHeight="1" x14ac:dyDescent="0.35">
      <c r="A3146" s="137">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5" hidden="1" customHeight="1" x14ac:dyDescent="0.35">
      <c r="A3147" s="137">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5" hidden="1" customHeight="1" x14ac:dyDescent="0.35">
      <c r="A3148" s="137">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5" hidden="1" customHeight="1" x14ac:dyDescent="0.35">
      <c r="A3149" s="137">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5" hidden="1" customHeight="1" x14ac:dyDescent="0.35">
      <c r="A3150" s="137">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5" hidden="1" customHeight="1" x14ac:dyDescent="0.35">
      <c r="A3151" s="137">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5" hidden="1" customHeight="1" x14ac:dyDescent="0.35">
      <c r="A3152" s="137">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5" hidden="1" customHeight="1" x14ac:dyDescent="0.35">
      <c r="A3153" s="137">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5" hidden="1" customHeight="1" x14ac:dyDescent="0.35">
      <c r="A3154" s="137">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hidden="1" x14ac:dyDescent="0.35">
      <c r="A3155" s="137">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5" hidden="1" customHeight="1" x14ac:dyDescent="0.35">
      <c r="A3156" s="137">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5" hidden="1" customHeight="1" x14ac:dyDescent="0.35">
      <c r="A3157" s="137">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5" hidden="1" customHeight="1" x14ac:dyDescent="0.35">
      <c r="A3158" s="137">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hidden="1" x14ac:dyDescent="0.35">
      <c r="A3159" s="137">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hidden="1" x14ac:dyDescent="0.35">
      <c r="A3160" s="137">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75" hidden="1" customHeight="1" x14ac:dyDescent="0.35">
      <c r="A3161" s="137">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hidden="1" x14ac:dyDescent="0.35">
      <c r="A3162" s="137">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75" hidden="1" customHeight="1" x14ac:dyDescent="0.35">
      <c r="A3163" s="137">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5" hidden="1" customHeight="1" x14ac:dyDescent="0.35">
      <c r="A3164" s="137">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5" hidden="1" customHeight="1" x14ac:dyDescent="0.35">
      <c r="A3165" s="137">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5" hidden="1" customHeight="1" x14ac:dyDescent="0.35">
      <c r="A3166" s="137">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75" hidden="1" customHeight="1" x14ac:dyDescent="0.35">
      <c r="A3167" s="137">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hidden="1" x14ac:dyDescent="0.35">
      <c r="A3168" s="137">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hidden="1" x14ac:dyDescent="0.35">
      <c r="A3169" s="137">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75" hidden="1" customHeight="1" x14ac:dyDescent="0.35">
      <c r="A3170" s="137">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5" hidden="1" customHeight="1" x14ac:dyDescent="0.35">
      <c r="A3171" s="137">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5" hidden="1" customHeight="1" x14ac:dyDescent="0.35">
      <c r="A3172" s="137">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5" hidden="1" customHeight="1" x14ac:dyDescent="0.35">
      <c r="A3173" s="137">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5" hidden="1" customHeight="1" x14ac:dyDescent="0.35">
      <c r="A3174" s="137">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5" hidden="1" customHeight="1" x14ac:dyDescent="0.35">
      <c r="A3175" s="137">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5" hidden="1" customHeight="1" x14ac:dyDescent="0.35">
      <c r="A3176" s="137">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5" hidden="1" customHeight="1" x14ac:dyDescent="0.35">
      <c r="A3177" s="137">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hidden="1" x14ac:dyDescent="0.35">
      <c r="A3178" s="137">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5" hidden="1" customHeight="1" x14ac:dyDescent="0.35">
      <c r="A3179" s="137">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5" hidden="1" customHeight="1" x14ac:dyDescent="0.35">
      <c r="A3180" s="137">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5" hidden="1" customHeight="1" x14ac:dyDescent="0.35">
      <c r="A3181" s="137">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5" hidden="1" customHeight="1" x14ac:dyDescent="0.35">
      <c r="A3182" s="137">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5" hidden="1" customHeight="1" x14ac:dyDescent="0.35">
      <c r="A3183" s="137">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5" hidden="1" customHeight="1" x14ac:dyDescent="0.35">
      <c r="A3184" s="137">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5" hidden="1" customHeight="1" x14ac:dyDescent="0.35">
      <c r="A3185" s="137">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5" hidden="1" customHeight="1" x14ac:dyDescent="0.35">
      <c r="A3186" s="137">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5" hidden="1" customHeight="1" x14ac:dyDescent="0.35">
      <c r="A3187" s="137">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5" hidden="1" customHeight="1" x14ac:dyDescent="0.35">
      <c r="A3188" s="137">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5" hidden="1" customHeight="1" x14ac:dyDescent="0.35">
      <c r="A3189" s="137">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5" hidden="1" customHeight="1" x14ac:dyDescent="0.35">
      <c r="A3190" s="137">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5" hidden="1" customHeight="1" x14ac:dyDescent="0.35">
      <c r="A3191" s="137">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5" hidden="1" customHeight="1" x14ac:dyDescent="0.35">
      <c r="A3192" s="137">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5" hidden="1" customHeight="1" x14ac:dyDescent="0.35">
      <c r="A3193" s="137">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5" hidden="1" customHeight="1" x14ac:dyDescent="0.35">
      <c r="A3194" s="137">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5" hidden="1" customHeight="1" x14ac:dyDescent="0.35">
      <c r="A3195" s="137">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5" hidden="1" customHeight="1" x14ac:dyDescent="0.35">
      <c r="A3196" s="137">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5" hidden="1" customHeight="1" x14ac:dyDescent="0.35">
      <c r="A3197" s="137">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5" hidden="1" customHeight="1" x14ac:dyDescent="0.35">
      <c r="A3198" s="137">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5" hidden="1" customHeight="1" x14ac:dyDescent="0.35">
      <c r="A3199" s="137">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5" hidden="1" customHeight="1" x14ac:dyDescent="0.35">
      <c r="A3200" s="137">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5" hidden="1" customHeight="1" x14ac:dyDescent="0.35">
      <c r="A3201" s="137">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5" hidden="1" customHeight="1" x14ac:dyDescent="0.35">
      <c r="A3202" s="137">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5" hidden="1" customHeight="1" x14ac:dyDescent="0.35">
      <c r="A3203" s="137">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5" hidden="1" customHeight="1" x14ac:dyDescent="0.35">
      <c r="A3204" s="137">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5" hidden="1" customHeight="1" x14ac:dyDescent="0.35">
      <c r="A3205" s="137">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5" hidden="1" customHeight="1" x14ac:dyDescent="0.35">
      <c r="A3206" s="137">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5" hidden="1" customHeight="1" x14ac:dyDescent="0.35">
      <c r="A3207" s="137">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5" hidden="1" customHeight="1" x14ac:dyDescent="0.35">
      <c r="A3208" s="137">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5" hidden="1" customHeight="1" x14ac:dyDescent="0.35">
      <c r="A3209" s="137">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5" hidden="1" customHeight="1" x14ac:dyDescent="0.35">
      <c r="A3210" s="137">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5" hidden="1" customHeight="1" x14ac:dyDescent="0.35">
      <c r="A3211" s="137">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5" hidden="1" customHeight="1" x14ac:dyDescent="0.35">
      <c r="A3212" s="137">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5" hidden="1" customHeight="1" x14ac:dyDescent="0.35">
      <c r="A3213" s="137">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5" hidden="1" customHeight="1" x14ac:dyDescent="0.35">
      <c r="A3214" s="137">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5" hidden="1" customHeight="1" x14ac:dyDescent="0.35">
      <c r="A3215" s="137">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5" hidden="1" customHeight="1" x14ac:dyDescent="0.35">
      <c r="A3216" s="137">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5" hidden="1" customHeight="1" x14ac:dyDescent="0.35">
      <c r="A3217" s="137">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5" hidden="1" customHeight="1" x14ac:dyDescent="0.35">
      <c r="A3218" s="137">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5" hidden="1" customHeight="1" x14ac:dyDescent="0.35">
      <c r="A3219" s="137">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5" hidden="1" customHeight="1" x14ac:dyDescent="0.35">
      <c r="A3220" s="137">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5" hidden="1" customHeight="1" x14ac:dyDescent="0.35">
      <c r="A3221" s="137">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5" hidden="1" customHeight="1" x14ac:dyDescent="0.35">
      <c r="A3222" s="137">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5" hidden="1" customHeight="1" x14ac:dyDescent="0.35">
      <c r="A3223" s="137">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5" hidden="1" customHeight="1" x14ac:dyDescent="0.35">
      <c r="A3224" s="137">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5" hidden="1" customHeight="1" x14ac:dyDescent="0.35">
      <c r="A3225" s="137">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5" hidden="1" customHeight="1" x14ac:dyDescent="0.35">
      <c r="A3226" s="137">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5" hidden="1" customHeight="1" x14ac:dyDescent="0.35">
      <c r="A3227" s="137">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75" hidden="1" customHeight="1" x14ac:dyDescent="0.35">
      <c r="A3228" s="137">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5" hidden="1" customHeight="1" x14ac:dyDescent="0.35">
      <c r="A3229" s="137">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5" hidden="1" customHeight="1" x14ac:dyDescent="0.35">
      <c r="A3230" s="137">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5" hidden="1" customHeight="1" x14ac:dyDescent="0.35">
      <c r="A3231" s="137">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5" hidden="1" customHeight="1" x14ac:dyDescent="0.35">
      <c r="A3232" s="137">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5" hidden="1" customHeight="1" x14ac:dyDescent="0.35">
      <c r="A3233" s="137">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5" hidden="1" customHeight="1" x14ac:dyDescent="0.35">
      <c r="A3234" s="137">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75" hidden="1" customHeight="1" x14ac:dyDescent="0.35">
      <c r="A3235" s="137">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5" hidden="1" customHeight="1" x14ac:dyDescent="0.35">
      <c r="A3236" s="137">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5" hidden="1" customHeight="1" x14ac:dyDescent="0.35">
      <c r="A3237" s="137">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5" hidden="1" customHeight="1" x14ac:dyDescent="0.35">
      <c r="A3238" s="137">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75" hidden="1" customHeight="1" x14ac:dyDescent="0.35">
      <c r="A3239" s="137">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5" hidden="1" customHeight="1" x14ac:dyDescent="0.35">
      <c r="A3240" s="137">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75" hidden="1" customHeight="1" x14ac:dyDescent="0.35">
      <c r="A3241" s="137">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75" hidden="1" customHeight="1" x14ac:dyDescent="0.35">
      <c r="A3242" s="137">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5" hidden="1" customHeight="1" x14ac:dyDescent="0.35">
      <c r="A3243" s="137">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75" hidden="1" customHeight="1" x14ac:dyDescent="0.35">
      <c r="A3244" s="137">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75" hidden="1" customHeight="1" x14ac:dyDescent="0.35">
      <c r="A3245" s="137">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75" hidden="1" customHeight="1" x14ac:dyDescent="0.35">
      <c r="A3246" s="137">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75" hidden="1" customHeight="1" x14ac:dyDescent="0.35">
      <c r="A3247" s="137">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75" hidden="1" customHeight="1" x14ac:dyDescent="0.35">
      <c r="A3248" s="137">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75" hidden="1" customHeight="1" x14ac:dyDescent="0.35">
      <c r="A3249" s="137">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75" hidden="1" customHeight="1" x14ac:dyDescent="0.35">
      <c r="A3250" s="137">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75" hidden="1" customHeight="1" x14ac:dyDescent="0.35">
      <c r="A3251" s="137">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75" hidden="1" customHeight="1" x14ac:dyDescent="0.35">
      <c r="A3252" s="137">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75" hidden="1" customHeight="1" x14ac:dyDescent="0.35">
      <c r="A3253" s="137">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75" hidden="1" customHeight="1" x14ac:dyDescent="0.35">
      <c r="A3254" s="137">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75" hidden="1" customHeight="1" x14ac:dyDescent="0.35">
      <c r="A3255" s="137">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75" hidden="1" customHeight="1" x14ac:dyDescent="0.35">
      <c r="A3256" s="137">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75" hidden="1" customHeight="1" x14ac:dyDescent="0.35">
      <c r="A3257" s="137">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75" hidden="1" customHeight="1" x14ac:dyDescent="0.35">
      <c r="A3258" s="137">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75" hidden="1" customHeight="1" x14ac:dyDescent="0.35">
      <c r="A3259" s="137">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75" hidden="1" customHeight="1" x14ac:dyDescent="0.35">
      <c r="A3260" s="137">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75" hidden="1" customHeight="1" x14ac:dyDescent="0.35">
      <c r="A3261" s="137">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75" hidden="1" customHeight="1" x14ac:dyDescent="0.35">
      <c r="A3262" s="137">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75" hidden="1" customHeight="1" x14ac:dyDescent="0.35">
      <c r="A3263" s="137">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5" hidden="1" customHeight="1" x14ac:dyDescent="0.35">
      <c r="A3264" s="137">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5" hidden="1" customHeight="1" x14ac:dyDescent="0.35">
      <c r="A3265" s="137">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5" hidden="1" customHeight="1" x14ac:dyDescent="0.35">
      <c r="A3266" s="137">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5" hidden="1" customHeight="1" x14ac:dyDescent="0.35">
      <c r="A3267" s="137">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5" hidden="1" customHeight="1" x14ac:dyDescent="0.35">
      <c r="A3268" s="137">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5" hidden="1" customHeight="1" x14ac:dyDescent="0.35">
      <c r="A3269" s="137">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5" hidden="1" customHeight="1" x14ac:dyDescent="0.35">
      <c r="A3270" s="137">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75" hidden="1" customHeight="1" x14ac:dyDescent="0.35">
      <c r="A3271" s="137">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75" hidden="1" customHeight="1" x14ac:dyDescent="0.35">
      <c r="A3272" s="137">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5" hidden="1" customHeight="1" x14ac:dyDescent="0.35">
      <c r="A3273" s="137">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75" hidden="1" customHeight="1" x14ac:dyDescent="0.35">
      <c r="A3274" s="137">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5" hidden="1" customHeight="1" x14ac:dyDescent="0.35">
      <c r="A3275" s="137">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75" hidden="1" customHeight="1" x14ac:dyDescent="0.35">
      <c r="A3276" s="137">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5" hidden="1" customHeight="1" x14ac:dyDescent="0.35">
      <c r="A3277" s="137">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5" hidden="1" customHeight="1" x14ac:dyDescent="0.35">
      <c r="A3278" s="137">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5" hidden="1" customHeight="1" x14ac:dyDescent="0.35">
      <c r="A3279" s="137">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5" hidden="1" customHeight="1" x14ac:dyDescent="0.35">
      <c r="A3280" s="137">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5" hidden="1" customHeight="1" x14ac:dyDescent="0.35">
      <c r="A3281" s="137">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5" hidden="1" customHeight="1" x14ac:dyDescent="0.35">
      <c r="A3282" s="137">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5" hidden="1" customHeight="1" x14ac:dyDescent="0.35">
      <c r="A3283" s="137">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5" hidden="1" customHeight="1" x14ac:dyDescent="0.35">
      <c r="A3284" s="137">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5" hidden="1" customHeight="1" x14ac:dyDescent="0.35">
      <c r="A3285" s="137">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5" hidden="1" customHeight="1" x14ac:dyDescent="0.35">
      <c r="A3286" s="137">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5" hidden="1" customHeight="1" x14ac:dyDescent="0.35">
      <c r="A3287" s="137">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5" hidden="1" customHeight="1" x14ac:dyDescent="0.35">
      <c r="A3288" s="137">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5" hidden="1" customHeight="1" x14ac:dyDescent="0.35">
      <c r="A3289" s="137">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5" hidden="1" customHeight="1" x14ac:dyDescent="0.35">
      <c r="A3290" s="137">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5" hidden="1" customHeight="1" x14ac:dyDescent="0.35">
      <c r="A3291" s="137">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5" hidden="1" customHeight="1" x14ac:dyDescent="0.35">
      <c r="A3292" s="137">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5" hidden="1" customHeight="1" x14ac:dyDescent="0.35">
      <c r="A3293" s="137">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5" hidden="1" customHeight="1" x14ac:dyDescent="0.35">
      <c r="A3294" s="137">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5" hidden="1" customHeight="1" x14ac:dyDescent="0.35">
      <c r="A3295" s="137">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5" hidden="1" customHeight="1" x14ac:dyDescent="0.35">
      <c r="A3296" s="137">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5" hidden="1" customHeight="1" x14ac:dyDescent="0.35">
      <c r="A3297" s="137">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5" hidden="1" customHeight="1" x14ac:dyDescent="0.35">
      <c r="A3298" s="137">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5" hidden="1" customHeight="1" x14ac:dyDescent="0.35">
      <c r="A3299" s="137">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5" hidden="1" customHeight="1" x14ac:dyDescent="0.35">
      <c r="A3300" s="137">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5" hidden="1" customHeight="1" x14ac:dyDescent="0.35">
      <c r="A3301" s="137">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5" hidden="1" customHeight="1" x14ac:dyDescent="0.35">
      <c r="A3302" s="137">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5" hidden="1" customHeight="1" x14ac:dyDescent="0.35">
      <c r="A3303" s="137">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5" hidden="1" customHeight="1" x14ac:dyDescent="0.35">
      <c r="A3304" s="137">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5" hidden="1" customHeight="1" x14ac:dyDescent="0.35">
      <c r="A3305" s="137">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5" hidden="1" customHeight="1" x14ac:dyDescent="0.35">
      <c r="A3306" s="137">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5" hidden="1" customHeight="1" x14ac:dyDescent="0.35">
      <c r="A3307" s="137">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5" hidden="1" customHeight="1" x14ac:dyDescent="0.35">
      <c r="A3308" s="137">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5" hidden="1" customHeight="1" x14ac:dyDescent="0.35">
      <c r="A3309" s="137">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5" hidden="1" customHeight="1" x14ac:dyDescent="0.35">
      <c r="A3310" s="137">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5" hidden="1" customHeight="1" x14ac:dyDescent="0.35">
      <c r="A3311" s="137">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5" hidden="1" customHeight="1" x14ac:dyDescent="0.35">
      <c r="A3312" s="137">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5" hidden="1" customHeight="1" x14ac:dyDescent="0.35">
      <c r="A3313" s="137">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5" hidden="1" customHeight="1" x14ac:dyDescent="0.35">
      <c r="A3314" s="137">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5" hidden="1" customHeight="1" x14ac:dyDescent="0.35">
      <c r="A3315" s="137">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5" hidden="1" customHeight="1" x14ac:dyDescent="0.35">
      <c r="A3316" s="137">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5" hidden="1" customHeight="1" x14ac:dyDescent="0.35">
      <c r="A3317" s="137">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5" hidden="1" customHeight="1" x14ac:dyDescent="0.35">
      <c r="A3318" s="137">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5" hidden="1" customHeight="1" x14ac:dyDescent="0.35">
      <c r="A3319" s="137">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5" hidden="1" customHeight="1" x14ac:dyDescent="0.35">
      <c r="A3320" s="137">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5" hidden="1" customHeight="1" x14ac:dyDescent="0.35">
      <c r="A3321" s="137">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5" hidden="1" customHeight="1" x14ac:dyDescent="0.35">
      <c r="A3322" s="137">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5" hidden="1" customHeight="1" x14ac:dyDescent="0.35">
      <c r="A3323" s="137">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5" hidden="1" customHeight="1" x14ac:dyDescent="0.35">
      <c r="A3324" s="137">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5" hidden="1" customHeight="1" x14ac:dyDescent="0.35">
      <c r="A3325" s="137">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5" hidden="1" customHeight="1" x14ac:dyDescent="0.35">
      <c r="A3326" s="137">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5" hidden="1" customHeight="1" x14ac:dyDescent="0.35">
      <c r="A3327" s="137">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5" hidden="1" customHeight="1" x14ac:dyDescent="0.35">
      <c r="A3328" s="137">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5" hidden="1" customHeight="1" x14ac:dyDescent="0.35">
      <c r="A3329" s="137">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5" hidden="1" customHeight="1" x14ac:dyDescent="0.35">
      <c r="A3330" s="137">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5" hidden="1" customHeight="1" x14ac:dyDescent="0.35">
      <c r="A3331" s="137">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5" hidden="1" customHeight="1" x14ac:dyDescent="0.35">
      <c r="A3332" s="137">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5" hidden="1" customHeight="1" x14ac:dyDescent="0.35">
      <c r="A3333" s="137">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5" hidden="1" customHeight="1" x14ac:dyDescent="0.35">
      <c r="A3334" s="137">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5" hidden="1" customHeight="1" x14ac:dyDescent="0.35">
      <c r="A3335" s="137">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5" hidden="1" customHeight="1" x14ac:dyDescent="0.35">
      <c r="A3336" s="137">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5" hidden="1" customHeight="1" x14ac:dyDescent="0.35">
      <c r="A3337" s="137">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75" hidden="1" customHeight="1" x14ac:dyDescent="0.35">
      <c r="A3338" s="137">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75" hidden="1" customHeight="1" x14ac:dyDescent="0.35">
      <c r="A3339" s="137">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75" hidden="1" customHeight="1" x14ac:dyDescent="0.35">
      <c r="A3340" s="137">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75" hidden="1" customHeight="1" x14ac:dyDescent="0.35">
      <c r="A3341" s="137">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75" hidden="1" customHeight="1" x14ac:dyDescent="0.35">
      <c r="A3342" s="137">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75" hidden="1" customHeight="1" x14ac:dyDescent="0.35">
      <c r="A3343" s="137">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75" hidden="1" customHeight="1" x14ac:dyDescent="0.35">
      <c r="A3344" s="137">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5" hidden="1" customHeight="1" x14ac:dyDescent="0.35">
      <c r="A3345" s="137">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5" hidden="1" customHeight="1" x14ac:dyDescent="0.35">
      <c r="A3346" s="137">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75" hidden="1" customHeight="1" x14ac:dyDescent="0.35">
      <c r="A3347" s="137">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5" hidden="1" customHeight="1" x14ac:dyDescent="0.35">
      <c r="A3348" s="137">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5" hidden="1" customHeight="1" x14ac:dyDescent="0.35">
      <c r="A3349" s="137">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5" hidden="1" customHeight="1" x14ac:dyDescent="0.35">
      <c r="A3350" s="137">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5" hidden="1" customHeight="1" x14ac:dyDescent="0.35">
      <c r="A3351" s="137">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75" hidden="1" customHeight="1" x14ac:dyDescent="0.35">
      <c r="A3352" s="137">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5" hidden="1" customHeight="1" x14ac:dyDescent="0.35">
      <c r="A3353" s="137">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5" hidden="1" customHeight="1" x14ac:dyDescent="0.35">
      <c r="A3354" s="137">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5" hidden="1" customHeight="1" x14ac:dyDescent="0.35">
      <c r="A3355" s="137">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5" hidden="1" customHeight="1" x14ac:dyDescent="0.35">
      <c r="A3356" s="137">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5" hidden="1" customHeight="1" x14ac:dyDescent="0.35">
      <c r="A3357" s="137">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5" hidden="1" customHeight="1" x14ac:dyDescent="0.35">
      <c r="A3358" s="137">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5" hidden="1" customHeight="1" x14ac:dyDescent="0.35">
      <c r="A3359" s="137">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5" hidden="1" customHeight="1" x14ac:dyDescent="0.35">
      <c r="A3360" s="137">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5" hidden="1" customHeight="1" x14ac:dyDescent="0.35">
      <c r="A3361" s="137">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5" hidden="1" customHeight="1" x14ac:dyDescent="0.35">
      <c r="A3362" s="137">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5" hidden="1" customHeight="1" x14ac:dyDescent="0.35">
      <c r="A3363" s="137">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5" hidden="1" customHeight="1" x14ac:dyDescent="0.35">
      <c r="A3364" s="137">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5" hidden="1" customHeight="1" x14ac:dyDescent="0.35">
      <c r="A3365" s="137">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5" hidden="1" customHeight="1" x14ac:dyDescent="0.35">
      <c r="A3366" s="137">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5" hidden="1" customHeight="1" x14ac:dyDescent="0.35">
      <c r="A3367" s="137">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5" hidden="1" customHeight="1" x14ac:dyDescent="0.35">
      <c r="A3368" s="137">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5" hidden="1" customHeight="1" x14ac:dyDescent="0.35">
      <c r="A3369" s="137">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5" hidden="1" customHeight="1" x14ac:dyDescent="0.35">
      <c r="A3370" s="137">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5" hidden="1" customHeight="1" x14ac:dyDescent="0.35">
      <c r="A3371" s="137">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5" hidden="1" customHeight="1" x14ac:dyDescent="0.35">
      <c r="A3372" s="137">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5" hidden="1" customHeight="1" x14ac:dyDescent="0.35">
      <c r="A3373" s="137">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5" hidden="1" customHeight="1" x14ac:dyDescent="0.35">
      <c r="A3374" s="137">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5" hidden="1" customHeight="1" x14ac:dyDescent="0.35">
      <c r="A3375" s="137">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5" hidden="1" customHeight="1" x14ac:dyDescent="0.35">
      <c r="A3376" s="137">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5" hidden="1" customHeight="1" x14ac:dyDescent="0.35">
      <c r="A3377" s="137">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5" hidden="1" customHeight="1" x14ac:dyDescent="0.35">
      <c r="A3378" s="137">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5" hidden="1" customHeight="1" x14ac:dyDescent="0.35">
      <c r="A3379" s="137">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5" hidden="1" customHeight="1" x14ac:dyDescent="0.35">
      <c r="A3380" s="137">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5" hidden="1" customHeight="1" x14ac:dyDescent="0.35">
      <c r="A3381" s="137">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5" hidden="1" customHeight="1" x14ac:dyDescent="0.35">
      <c r="A3382" s="137">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5" hidden="1" customHeight="1" x14ac:dyDescent="0.35">
      <c r="A3383" s="137">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5" hidden="1" customHeight="1" x14ac:dyDescent="0.35">
      <c r="A3384" s="137">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5" hidden="1" customHeight="1" x14ac:dyDescent="0.35">
      <c r="A3385" s="137">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5" hidden="1" customHeight="1" x14ac:dyDescent="0.35">
      <c r="A3386" s="137">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5" hidden="1" customHeight="1" x14ac:dyDescent="0.35">
      <c r="A3387" s="137">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5" hidden="1" customHeight="1" x14ac:dyDescent="0.35">
      <c r="A3388" s="137">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5" hidden="1" customHeight="1" x14ac:dyDescent="0.35">
      <c r="A3389" s="137">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5" hidden="1" customHeight="1" x14ac:dyDescent="0.35">
      <c r="A3390" s="137">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5" hidden="1" customHeight="1" x14ac:dyDescent="0.35">
      <c r="A3391" s="137">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5" hidden="1" customHeight="1" x14ac:dyDescent="0.35">
      <c r="A3392" s="137">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5" hidden="1" customHeight="1" x14ac:dyDescent="0.35">
      <c r="A3393" s="137">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5" hidden="1" customHeight="1" x14ac:dyDescent="0.35">
      <c r="A3394" s="137">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5" hidden="1" customHeight="1" x14ac:dyDescent="0.35">
      <c r="A3395" s="137">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5" hidden="1" customHeight="1" x14ac:dyDescent="0.35">
      <c r="A3396" s="137">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5" hidden="1" customHeight="1" x14ac:dyDescent="0.35">
      <c r="A3397" s="137">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5" hidden="1" customHeight="1" x14ac:dyDescent="0.35">
      <c r="A3398" s="137">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5" hidden="1" customHeight="1" x14ac:dyDescent="0.35">
      <c r="A3399" s="137">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5" hidden="1" customHeight="1" x14ac:dyDescent="0.35">
      <c r="A3400" s="137">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5" hidden="1" customHeight="1" x14ac:dyDescent="0.35">
      <c r="A3401" s="137">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5" hidden="1" customHeight="1" x14ac:dyDescent="0.35">
      <c r="A3402" s="137">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5" hidden="1" customHeight="1" x14ac:dyDescent="0.35">
      <c r="A3403" s="137">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5" hidden="1" customHeight="1" x14ac:dyDescent="0.35">
      <c r="A3404" s="137">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5" hidden="1" customHeight="1" x14ac:dyDescent="0.35">
      <c r="A3405" s="137">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5" hidden="1" customHeight="1" x14ac:dyDescent="0.35">
      <c r="A3406" s="137">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5" hidden="1" customHeight="1" x14ac:dyDescent="0.35">
      <c r="A3407" s="137">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5" hidden="1" customHeight="1" x14ac:dyDescent="0.35">
      <c r="A3408" s="137">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5" hidden="1" customHeight="1" x14ac:dyDescent="0.35">
      <c r="A3409" s="137">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5" hidden="1" customHeight="1" x14ac:dyDescent="0.35">
      <c r="A3410" s="137">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5" hidden="1" customHeight="1" x14ac:dyDescent="0.35">
      <c r="A3411" s="137">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5" hidden="1" customHeight="1" x14ac:dyDescent="0.35">
      <c r="A3412" s="137">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5" hidden="1" customHeight="1" x14ac:dyDescent="0.35">
      <c r="A3413" s="137">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5" hidden="1" customHeight="1" x14ac:dyDescent="0.35">
      <c r="A3414" s="137">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5" hidden="1" customHeight="1" x14ac:dyDescent="0.35">
      <c r="A3415" s="137">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5" hidden="1" customHeight="1" x14ac:dyDescent="0.35">
      <c r="A3416" s="137">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5" hidden="1" customHeight="1" x14ac:dyDescent="0.35">
      <c r="A3417" s="137">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5" hidden="1" customHeight="1" x14ac:dyDescent="0.35">
      <c r="A3418" s="137">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hidden="1" customHeight="1" x14ac:dyDescent="0.35">
      <c r="A3419" s="137">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hidden="1" customHeight="1" x14ac:dyDescent="0.35">
      <c r="A3420" s="137">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hidden="1" customHeight="1" x14ac:dyDescent="0.35">
      <c r="A3421" s="137">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hidden="1" customHeight="1" x14ac:dyDescent="0.35">
      <c r="A3422" s="137">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hidden="1" customHeight="1" x14ac:dyDescent="0.35">
      <c r="A3423" s="137">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hidden="1" customHeight="1" x14ac:dyDescent="0.35">
      <c r="A3424" s="137">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hidden="1" customHeight="1" x14ac:dyDescent="0.35">
      <c r="A3425" s="137">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hidden="1" customHeight="1" x14ac:dyDescent="0.35">
      <c r="A3426" s="137">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hidden="1" customHeight="1" x14ac:dyDescent="0.35">
      <c r="A3427" s="137">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hidden="1" customHeight="1" x14ac:dyDescent="0.35">
      <c r="A3428" s="137">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hidden="1" customHeight="1" x14ac:dyDescent="0.35">
      <c r="A3429" s="137">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hidden="1" customHeight="1" x14ac:dyDescent="0.35">
      <c r="A3430" s="137">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hidden="1" customHeight="1" x14ac:dyDescent="0.35">
      <c r="A3431" s="137">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hidden="1" customHeight="1" x14ac:dyDescent="0.35">
      <c r="A3432" s="137">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hidden="1" customHeight="1" x14ac:dyDescent="0.35">
      <c r="A3433" s="137">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hidden="1" customHeight="1" x14ac:dyDescent="0.35">
      <c r="A3434" s="137">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hidden="1" customHeight="1" x14ac:dyDescent="0.35">
      <c r="A3435" s="137">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hidden="1" customHeight="1" x14ac:dyDescent="0.35">
      <c r="A3436" s="137">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hidden="1" customHeight="1" x14ac:dyDescent="0.35">
      <c r="A3437" s="137">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hidden="1" customHeight="1" x14ac:dyDescent="0.35">
      <c r="A3438" s="137">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hidden="1" customHeight="1" x14ac:dyDescent="0.35">
      <c r="A3439" s="137">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hidden="1" customHeight="1" x14ac:dyDescent="0.35">
      <c r="A3440" s="137">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hidden="1" customHeight="1" x14ac:dyDescent="0.35">
      <c r="A3441" s="137">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hidden="1" customHeight="1" x14ac:dyDescent="0.35">
      <c r="A3442" s="137">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hidden="1" customHeight="1" x14ac:dyDescent="0.35">
      <c r="A3443" s="137">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hidden="1" customHeight="1" x14ac:dyDescent="0.35">
      <c r="A3444" s="137">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hidden="1" customHeight="1" x14ac:dyDescent="0.35">
      <c r="A3445" s="137">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hidden="1" customHeight="1" x14ac:dyDescent="0.35">
      <c r="A3446" s="137">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hidden="1" customHeight="1" x14ac:dyDescent="0.35">
      <c r="A3447" s="137">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hidden="1" customHeight="1" x14ac:dyDescent="0.35">
      <c r="A3448" s="137">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hidden="1" customHeight="1" x14ac:dyDescent="0.35">
      <c r="A3449" s="137">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hidden="1" customHeight="1" x14ac:dyDescent="0.35">
      <c r="A3450" s="137">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hidden="1" customHeight="1" x14ac:dyDescent="0.35">
      <c r="A3451" s="137">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hidden="1" customHeight="1" x14ac:dyDescent="0.35">
      <c r="A3452" s="137">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hidden="1" customHeight="1" x14ac:dyDescent="0.35">
      <c r="A3453" s="137">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hidden="1" customHeight="1" x14ac:dyDescent="0.35">
      <c r="A3454" s="137">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hidden="1" customHeight="1" x14ac:dyDescent="0.35">
      <c r="A3455" s="137">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hidden="1" customHeight="1" x14ac:dyDescent="0.35">
      <c r="A3456" s="137">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hidden="1" customHeight="1" x14ac:dyDescent="0.35">
      <c r="A3457" s="137">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hidden="1" customHeight="1" x14ac:dyDescent="0.35">
      <c r="A3458" s="137">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hidden="1" customHeight="1" x14ac:dyDescent="0.35">
      <c r="A3459" s="137">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hidden="1" customHeight="1" x14ac:dyDescent="0.35">
      <c r="A3460" s="137">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hidden="1" customHeight="1" x14ac:dyDescent="0.35">
      <c r="A3461" s="137">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hidden="1" customHeight="1" x14ac:dyDescent="0.35">
      <c r="A3462" s="137">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hidden="1" customHeight="1" x14ac:dyDescent="0.35">
      <c r="A3463" s="137">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hidden="1" customHeight="1" x14ac:dyDescent="0.35">
      <c r="A3464" s="137">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hidden="1" customHeight="1" x14ac:dyDescent="0.35">
      <c r="A3465" s="137">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hidden="1" customHeight="1" x14ac:dyDescent="0.35">
      <c r="A3466" s="137">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hidden="1" customHeight="1" x14ac:dyDescent="0.35">
      <c r="A3467" s="137">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hidden="1" customHeight="1" x14ac:dyDescent="0.35">
      <c r="A3468" s="137">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hidden="1" customHeight="1" x14ac:dyDescent="0.35">
      <c r="A3469" s="137">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hidden="1" customHeight="1" x14ac:dyDescent="0.35">
      <c r="A3470" s="137">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hidden="1" customHeight="1" x14ac:dyDescent="0.35">
      <c r="A3471" s="137">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hidden="1" customHeight="1" x14ac:dyDescent="0.35">
      <c r="A3472" s="137">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hidden="1" customHeight="1" x14ac:dyDescent="0.35">
      <c r="A3473" s="137">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hidden="1" customHeight="1" x14ac:dyDescent="0.35">
      <c r="A3474" s="137">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hidden="1" customHeight="1" x14ac:dyDescent="0.35">
      <c r="A3475" s="137">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hidden="1" customHeight="1" x14ac:dyDescent="0.35">
      <c r="A3476" s="137">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hidden="1" customHeight="1" x14ac:dyDescent="0.35">
      <c r="A3477" s="137">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hidden="1" customHeight="1" x14ac:dyDescent="0.35">
      <c r="A3478" s="137">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hidden="1" customHeight="1" x14ac:dyDescent="0.35">
      <c r="A3479" s="137">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hidden="1" customHeight="1" x14ac:dyDescent="0.35">
      <c r="A3480" s="137">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hidden="1" customHeight="1" x14ac:dyDescent="0.35">
      <c r="A3481" s="137">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hidden="1" customHeight="1" x14ac:dyDescent="0.35">
      <c r="A3482" s="137">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hidden="1" customHeight="1" x14ac:dyDescent="0.35">
      <c r="A3483" s="137">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hidden="1" customHeight="1" x14ac:dyDescent="0.35">
      <c r="A3484" s="137">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hidden="1" customHeight="1" x14ac:dyDescent="0.35">
      <c r="A3485" s="137">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hidden="1" customHeight="1" x14ac:dyDescent="0.35">
      <c r="A3486" s="137">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hidden="1" customHeight="1" x14ac:dyDescent="0.35">
      <c r="A3487" s="137">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hidden="1" customHeight="1" x14ac:dyDescent="0.35">
      <c r="A3488" s="137">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hidden="1" customHeight="1" x14ac:dyDescent="0.35">
      <c r="A3489" s="137">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hidden="1" customHeight="1" x14ac:dyDescent="0.35">
      <c r="A3490" s="137">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hidden="1" customHeight="1" x14ac:dyDescent="0.35">
      <c r="A3491" s="137">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hidden="1" customHeight="1" x14ac:dyDescent="0.35">
      <c r="A3492" s="137">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hidden="1" customHeight="1" x14ac:dyDescent="0.35">
      <c r="A3493" s="137">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hidden="1" customHeight="1" x14ac:dyDescent="0.35">
      <c r="A3494" s="137">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hidden="1" customHeight="1" x14ac:dyDescent="0.35">
      <c r="A3495" s="137">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hidden="1" customHeight="1" x14ac:dyDescent="0.35">
      <c r="A3496" s="137">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hidden="1" customHeight="1" x14ac:dyDescent="0.35">
      <c r="A3497" s="137">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hidden="1" customHeight="1" x14ac:dyDescent="0.35">
      <c r="A3498" s="137">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hidden="1" customHeight="1" x14ac:dyDescent="0.35">
      <c r="A3499" s="137">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hidden="1" customHeight="1" x14ac:dyDescent="0.35">
      <c r="A3500" s="137">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hidden="1" customHeight="1" x14ac:dyDescent="0.35">
      <c r="A3501" s="137">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hidden="1" customHeight="1" x14ac:dyDescent="0.35">
      <c r="A3502" s="137">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hidden="1" customHeight="1" x14ac:dyDescent="0.35">
      <c r="A3503" s="137">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hidden="1" customHeight="1" x14ac:dyDescent="0.35">
      <c r="A3504" s="137">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hidden="1" customHeight="1" x14ac:dyDescent="0.35">
      <c r="A3505" s="137">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hidden="1" customHeight="1" x14ac:dyDescent="0.35">
      <c r="A3506" s="137">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hidden="1" customHeight="1" x14ac:dyDescent="0.35">
      <c r="A3507" s="137">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hidden="1" customHeight="1" x14ac:dyDescent="0.35">
      <c r="A3508" s="137">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hidden="1" customHeight="1" x14ac:dyDescent="0.35">
      <c r="A3509" s="137">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hidden="1" customHeight="1" x14ac:dyDescent="0.35">
      <c r="A3510" s="137">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hidden="1" customHeight="1" x14ac:dyDescent="0.35">
      <c r="A3511" s="137">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hidden="1" customHeight="1" x14ac:dyDescent="0.35">
      <c r="A3512" s="137">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hidden="1" customHeight="1" x14ac:dyDescent="0.35">
      <c r="A3513" s="137">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hidden="1" customHeight="1" x14ac:dyDescent="0.35">
      <c r="A3514" s="137">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hidden="1" customHeight="1" x14ac:dyDescent="0.35">
      <c r="A3515" s="137">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hidden="1" customHeight="1" x14ac:dyDescent="0.35">
      <c r="A3516" s="137">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hidden="1" customHeight="1" x14ac:dyDescent="0.35">
      <c r="A3517" s="137">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hidden="1" customHeight="1" x14ac:dyDescent="0.35">
      <c r="A3518" s="137">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hidden="1" customHeight="1" x14ac:dyDescent="0.35">
      <c r="A3519" s="137">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hidden="1" customHeight="1" x14ac:dyDescent="0.35">
      <c r="A3520" s="137">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hidden="1" customHeight="1" x14ac:dyDescent="0.35">
      <c r="A3521" s="137">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hidden="1" customHeight="1" x14ac:dyDescent="0.35">
      <c r="A3522" s="137">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hidden="1" customHeight="1" x14ac:dyDescent="0.35">
      <c r="A3523" s="137">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hidden="1" customHeight="1" x14ac:dyDescent="0.35">
      <c r="A3524" s="137">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hidden="1" customHeight="1" x14ac:dyDescent="0.35">
      <c r="A3525" s="137">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hidden="1" customHeight="1" x14ac:dyDescent="0.35">
      <c r="A3526" s="137">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hidden="1" customHeight="1" x14ac:dyDescent="0.35">
      <c r="A3527" s="137">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hidden="1" customHeight="1" x14ac:dyDescent="0.35">
      <c r="A3528" s="137">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hidden="1" customHeight="1" x14ac:dyDescent="0.35">
      <c r="A3529" s="137">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hidden="1" customHeight="1" x14ac:dyDescent="0.35">
      <c r="A3530" s="137">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hidden="1" customHeight="1" x14ac:dyDescent="0.35">
      <c r="A3531" s="137">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hidden="1" customHeight="1" x14ac:dyDescent="0.35">
      <c r="A3532" s="137">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hidden="1" customHeight="1" x14ac:dyDescent="0.35">
      <c r="A3533" s="137">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hidden="1" customHeight="1" x14ac:dyDescent="0.35">
      <c r="A3534" s="137">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hidden="1" customHeight="1" x14ac:dyDescent="0.35">
      <c r="A3535" s="137">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hidden="1" customHeight="1" x14ac:dyDescent="0.35">
      <c r="A3536" s="137">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hidden="1" customHeight="1" x14ac:dyDescent="0.35">
      <c r="A3537" s="137">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hidden="1" customHeight="1" x14ac:dyDescent="0.35">
      <c r="A3538" s="137">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hidden="1" customHeight="1" x14ac:dyDescent="0.35">
      <c r="A3539" s="137">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hidden="1" customHeight="1" x14ac:dyDescent="0.35">
      <c r="A3540" s="137">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hidden="1" customHeight="1" x14ac:dyDescent="0.35">
      <c r="A3541" s="137">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hidden="1" customHeight="1" x14ac:dyDescent="0.35">
      <c r="A3542" s="137">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hidden="1" customHeight="1" x14ac:dyDescent="0.35">
      <c r="A3543" s="137">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hidden="1" customHeight="1" x14ac:dyDescent="0.35">
      <c r="A3544" s="137">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hidden="1" customHeight="1" x14ac:dyDescent="0.35">
      <c r="A3545" s="137">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hidden="1" customHeight="1" x14ac:dyDescent="0.35">
      <c r="A3546" s="137">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hidden="1" customHeight="1" x14ac:dyDescent="0.35">
      <c r="A3547" s="137">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hidden="1" customHeight="1" x14ac:dyDescent="0.35">
      <c r="A3548" s="137">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hidden="1" customHeight="1" x14ac:dyDescent="0.35">
      <c r="A3549" s="137">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hidden="1" customHeight="1" x14ac:dyDescent="0.35">
      <c r="A3550" s="137">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hidden="1" customHeight="1" x14ac:dyDescent="0.35">
      <c r="A3551" s="137">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hidden="1" customHeight="1" x14ac:dyDescent="0.35">
      <c r="A3552" s="137">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hidden="1" customHeight="1" x14ac:dyDescent="0.35">
      <c r="A3553" s="137">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hidden="1" customHeight="1" x14ac:dyDescent="0.35">
      <c r="A3554" s="137">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hidden="1" customHeight="1" x14ac:dyDescent="0.35">
      <c r="A3555" s="137">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hidden="1" customHeight="1" x14ac:dyDescent="0.35">
      <c r="A3556" s="137">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hidden="1" customHeight="1" x14ac:dyDescent="0.35">
      <c r="A3557" s="137">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hidden="1" customHeight="1" x14ac:dyDescent="0.35">
      <c r="A3558" s="137">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hidden="1" customHeight="1" x14ac:dyDescent="0.35">
      <c r="A3559" s="137">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hidden="1" customHeight="1" x14ac:dyDescent="0.35">
      <c r="A3560" s="137">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hidden="1" customHeight="1" x14ac:dyDescent="0.35">
      <c r="A3561" s="137">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hidden="1" customHeight="1" x14ac:dyDescent="0.35">
      <c r="A3562" s="137">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hidden="1" customHeight="1" x14ac:dyDescent="0.35">
      <c r="A3563" s="137">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hidden="1" customHeight="1" x14ac:dyDescent="0.35">
      <c r="A3564" s="137">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hidden="1" customHeight="1" x14ac:dyDescent="0.35">
      <c r="A3565" s="137">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hidden="1" customHeight="1" x14ac:dyDescent="0.35">
      <c r="A3566" s="137">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hidden="1" customHeight="1" x14ac:dyDescent="0.35">
      <c r="A3567" s="137">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hidden="1" customHeight="1" x14ac:dyDescent="0.35">
      <c r="A3568" s="137">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hidden="1" customHeight="1" x14ac:dyDescent="0.35">
      <c r="A3569" s="137">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hidden="1" customHeight="1" x14ac:dyDescent="0.35">
      <c r="A3570" s="137">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hidden="1" customHeight="1" x14ac:dyDescent="0.35">
      <c r="A3571" s="137">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hidden="1" customHeight="1" x14ac:dyDescent="0.35">
      <c r="A3572" s="137">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hidden="1" customHeight="1" x14ac:dyDescent="0.35">
      <c r="A3573" s="137">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hidden="1" customHeight="1" x14ac:dyDescent="0.35">
      <c r="A3574" s="137">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hidden="1" customHeight="1" x14ac:dyDescent="0.35">
      <c r="A3575" s="137">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hidden="1" customHeight="1" x14ac:dyDescent="0.35">
      <c r="A3576" s="137">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hidden="1" customHeight="1" x14ac:dyDescent="0.35">
      <c r="A3577" s="137">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hidden="1" customHeight="1" x14ac:dyDescent="0.35">
      <c r="A3578" s="137">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hidden="1" customHeight="1" x14ac:dyDescent="0.35">
      <c r="A3579" s="137">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hidden="1" customHeight="1" x14ac:dyDescent="0.35">
      <c r="A3580" s="137">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hidden="1" customHeight="1" x14ac:dyDescent="0.35">
      <c r="A3581" s="137">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hidden="1" customHeight="1" x14ac:dyDescent="0.35">
      <c r="A3582" s="137">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hidden="1" customHeight="1" x14ac:dyDescent="0.35">
      <c r="A3583" s="137">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hidden="1" customHeight="1" x14ac:dyDescent="0.35">
      <c r="A3584" s="137">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hidden="1" customHeight="1" x14ac:dyDescent="0.35">
      <c r="A3585" s="137">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hidden="1" customHeight="1" x14ac:dyDescent="0.35">
      <c r="A3586" s="137">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hidden="1" customHeight="1" x14ac:dyDescent="0.35">
      <c r="A3587" s="137">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hidden="1" customHeight="1" x14ac:dyDescent="0.35">
      <c r="A3588" s="137">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hidden="1" customHeight="1" x14ac:dyDescent="0.35">
      <c r="A3589" s="137">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hidden="1" customHeight="1" x14ac:dyDescent="0.35">
      <c r="A3590" s="137">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hidden="1" customHeight="1" x14ac:dyDescent="0.35">
      <c r="A3591" s="137">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hidden="1" customHeight="1" x14ac:dyDescent="0.35">
      <c r="A3592" s="137">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hidden="1" customHeight="1" x14ac:dyDescent="0.35">
      <c r="A3593" s="137">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hidden="1" customHeight="1" x14ac:dyDescent="0.35">
      <c r="A3594" s="137">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hidden="1" customHeight="1" x14ac:dyDescent="0.35">
      <c r="A3595" s="137">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hidden="1" customHeight="1" x14ac:dyDescent="0.35">
      <c r="A3596" s="137">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hidden="1" customHeight="1" x14ac:dyDescent="0.35">
      <c r="A3597" s="137">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hidden="1" customHeight="1" x14ac:dyDescent="0.35">
      <c r="A3598" s="137">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hidden="1" customHeight="1" x14ac:dyDescent="0.35">
      <c r="A3599" s="137">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hidden="1" customHeight="1" x14ac:dyDescent="0.35">
      <c r="A3600" s="137">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hidden="1" customHeight="1" x14ac:dyDescent="0.35">
      <c r="A3601" s="137">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hidden="1" customHeight="1" x14ac:dyDescent="0.35">
      <c r="A3602" s="137">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hidden="1" customHeight="1" x14ac:dyDescent="0.35">
      <c r="A3603" s="137">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hidden="1" customHeight="1" x14ac:dyDescent="0.35">
      <c r="A3604" s="137">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hidden="1" customHeight="1" x14ac:dyDescent="0.35">
      <c r="A3605" s="137">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hidden="1" customHeight="1" x14ac:dyDescent="0.35">
      <c r="A3606" s="137">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hidden="1" customHeight="1" x14ac:dyDescent="0.35">
      <c r="A3607" s="137">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hidden="1" customHeight="1" x14ac:dyDescent="0.35">
      <c r="A3608" s="137">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hidden="1" customHeight="1" x14ac:dyDescent="0.35">
      <c r="A3609" s="137">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hidden="1" customHeight="1" x14ac:dyDescent="0.35">
      <c r="A3610" s="137">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hidden="1" customHeight="1" x14ac:dyDescent="0.35">
      <c r="A3611" s="137">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hidden="1" customHeight="1" x14ac:dyDescent="0.35">
      <c r="A3612" s="137">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hidden="1" customHeight="1" x14ac:dyDescent="0.35">
      <c r="A3613" s="137">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hidden="1" customHeight="1" x14ac:dyDescent="0.35">
      <c r="A3614" s="137">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hidden="1" customHeight="1" x14ac:dyDescent="0.35">
      <c r="A3615" s="137">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hidden="1" customHeight="1" x14ac:dyDescent="0.35">
      <c r="A3616" s="137">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hidden="1" customHeight="1" x14ac:dyDescent="0.35">
      <c r="A3617" s="137">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hidden="1" customHeight="1" x14ac:dyDescent="0.35">
      <c r="A3618" s="137">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hidden="1" customHeight="1" x14ac:dyDescent="0.35">
      <c r="A3619" s="137">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hidden="1" customHeight="1" x14ac:dyDescent="0.35">
      <c r="A3620" s="137">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hidden="1" customHeight="1" x14ac:dyDescent="0.35">
      <c r="A3621" s="137">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hidden="1" customHeight="1" x14ac:dyDescent="0.35">
      <c r="A3622" s="137">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hidden="1" customHeight="1" x14ac:dyDescent="0.35">
      <c r="A3623" s="137">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hidden="1" customHeight="1" x14ac:dyDescent="0.35">
      <c r="A3624" s="137">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hidden="1" customHeight="1" x14ac:dyDescent="0.35">
      <c r="A3625" s="137">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hidden="1" customHeight="1" x14ac:dyDescent="0.35">
      <c r="A3626" s="137">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hidden="1" customHeight="1" x14ac:dyDescent="0.35">
      <c r="A3627" s="137">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hidden="1" customHeight="1" x14ac:dyDescent="0.35">
      <c r="A3628" s="137">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hidden="1" customHeight="1" x14ac:dyDescent="0.35">
      <c r="A3629" s="137">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hidden="1" customHeight="1" x14ac:dyDescent="0.35">
      <c r="A3630" s="137">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hidden="1" customHeight="1" x14ac:dyDescent="0.35">
      <c r="A3631" s="137">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hidden="1" customHeight="1" x14ac:dyDescent="0.35">
      <c r="A3632" s="137">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hidden="1" customHeight="1" x14ac:dyDescent="0.35">
      <c r="A3633" s="137">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hidden="1" customHeight="1" x14ac:dyDescent="0.35">
      <c r="A3634" s="137">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hidden="1" customHeight="1" x14ac:dyDescent="0.35">
      <c r="A3635" s="137">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hidden="1" customHeight="1" x14ac:dyDescent="0.35">
      <c r="A3636" s="137">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hidden="1" customHeight="1" x14ac:dyDescent="0.35">
      <c r="A3637" s="137">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hidden="1" customHeight="1" x14ac:dyDescent="0.35">
      <c r="A3638" s="137">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hidden="1" customHeight="1" x14ac:dyDescent="0.35">
      <c r="A3639" s="137">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hidden="1" customHeight="1" x14ac:dyDescent="0.35">
      <c r="A3640" s="137">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hidden="1" customHeight="1" x14ac:dyDescent="0.35">
      <c r="A3641" s="137">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hidden="1" customHeight="1" x14ac:dyDescent="0.35">
      <c r="A3642" s="137">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hidden="1" customHeight="1" x14ac:dyDescent="0.35">
      <c r="A3643" s="137">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hidden="1" customHeight="1" x14ac:dyDescent="0.35">
      <c r="A3644" s="137">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hidden="1" customHeight="1" x14ac:dyDescent="0.35">
      <c r="A3645" s="137">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hidden="1" customHeight="1" x14ac:dyDescent="0.35">
      <c r="A3646" s="137">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hidden="1" customHeight="1" x14ac:dyDescent="0.35">
      <c r="A3647" s="137">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hidden="1" customHeight="1" x14ac:dyDescent="0.35">
      <c r="A3648" s="137">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hidden="1" customHeight="1" x14ac:dyDescent="0.35">
      <c r="A3649" s="137">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hidden="1" customHeight="1" x14ac:dyDescent="0.35">
      <c r="A3650" s="137">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hidden="1" customHeight="1" x14ac:dyDescent="0.35">
      <c r="A3651" s="137">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hidden="1" customHeight="1" x14ac:dyDescent="0.35">
      <c r="A3652" s="137">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hidden="1" customHeight="1" x14ac:dyDescent="0.35">
      <c r="A3653" s="137">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hidden="1" customHeight="1" x14ac:dyDescent="0.35">
      <c r="A3654" s="137">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hidden="1" customHeight="1" x14ac:dyDescent="0.35">
      <c r="A3655" s="137">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hidden="1" customHeight="1" x14ac:dyDescent="0.35">
      <c r="A3656" s="137">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hidden="1" customHeight="1" x14ac:dyDescent="0.35">
      <c r="A3657" s="137">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hidden="1" customHeight="1" x14ac:dyDescent="0.35">
      <c r="A3658" s="137">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hidden="1" customHeight="1" x14ac:dyDescent="0.35">
      <c r="A3659" s="137">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hidden="1" customHeight="1" x14ac:dyDescent="0.35">
      <c r="A3660" s="137">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hidden="1" customHeight="1" x14ac:dyDescent="0.35">
      <c r="A3661" s="137">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hidden="1" customHeight="1" x14ac:dyDescent="0.35">
      <c r="A3662" s="137">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hidden="1" customHeight="1" x14ac:dyDescent="0.35">
      <c r="A3663" s="137">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hidden="1" customHeight="1" x14ac:dyDescent="0.35">
      <c r="A3664" s="137">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hidden="1" customHeight="1" x14ac:dyDescent="0.35">
      <c r="A3665" s="137">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hidden="1" customHeight="1" x14ac:dyDescent="0.35">
      <c r="A3666" s="137">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hidden="1" customHeight="1" x14ac:dyDescent="0.35">
      <c r="A3667" s="137">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hidden="1" customHeight="1" x14ac:dyDescent="0.35">
      <c r="A3668" s="137">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hidden="1" customHeight="1" x14ac:dyDescent="0.35">
      <c r="A3669" s="137">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hidden="1" customHeight="1" x14ac:dyDescent="0.35">
      <c r="A3670" s="137">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hidden="1" customHeight="1" x14ac:dyDescent="0.35">
      <c r="A3671" s="137">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hidden="1" customHeight="1" x14ac:dyDescent="0.35">
      <c r="A3672" s="137">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hidden="1" customHeight="1" x14ac:dyDescent="0.35">
      <c r="A3673" s="137">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hidden="1" customHeight="1" x14ac:dyDescent="0.35">
      <c r="A3674" s="137">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hidden="1" customHeight="1" x14ac:dyDescent="0.35">
      <c r="A3675" s="137">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hidden="1" customHeight="1" x14ac:dyDescent="0.35">
      <c r="A3676" s="137">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hidden="1" customHeight="1" x14ac:dyDescent="0.35">
      <c r="A3677" s="137">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hidden="1" customHeight="1" x14ac:dyDescent="0.35">
      <c r="A3678" s="137">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hidden="1" customHeight="1" x14ac:dyDescent="0.35">
      <c r="A3679" s="137">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hidden="1" customHeight="1" x14ac:dyDescent="0.35">
      <c r="A3680" s="137">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hidden="1" customHeight="1" x14ac:dyDescent="0.35">
      <c r="A3681" s="137">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hidden="1" customHeight="1" x14ac:dyDescent="0.35">
      <c r="A3682" s="137">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hidden="1" customHeight="1" x14ac:dyDescent="0.35">
      <c r="A3683" s="137">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hidden="1" customHeight="1" x14ac:dyDescent="0.35">
      <c r="A3684" s="137">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hidden="1" customHeight="1" x14ac:dyDescent="0.35">
      <c r="A3685" s="137">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hidden="1" customHeight="1" x14ac:dyDescent="0.35">
      <c r="A3686" s="137">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hidden="1" customHeight="1" x14ac:dyDescent="0.35">
      <c r="A3687" s="137">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hidden="1" customHeight="1" x14ac:dyDescent="0.35">
      <c r="A3688" s="137">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hidden="1" customHeight="1" x14ac:dyDescent="0.35">
      <c r="A3689" s="137">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hidden="1" customHeight="1" x14ac:dyDescent="0.35">
      <c r="A3690" s="137">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hidden="1" customHeight="1" x14ac:dyDescent="0.35">
      <c r="A3691" s="137">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hidden="1" customHeight="1" x14ac:dyDescent="0.35">
      <c r="A3692" s="137">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hidden="1" customHeight="1" x14ac:dyDescent="0.35">
      <c r="A3693" s="137">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hidden="1" customHeight="1" x14ac:dyDescent="0.35">
      <c r="A3694" s="137">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hidden="1" customHeight="1" x14ac:dyDescent="0.35">
      <c r="A3695" s="137">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hidden="1" customHeight="1" x14ac:dyDescent="0.35">
      <c r="A3696" s="137">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hidden="1" customHeight="1" x14ac:dyDescent="0.35">
      <c r="A3697" s="137">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hidden="1" customHeight="1" x14ac:dyDescent="0.35">
      <c r="A3698" s="137">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hidden="1" customHeight="1" x14ac:dyDescent="0.35">
      <c r="A3699" s="137">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hidden="1" customHeight="1" x14ac:dyDescent="0.35">
      <c r="A3700" s="137">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hidden="1" customHeight="1" x14ac:dyDescent="0.35">
      <c r="A3701" s="137">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hidden="1" customHeight="1" x14ac:dyDescent="0.35">
      <c r="A3702" s="137">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hidden="1" customHeight="1" x14ac:dyDescent="0.35">
      <c r="A3703" s="137">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hidden="1" customHeight="1" x14ac:dyDescent="0.35">
      <c r="A3704" s="137">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hidden="1" customHeight="1" x14ac:dyDescent="0.35">
      <c r="A3705" s="137">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hidden="1" customHeight="1" x14ac:dyDescent="0.35">
      <c r="A3706" s="137">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hidden="1" customHeight="1" x14ac:dyDescent="0.35">
      <c r="A3707" s="137">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hidden="1" customHeight="1" x14ac:dyDescent="0.35">
      <c r="A3708" s="137">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hidden="1" customHeight="1" x14ac:dyDescent="0.35">
      <c r="A3709" s="137">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hidden="1" customHeight="1" x14ac:dyDescent="0.35">
      <c r="A3710" s="137">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hidden="1" customHeight="1" x14ac:dyDescent="0.35">
      <c r="A3711" s="137">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hidden="1" customHeight="1" x14ac:dyDescent="0.35">
      <c r="A3712" s="137">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hidden="1" customHeight="1" x14ac:dyDescent="0.35">
      <c r="A3713" s="137">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hidden="1" customHeight="1" x14ac:dyDescent="0.35">
      <c r="A3714" s="137">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hidden="1" customHeight="1" x14ac:dyDescent="0.35">
      <c r="A3715" s="137">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hidden="1" customHeight="1" x14ac:dyDescent="0.35">
      <c r="A3716" s="137">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hidden="1" customHeight="1" x14ac:dyDescent="0.35">
      <c r="A3717" s="137">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hidden="1" customHeight="1" x14ac:dyDescent="0.35">
      <c r="A3718" s="137">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hidden="1" customHeight="1" x14ac:dyDescent="0.35">
      <c r="A3719" s="137">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hidden="1" customHeight="1" x14ac:dyDescent="0.35">
      <c r="A3720" s="137">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hidden="1" customHeight="1" x14ac:dyDescent="0.35">
      <c r="A3721" s="137">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hidden="1" customHeight="1" x14ac:dyDescent="0.35">
      <c r="A3722" s="137">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hidden="1" customHeight="1" x14ac:dyDescent="0.35">
      <c r="A3723" s="137">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hidden="1" customHeight="1" x14ac:dyDescent="0.35">
      <c r="A3724" s="137">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hidden="1" customHeight="1" x14ac:dyDescent="0.35">
      <c r="A3725" s="137">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hidden="1" customHeight="1" x14ac:dyDescent="0.35">
      <c r="A3726" s="137">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hidden="1" customHeight="1" x14ac:dyDescent="0.35">
      <c r="A3727" s="137">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hidden="1" customHeight="1" x14ac:dyDescent="0.35">
      <c r="A3728" s="137">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hidden="1" customHeight="1" x14ac:dyDescent="0.35">
      <c r="A3729" s="137">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hidden="1" customHeight="1" x14ac:dyDescent="0.35">
      <c r="A3730" s="137">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hidden="1" customHeight="1" x14ac:dyDescent="0.35">
      <c r="A3731" s="137">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hidden="1" customHeight="1" x14ac:dyDescent="0.35">
      <c r="A3732" s="137">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hidden="1" customHeight="1" x14ac:dyDescent="0.35">
      <c r="A3733" s="137">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hidden="1" customHeight="1" x14ac:dyDescent="0.35">
      <c r="A3734" s="137">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hidden="1" customHeight="1" x14ac:dyDescent="0.35">
      <c r="A3735" s="137">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hidden="1" customHeight="1" x14ac:dyDescent="0.35">
      <c r="A3736" s="137">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hidden="1" customHeight="1" x14ac:dyDescent="0.35">
      <c r="A3737" s="137">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hidden="1" customHeight="1" x14ac:dyDescent="0.35">
      <c r="A3738" s="137">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hidden="1" customHeight="1" x14ac:dyDescent="0.35">
      <c r="A3739" s="137">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hidden="1" customHeight="1" x14ac:dyDescent="0.35">
      <c r="A3740" s="137">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hidden="1" customHeight="1" x14ac:dyDescent="0.35">
      <c r="A3741" s="137">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hidden="1" customHeight="1" x14ac:dyDescent="0.35">
      <c r="A3742" s="137">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hidden="1" customHeight="1" x14ac:dyDescent="0.35">
      <c r="A3743" s="137">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hidden="1" customHeight="1" x14ac:dyDescent="0.35">
      <c r="A3744" s="137">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hidden="1" customHeight="1" x14ac:dyDescent="0.35">
      <c r="A3745" s="137">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hidden="1" customHeight="1" x14ac:dyDescent="0.35">
      <c r="A3746" s="137">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hidden="1" customHeight="1" x14ac:dyDescent="0.35">
      <c r="A3747" s="137">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hidden="1" customHeight="1" x14ac:dyDescent="0.35">
      <c r="A3748" s="137">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hidden="1" customHeight="1" x14ac:dyDescent="0.35">
      <c r="A3749" s="137">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hidden="1" customHeight="1" x14ac:dyDescent="0.35">
      <c r="A3750" s="137">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hidden="1" customHeight="1" x14ac:dyDescent="0.35">
      <c r="A3751" s="137">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hidden="1" customHeight="1" x14ac:dyDescent="0.35">
      <c r="A3752" s="137">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hidden="1" customHeight="1" x14ac:dyDescent="0.35">
      <c r="A3753" s="137">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hidden="1" customHeight="1" x14ac:dyDescent="0.35">
      <c r="A3754" s="137">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hidden="1" customHeight="1" x14ac:dyDescent="0.35">
      <c r="A3755" s="137">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hidden="1" customHeight="1" x14ac:dyDescent="0.35">
      <c r="A3756" s="137">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hidden="1" customHeight="1" x14ac:dyDescent="0.35">
      <c r="A3757" s="137">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hidden="1" customHeight="1" x14ac:dyDescent="0.35">
      <c r="A3758" s="137">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hidden="1" customHeight="1" x14ac:dyDescent="0.35">
      <c r="A3759" s="137">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hidden="1" customHeight="1" x14ac:dyDescent="0.35">
      <c r="A3760" s="137">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hidden="1" customHeight="1" x14ac:dyDescent="0.35">
      <c r="A3761" s="137">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hidden="1" customHeight="1" x14ac:dyDescent="0.35">
      <c r="A3762" s="137">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hidden="1" customHeight="1" x14ac:dyDescent="0.35">
      <c r="A3763" s="137">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hidden="1" customHeight="1" x14ac:dyDescent="0.35">
      <c r="A3764" s="137">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hidden="1" customHeight="1" x14ac:dyDescent="0.35">
      <c r="A3765" s="137">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hidden="1" customHeight="1" x14ac:dyDescent="0.35">
      <c r="A3766" s="137">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hidden="1" customHeight="1" x14ac:dyDescent="0.35">
      <c r="A3767" s="137">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hidden="1" customHeight="1" x14ac:dyDescent="0.35">
      <c r="A3768" s="137">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hidden="1" customHeight="1" x14ac:dyDescent="0.35">
      <c r="A3769" s="137">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hidden="1" customHeight="1" x14ac:dyDescent="0.35">
      <c r="A3770" s="137">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hidden="1" customHeight="1" x14ac:dyDescent="0.35">
      <c r="A3771" s="137">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hidden="1" customHeight="1" x14ac:dyDescent="0.35">
      <c r="A3772" s="137">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hidden="1" customHeight="1" x14ac:dyDescent="0.35">
      <c r="A3773" s="137">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hidden="1" customHeight="1" x14ac:dyDescent="0.35">
      <c r="A3774" s="137">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hidden="1" customHeight="1" x14ac:dyDescent="0.35">
      <c r="A3775" s="137">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hidden="1" customHeight="1" x14ac:dyDescent="0.35">
      <c r="A3776" s="137">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hidden="1" customHeight="1" x14ac:dyDescent="0.35">
      <c r="A3777" s="137">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hidden="1" customHeight="1" x14ac:dyDescent="0.35">
      <c r="A3778" s="137">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hidden="1" customHeight="1" x14ac:dyDescent="0.35">
      <c r="A3779" s="137">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hidden="1" customHeight="1" x14ac:dyDescent="0.35">
      <c r="A3780" s="137">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hidden="1" customHeight="1" x14ac:dyDescent="0.35">
      <c r="A3781" s="137">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hidden="1" customHeight="1" x14ac:dyDescent="0.35">
      <c r="A3782" s="137">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hidden="1" customHeight="1" x14ac:dyDescent="0.35">
      <c r="A3783" s="137">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hidden="1" customHeight="1" x14ac:dyDescent="0.35">
      <c r="A3784" s="137">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hidden="1" customHeight="1" x14ac:dyDescent="0.35">
      <c r="A3785" s="137">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hidden="1" customHeight="1" x14ac:dyDescent="0.35">
      <c r="A3786" s="137">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hidden="1" customHeight="1" x14ac:dyDescent="0.35">
      <c r="A3787" s="137">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hidden="1" customHeight="1" x14ac:dyDescent="0.35">
      <c r="A3788" s="137">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hidden="1" customHeight="1" x14ac:dyDescent="0.35">
      <c r="A3789" s="137">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hidden="1" customHeight="1" x14ac:dyDescent="0.35">
      <c r="A3790" s="137">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hidden="1" customHeight="1" x14ac:dyDescent="0.35">
      <c r="A3791" s="137">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hidden="1" customHeight="1" x14ac:dyDescent="0.35">
      <c r="A3792" s="137">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hidden="1" customHeight="1" x14ac:dyDescent="0.35">
      <c r="A3793" s="137">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hidden="1" customHeight="1" x14ac:dyDescent="0.35">
      <c r="A3794" s="137">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hidden="1" customHeight="1" x14ac:dyDescent="0.35">
      <c r="A3795" s="137">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hidden="1" customHeight="1" x14ac:dyDescent="0.35">
      <c r="A3796" s="137">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hidden="1" customHeight="1" x14ac:dyDescent="0.35">
      <c r="A3797" s="137">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hidden="1" customHeight="1" x14ac:dyDescent="0.35">
      <c r="A3798" s="137">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hidden="1" customHeight="1" x14ac:dyDescent="0.35">
      <c r="A3799" s="137">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hidden="1" customHeight="1" x14ac:dyDescent="0.35">
      <c r="A3800" s="137">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hidden="1" customHeight="1" x14ac:dyDescent="0.35">
      <c r="A3801" s="137">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hidden="1" customHeight="1" x14ac:dyDescent="0.35">
      <c r="A3802" s="137">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hidden="1" customHeight="1" x14ac:dyDescent="0.35">
      <c r="A3803" s="137">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hidden="1" customHeight="1" x14ac:dyDescent="0.35">
      <c r="A3804" s="137">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hidden="1" customHeight="1" x14ac:dyDescent="0.35">
      <c r="A3805" s="137">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hidden="1" customHeight="1" x14ac:dyDescent="0.35">
      <c r="A3806" s="137">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5">
      <c r="A3807" s="137">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5">
      <c r="A3808" s="137">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5">
      <c r="A3809" s="137">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5">
      <c r="A3810" s="137">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5">
      <c r="A3811" s="137">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5">
      <c r="A3812" s="137">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5">
      <c r="A3813" s="137">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5">
      <c r="A3814" s="137">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5">
      <c r="A3815" s="137">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5">
      <c r="A3816" s="137">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5">
      <c r="A3817" s="137">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5">
      <c r="A3818" s="137">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5">
      <c r="A3819" s="137">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5">
      <c r="A3820" s="137">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5">
      <c r="A3821" s="137">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5">
      <c r="A3822" s="137">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5">
      <c r="A3823" s="137">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5">
      <c r="A3824" s="137">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5">
      <c r="A3825" s="137">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5">
      <c r="A3826" s="137">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5">
      <c r="A3827" s="137">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5">
      <c r="A3828" s="137">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5">
      <c r="A3829" s="137">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5">
      <c r="A3830" s="137">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5">
      <c r="A3831" s="137">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5">
      <c r="A3832" s="137">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5">
      <c r="A3833" s="137">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5">
      <c r="A3834" s="137">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5">
      <c r="A3835" s="137">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5">
      <c r="A3836" s="137">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5">
      <c r="A3837" s="137">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5">
      <c r="A3838" s="137">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5">
      <c r="A3839" s="137">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5">
      <c r="A3840" s="137">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5">
      <c r="A3841" s="137">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5">
      <c r="A3842" s="137">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5">
      <c r="A3843" s="137">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5">
      <c r="A3844" s="137">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5">
      <c r="A3845" s="137">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5">
      <c r="A3846" s="137">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5">
      <c r="A3847" s="137">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5">
      <c r="A3848" s="137">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5">
      <c r="A3849" s="137">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5">
      <c r="A3850" s="137">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5">
      <c r="A3851" s="137">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5">
      <c r="A3852" s="137">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5">
      <c r="A3853" s="137">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5">
      <c r="A3854" s="137">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5">
      <c r="A3855" s="137">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5">
      <c r="A3856" s="137">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5">
      <c r="A3857" s="137">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5">
      <c r="A3858" s="137">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5">
      <c r="A3859" s="137">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5">
      <c r="A3860" s="137">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5">
      <c r="A3861" s="137">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5">
      <c r="A3862" s="137">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5">
      <c r="A3863" s="137">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5">
      <c r="A3864" s="137">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5">
      <c r="A3865" s="137">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5">
      <c r="A3866" s="137">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5">
      <c r="A3867" s="137">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5">
      <c r="A3868" s="137">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5">
      <c r="A3869" s="137">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5">
      <c r="A3870" s="137">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5">
      <c r="A3871" s="137">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5">
      <c r="A3872" s="137">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5">
      <c r="A3873" s="137">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5">
      <c r="A3874" s="137">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5">
      <c r="A3875" s="137">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5">
      <c r="A3876" s="137">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5">
      <c r="A3877" s="137">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5">
      <c r="A3878" s="137">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5">
      <c r="A3879" s="137">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5">
      <c r="A3880" s="137">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5">
      <c r="A3881" s="137">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5">
      <c r="A3882" s="137">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5">
      <c r="A3883" s="137">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5">
      <c r="A3884" s="137">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5">
      <c r="A3885" s="137">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5">
      <c r="A3886" s="137">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5">
      <c r="A3887" s="137">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5">
      <c r="A3888" s="137">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5">
      <c r="A3889" s="137">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5">
      <c r="A3890" s="137">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5">
      <c r="A3891" s="137">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5">
      <c r="A3892" s="137">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5">
      <c r="A3893" s="137">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5">
      <c r="A3894" s="137">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5">
      <c r="A3895" s="137">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5">
      <c r="A3896" s="137">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5">
      <c r="A3897" s="137">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5">
      <c r="A3898" s="137">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5">
      <c r="A3899" s="137">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5">
      <c r="A3900" s="137">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5">
      <c r="A3901" s="137">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5">
      <c r="A3902" s="137">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5">
      <c r="A3903" s="137">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5">
      <c r="A3904" s="137">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5">
      <c r="A3905" s="137">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5">
      <c r="A3906" s="137">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5">
      <c r="A3907" s="137">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5">
      <c r="A3908" s="137">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5">
      <c r="A3909" s="137">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5">
      <c r="A3910" s="137">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5">
      <c r="A3911" s="137">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5">
      <c r="A3912" s="137">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5">
      <c r="A3913" s="137">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5">
      <c r="A3914" s="137">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5">
      <c r="A3915" s="137">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5">
      <c r="A3916" s="137">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5">
      <c r="A3917" s="137">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5">
      <c r="A3918" s="137">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5">
      <c r="A3919" s="137">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5">
      <c r="A3920" s="137">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5">
      <c r="A3921" s="137">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5">
      <c r="A3922" s="137">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5">
      <c r="A3923" s="137">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5">
      <c r="A3924" s="137">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5">
      <c r="A3925" s="137">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5">
      <c r="A3926" s="137">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5">
      <c r="A3927" s="137">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5">
      <c r="A3928" s="137">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5">
      <c r="A3929" s="137">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5">
      <c r="A3930" s="137">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5">
      <c r="A3931" s="137">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5">
      <c r="A3932" s="137">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5">
      <c r="A3933" s="137">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5">
      <c r="A3934" s="137">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5">
      <c r="A3935" s="137">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5">
      <c r="A3936" s="137">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5">
      <c r="A3937" s="137">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5">
      <c r="A3938" s="137">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5">
      <c r="A3939" s="137">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5">
      <c r="A3940" s="137">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5">
      <c r="A3941" s="137">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5">
      <c r="A3942" s="137">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5">
      <c r="A3943" s="137">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5">
      <c r="A3944" s="137">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5">
      <c r="A3945" s="137">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5">
      <c r="A3946" s="137">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5">
      <c r="A3947" s="137">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5">
      <c r="A3948" s="137">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5">
      <c r="A3949" s="137">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5">
      <c r="A3950" s="137">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5">
      <c r="A3951" s="137">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5">
      <c r="A3952" s="137">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5">
      <c r="A3953" s="137">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5">
      <c r="A3954" s="137">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5">
      <c r="A3955" s="137">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5">
      <c r="A3956" s="137">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5">
      <c r="A3957" s="137">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5">
      <c r="A3958" s="137">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5">
      <c r="A3959" s="137">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5">
      <c r="A3960" s="137">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5">
      <c r="A3961" s="137">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5">
      <c r="A3962" s="137">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5">
      <c r="A3963" s="137">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5">
      <c r="A3964" s="137">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5">
      <c r="A3965" s="137">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5">
      <c r="A3966" s="137">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5">
      <c r="A3967" s="137">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5">
      <c r="A3968" s="137">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5">
      <c r="A3969" s="137">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7">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7">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7">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7">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7">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7">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7">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7">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7">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7">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7">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7">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7">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7">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7">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7">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7">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7">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7">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7">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7">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7">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7">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7">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7">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7">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7">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7">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7">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7">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7">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7">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7">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7">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7">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7">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7">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7">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7">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7">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7">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7">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7">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7">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7">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7">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7">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7">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7">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7">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7">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7">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7">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7">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7">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7">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7">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7">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7">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7">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7">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7">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7">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7">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7">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7">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7">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7">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7">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7">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7">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7">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7">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7">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7">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7">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7">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7">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7">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7">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7">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7">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7">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7">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7">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7">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7">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7">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7">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7">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7">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7">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7">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7">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7">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7">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7">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7">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7">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7">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7">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7">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7">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7">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7">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7">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7">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7">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7">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7">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7">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7">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7">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7">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7">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7">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7">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7">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7">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7">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7">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7">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7">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7">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7">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7">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7">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7">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7">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7">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7">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7">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7">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7">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7">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7">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7">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7">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7">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7">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7">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7">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7">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7">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7">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7">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7">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7">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7">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7">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7">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7">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7">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7">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7">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7">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7">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7">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7">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7">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7">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7">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7">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7">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7">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7">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7">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7">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7">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7">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7">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7">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7">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7">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7">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7">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7">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7">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7">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7">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7">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7">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7">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7">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7">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7">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7">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7">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7">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7">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7">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7">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7">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7">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7">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7">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7">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7">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7">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7">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7">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7">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7">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7">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7">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7">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7">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7">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7">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7">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7">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7">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7">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7">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7">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7">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7">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7">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7">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7">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7">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7">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7">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7">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7">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7">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7">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7">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7">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7">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7">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7">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7">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7">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7">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7">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7">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7">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7">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7">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7">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7">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7">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7">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7">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7">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7">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7">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7">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7">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7">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7">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7">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7">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7">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7">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7">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7">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7">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7">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7">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7">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7">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7">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7">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7">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7">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7">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7">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7">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7">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7">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7">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7">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7">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7">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7">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7">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7">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7">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7">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7">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7">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7">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7">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7">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7">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7">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7">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7">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7">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7">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7">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7">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7">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7">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7">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7">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7">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7">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7">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7">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7">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7">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7">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7">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7">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7">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7">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7">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7">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7">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7">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7">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7">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7">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7">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7">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7">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7">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7">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7">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7">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7">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7">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7">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7">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7">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7">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7">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7">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7">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7">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7">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7">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7">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7">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7">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7">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7">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7">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7">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7">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7">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7">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7">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7">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7">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7">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7">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7">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7">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7">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7">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7">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7">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7">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7">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7">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7">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7">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7">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7">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7">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7">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7">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7">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7">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7">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7">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7">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7">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7">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7">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7">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7">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7">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7">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7">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7">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7">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7">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7">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7">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7">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7">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7">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7">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7">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7">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7">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7">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7">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7">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7">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7">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7">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7">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7">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7">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7">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7">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7">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7">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7">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7">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7">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7">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7">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7">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7">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7">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7">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7">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7">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7">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7">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7">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7">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7">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7">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7">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7">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7">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7">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7">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7">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7">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7">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7">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7">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7">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7">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7">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7">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7">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7">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7">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7">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7">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7">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7">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7">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7">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7">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7">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7">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7">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7">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7">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7">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7">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7">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7">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7">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7">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7">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7">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7">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7">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7">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7">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7">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7">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7">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7">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7">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7">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7">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7">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7">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7">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7">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7">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7">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7">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7">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7">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7">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7">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7">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7">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7">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7">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7">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7">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7">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7">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7">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7">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7">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7">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7">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7">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7">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7">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7">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7">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7">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7">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7">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7">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7">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7">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7">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7">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7">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7">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7">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7">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7">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7">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7">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7">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7">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7">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7">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7">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7">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7">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7">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7">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7">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7">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7">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7">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7">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7">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7">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7">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7">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7">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7">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7">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7">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7">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7">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7">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7">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7">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7">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7">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7">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7">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7">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7">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7">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7">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7">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7">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7">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7">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7">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7">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7">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7">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7">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7">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7">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7">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7">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7">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7">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7">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7">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7">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7">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7">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7">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7">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7">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7">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7">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7">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7">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7">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7">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7">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7">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7">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7">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7">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7">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7">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7">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7">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7">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7">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7">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7">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7">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7">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7">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7">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7">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7">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7">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7">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7">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7">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7">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7">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7">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7">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7">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7">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7">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7">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7">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7">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7">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7">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7">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7">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7">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7">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7">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7">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7">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7">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7">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7">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7">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7">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7">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7">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7">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7">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7">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7">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7">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7">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7">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7">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7">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7">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7">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7">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7">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7">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7">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7">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7">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7">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7">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7">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7">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7">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7">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7">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7">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7">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7">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7">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7">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7">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7">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7">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7">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7">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7">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7">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7">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7">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7">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7">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7">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7">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7">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7">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7">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7">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7">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7">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7">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7">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7">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7">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7">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7">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7">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7">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7">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7">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7">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7">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7">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7">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7">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7">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7">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7">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7">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7">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7">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7">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7">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7">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7">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7">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7">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7">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7">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7">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7">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7">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7">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7">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7">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7">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7">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7">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7">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7">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7">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7">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7">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7">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7">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7">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7">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7">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7">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7">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7">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7">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7">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7">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7">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7">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7">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7">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7">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7">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7">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7">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7">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7">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7">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7">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7">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7">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7">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7">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7">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7">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7">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7">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7">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7">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7">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7">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7">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7">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7">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7">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7">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7">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7">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7">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7">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7">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7">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7">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7">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7">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7">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7">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7">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7">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7">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7">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7">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7">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7">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7">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7">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7">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7">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7">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7">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7">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7">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7">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7">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7">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7">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7">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7">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7">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7">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7">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7">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7">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7">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7">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7">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7">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7">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7">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7">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7">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7">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7">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7">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7">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7">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7">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7">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7">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7">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7">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7">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7">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7">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7">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7">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7">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7">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7">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7">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7">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7">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7">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7">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7">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7">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7">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7">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7">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7">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7">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7">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7">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7">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7">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7">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7">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7">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7">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7">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7">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7">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7">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7">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7">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7">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7">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7">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7">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7">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7">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7">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7">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7">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7">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7">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7">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7">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7">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7">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7">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7">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7">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7">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7">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7">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7">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7">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7">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7">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7">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7">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7">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7">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7">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7">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7">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7">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7">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7">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7">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7">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7">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7">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7">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7">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7">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7">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7">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7">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7">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7">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7">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7">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7">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7">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7">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7">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7">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7">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7">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7">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7">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7">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7">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7">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7">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7">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7">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7">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7">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7">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7">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7">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7">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7">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7">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7">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7">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7">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7">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7">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7">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7">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7">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7">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7">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7">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7">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7">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7">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7">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7">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7">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7">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7">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7">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7">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7">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7">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7">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7">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7">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7">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7">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7">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7">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7">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7">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7">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7">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7">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7">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7">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7">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7">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7">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7">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7">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7">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7">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7">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7">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7">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7">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7">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7">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7">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7">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7">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7">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7">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7">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7">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7">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7">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7">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7">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7">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7">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7">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7">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7">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7">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7">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7">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7">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7">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7">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7">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7">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7">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7">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7">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7">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7">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7">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7">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7">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7">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7">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7">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7">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7">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7">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7">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7">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7">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7">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7">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7">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7">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7">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7">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7">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7">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7">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7">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7">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7">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7">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7">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7">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7">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7">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7">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7">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7">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7">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7">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7">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7">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7">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7">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7">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7">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7">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7">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7">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7">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7">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7">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7">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7">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7">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7">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7">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7">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7">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7">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7">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7">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7">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7">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7">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7">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7">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7">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7">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7">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7">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7">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7">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7">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7">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7">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7">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7">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7">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7">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7">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7">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7">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7">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7">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7">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7">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7">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7">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7">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7">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7">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7">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7">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7">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7">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7">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7">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7">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7">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7">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7">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7">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7">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7">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7">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7">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7">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7">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7">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7">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7">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7">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7">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7">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7">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7">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7">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7">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7">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7">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7">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7">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7">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7">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7">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7">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7">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7">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7">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7">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7">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7">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7">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7">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7">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7">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7">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7">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7">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7">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7">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7">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7">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7">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7">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7">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7">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7">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7">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7">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7">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7">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7">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7">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7">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7">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7">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7">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7">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7">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7">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7">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7">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7">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7">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7">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7">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7">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7">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7">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7">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7">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7">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7">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7">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7">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7">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7">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7">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7">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7">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7">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7">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7">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7">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7">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7">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7">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7">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7">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7">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7">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7">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7">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7">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7">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7">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7">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7">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7">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7">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7">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7">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7">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7">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7">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7">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7">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7">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7">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7">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7">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7">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7">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7">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7">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7">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7">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7">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7">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7">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7">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7">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7">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7">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7">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7">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7">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7">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7">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7">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7">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7">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7">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7">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7">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7">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7">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7">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7">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7">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7">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7">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7">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7">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7">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7">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7">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7">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7">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7">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7">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7">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7">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7">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7">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7">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7">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7">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7">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7">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7">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7">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7">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7">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7">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7">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7">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7">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7">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7">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7">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7">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7">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7">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7">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7">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7">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7">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7">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7">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7">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7">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7">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7">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7">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7">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7">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7">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7">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7">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7">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7">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7">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7">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7">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7">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7">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7">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7">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7">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7">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7">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7">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7">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7">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7">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7">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7">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7">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7">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7">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7">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7">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7">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7">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7">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7">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7">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7">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7">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7">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7">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7">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7">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7">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7">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7">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7">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7">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7">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7">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7">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7">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7">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7">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7">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7">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7">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7">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7">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7">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7">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7">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7">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7">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7">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7">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7">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7">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7">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7">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7">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7">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7">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7">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7">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7">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7">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7">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7">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7">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7">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7">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7">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7">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7">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7">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7">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7">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7">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7">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7">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7">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7">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7">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7">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7">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7">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7">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7">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7">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7">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7">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7">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7">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7">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7">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7">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7">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7">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7">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7">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7">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7">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7">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7">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7">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7">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7">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7">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7">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7">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7">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7">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7">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7">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7">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7">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7">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7">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7">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7">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7">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7">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7">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7">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7">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7">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7">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7">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7">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7">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7">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7">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7">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7">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7">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7">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7">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7">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7">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7">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7">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7">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7">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7">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7">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7">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7">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7">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7">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7">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7">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7">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7">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7">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7">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7">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7">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7">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7">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7">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7">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7">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7">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7">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7">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7">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7">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7">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7">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7">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7">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7">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7">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7">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7">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7">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7">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7">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7">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7">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7">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7">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7">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7">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7">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7">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7">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7">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7">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7">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7">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7">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7">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7">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7">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7">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7">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7">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7">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7">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7">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7">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7">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7">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7">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7">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7">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7">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7">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7">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7">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7">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7">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7">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7">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7">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7">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7">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7">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7">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7">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7">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7">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7">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7">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7">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7">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7">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7">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7">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7">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7">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7">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7">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7">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7">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7">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7">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7">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7">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7">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7">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7">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7">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7">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7">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7">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7">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7">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7">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7">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7">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7">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7">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7">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7">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7">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7">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7">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7">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7">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7">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7">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7">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7">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7">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7">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7">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7">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7">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7">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7">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7">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7">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7">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7">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7">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7">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7">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7">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7">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7">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7">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7">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7">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7">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7">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7">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7">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7">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7">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7">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7">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7">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7">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7">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7">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7">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7">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7">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7">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7">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7">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7">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7">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7">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7">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7">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7">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7">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7">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7">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7">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7">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7">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7">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7">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7">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7">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7">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7">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7">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7">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7">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7">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7">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7">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7">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7">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7">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7">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7">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7">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7">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7">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7">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7">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7">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7">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7">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7">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7">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7">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7">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7">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7">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7">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7">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7">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7">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7">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7">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7">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7">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7">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7">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7">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7">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7">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7">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7">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7">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7">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7">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7">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7">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7">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7">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7">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7">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7">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7">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7">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7">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7">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7">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7">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7">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7">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7">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7">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7">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7">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7">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7">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7">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7">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7">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7">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7">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7">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7">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7">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7">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7">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7">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7">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7">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7">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7">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7">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7">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7">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7">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7">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7">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7">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7">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7">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7">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7">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7">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7">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7">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7">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7">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7">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7">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7">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7">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7">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7">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7">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7">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7">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7">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7">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7">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7">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7">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7">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7">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7">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7">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7">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7">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7">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7">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7">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7">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7">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7">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7">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7">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7">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7">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7">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7">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7">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7">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7">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7">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7">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7">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7">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7">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7">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7">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7">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7">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7">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7">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7">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7">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7">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7">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7">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7">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7">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7">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7">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7">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7">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7">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7">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7">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7">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7">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7">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7">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7">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7">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7">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7">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7">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7">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7">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7">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7">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7">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7">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7">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7">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7">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7">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7">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7">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7">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7">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7">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7">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7">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7">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7">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7">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7">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7">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7">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7">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7">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7">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7">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7">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7">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7">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7">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7">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7">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7">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7">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7">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7">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7">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7">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7">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7">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7">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7">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7">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7">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7">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7">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7">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7">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7">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7">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7">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7">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7">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7">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7">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7">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7">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7">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7">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7">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7">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7">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7">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7">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7">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7">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7">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7">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7">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7">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7">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7">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7">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7">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7">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7">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7">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7">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7">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7">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7">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7">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7">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7">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7">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7">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7">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7">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7">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7">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7">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7">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7">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7">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7">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7">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7">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7">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7">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7">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7">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7">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7">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7">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7">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7">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7">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7">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7">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7">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7">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7">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7">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7">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7">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7">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7">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7">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7">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7">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7">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7">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7">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7">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7">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7">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7">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7">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7">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7">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7">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7">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7">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7">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7">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7">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7">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7">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7">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7">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7">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7">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7">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7">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7">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7">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7">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7">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7">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7">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7">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7">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7">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7">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7">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7">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7">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7">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7">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7">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7">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7">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7">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7">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7">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7">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7">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7">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7">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7">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7">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7">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7">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7">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7">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7">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7">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7">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7">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7">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7">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7">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7">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7">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7">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7">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7">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7">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7">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7">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7">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7">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7">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7">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7">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7">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7">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7">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7">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7">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7">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7">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7">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7">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7">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7">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7">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7">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7">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7">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7">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7">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7">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7">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7">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7">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7">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7">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7">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7">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7">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7">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7">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7">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7">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7">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7">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7">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7">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7">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7">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7">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7">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7">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7">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7">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7">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7">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7">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7">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7">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7">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7">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7">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7">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7">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7">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7">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7">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7">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7">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7">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7">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7">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7">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7">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7">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7">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7">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7">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7">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7">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7">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7">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R6004" xr:uid="{0739AAAC-89A0-4907-B1C9-C9A11AC67F15}">
    <filterColumn colId="67">
      <customFilters>
        <customFilter operator="notEqual" val=" "/>
      </customFilters>
    </filterColumn>
  </autoFilter>
  <dataValidations count="7">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BL13"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18:BL6004" xr:uid="{4EE32B7A-3DBF-4648-9169-196FBAA43B82}">
      <formula1>IF(AND($BI18=vv,$BK18=A),JJ,      IF(AND($BI18=vv,$BK18=B),ab,      IF(AND($BI18=vv,$BK18=EE),OB,      IF(AND($BI18=vv,$BK18=DD),OB,      IF(AND($BI18=vv,$BK18=FF),BOB,      IF($BI18=tcs,SSS,zz))))))</formula1>
    </dataValidation>
    <dataValidation type="list" allowBlank="1" showInputMessage="1" showErrorMessage="1" sqref="BP18:BP6004" xr:uid="{AD89D975-A2E9-487F-8C1A-14FA58EF845E}">
      <formula1>IF(AND($BI18=vv, $BK18=A), IF($BM18=AE, LDC, IF($BM18=NL, MBW)), IF(OR(AND($BI18=vv, $BK18=B), $BI18=tcs, AND($BI18=vv, $BK18=DD), AND($BI18=vv, $BK18=EE), AND($BI18=vv, $BK18=FF)), IF($BM18=AE, AOE, IF($BM18=NL, DCD, AOE)), MMM))</formula1>
    </dataValidation>
    <dataValidation type="list" allowBlank="1" showInputMessage="1" showErrorMessage="1" sqref="BP5:BP17" xr:uid="{E9960BB4-9971-4277-9A62-A9D4A083091E}">
      <formula1>IF(AND($BI5=vv, $BL5=ABCD), IF($BN5=AE, LDC, IF($BN5=NL, MBW)), IF(OR(AND($BI5=vv, $BL5=B), $BI5=tcs, AND($BI5=vv, $BL5=DD), AND($BI5=vv, $BL5=EE), AND($BI5=vv, $BL5=FF)), IF($BN5=AE, AOE, IF($BN5=NL, DCD, AOE)), MMM))</formula1>
    </dataValidation>
    <dataValidation type="list" allowBlank="1" showInputMessage="1" showErrorMessage="1" sqref="BL5:BL12 BL14:BL17 BK13" xr:uid="{2F99DCEC-F5AF-4E59-A08A-6B1CE5038F12}">
      <formula1>IF(AND($BI5=vv,$BL5=ABCD),JJ,      IF(AND($BI5=vv,$BL5=B),ab,      IF(AND($BI5=vv,$BL5=EE),OB,      IF(AND($BI5=vv,$BL5=DD),OB,      IF(AND($BI5=vv,$BL5=FF),BOB,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BI18:BI6004</xm:sqref>
        </x14:dataValidation>
        <x14:dataValidation type="list" allowBlank="1" showInputMessage="1" showErrorMessage="1" xr:uid="{8C4989A0-12F0-42B8-9C9A-F4C03FD59526}">
          <x14:formula1>
            <xm:f>IF($BI18="Visited",'Backup sheet'!$D$2:$D$6,'Backup sheet'!$D$7)</xm:f>
          </x14:formula1>
          <xm:sqref>BK18:BK6004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2026-06-13T07:22:48Z</dcterms:modified>
</cp:coreProperties>
</file>