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45/"/>
    </mc:Choice>
  </mc:AlternateContent>
  <xr:revisionPtr revIDLastSave="2" documentId="13_ncr:1_{FBF380C8-627E-4AB1-BA47-DDCA20BD5E3A}" xr6:coauthVersionLast="47" xr6:coauthVersionMax="47" xr10:uidLastSave="{6D58AA92-B86C-4237-B10E-A2BA3637E1B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98" i="21" l="1"/>
  <c r="AW98" i="21"/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<sst xmlns="http://schemas.openxmlformats.org/spreadsheetml/2006/main" count="3929" uniqueCount="1103">
  <si>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</si>
  <si>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</si>
  <si>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</si>
  <si>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</si>
  <si>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</si>
  <si>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</si>
  <si>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</si>
  <si>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</si>
  <si>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</si>
  <si>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</si>
  <si>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</si>
  <si>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</si>
  <si>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</si>
  <si>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</si>
  <si>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</si>
  <si>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</si>
  <si>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</si>
  <si>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</si>
  <si>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</si>
  <si>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</si>
  <si>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</si>
  <si>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</si>
  <si>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</si>
  <si>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</si>
  <si>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</si>
  <si>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</si>
  <si>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</si>
  <si>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</si>
  <si>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</si>
  <si>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</si>
  <si>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</si>
  <si>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</si>
  <si>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</si>
  <si>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</si>
  <si>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</si>
  <si>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</si>
  <si>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</si>
  <si>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</si>
  <si>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</si>
  <si>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</si>
  <si>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</si>
  <si>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</si>
  <si>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</si>
  <si>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</si>
  <si>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</si>
  <si>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</si>
  <si>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</si>
  <si>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</si>
  <si>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</si>
  <si>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</si>
  <si>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</si>
  <si>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</si>
  <si>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</si>
  <si>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</si>
  <si>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</si>
  <si>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</si>
  <si>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</si>
  <si>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</si>
  <si>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</si>
  <si>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</si>
  <si>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</si>
  <si>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</si>
  <si>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</si>
  <si>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</si>
  <si>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</si>
  <si>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</si>
  <si>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</si>
  <si>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</si>
  <si>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</si>
  <si>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</si>
  <si>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</si>
  <si>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</si>
  <si>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</si>
  <si>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</si>
  <si>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</si>
  <si>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</si>
  <si>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</si>
  <si>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</si>
  <si>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</si>
  <si>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</si>
  <si>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</si>
  <si>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</si>
  <si>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</si>
  <si>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</si>
  <si>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</si>
  <si>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</si>
  <si>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</si>
  <si>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</si>
  <si>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</si>
  <si>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</si>
  <si>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</si>
  <si>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</si>
  <si>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</si>
  <si>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</si>
  <si>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</si>
  <si>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</si>
  <si>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</si>
  <si>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</si>
  <si>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</si>
  <si>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</si>
  <si>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</si>
  <si>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</si>
  <si>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</si>
  <si>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</si>
  <si>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</si>
  <si>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</si>
  <si>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</si>
  <si>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</si>
  <si>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</si>
  <si>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</si>
  <si>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</si>
  <si>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</si>
  <si>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</si>
  <si>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</si>
  <si>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</si>
  <si>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</si>
  <si>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</si>
  <si>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</si>
  <si>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</si>
  <si>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</si>
  <si>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</si>
  <si>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</si>
  <si>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</si>
  <si>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</si>
  <si>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</si>
  <si>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</si>
  <si>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</si>
  <si>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</si>
  <si>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</si>
  <si>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</si>
  <si>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</si>
  <si>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</si>
  <si>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</si>
  <si>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</si>
  <si>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</si>
  <si>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</si>
  <si>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</si>
  <si>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</si>
  <si>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</si>
  <si>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</si>
  <si>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</si>
  <si>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</si>
  <si>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</si>
  <si>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</si>
  <si>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</si>
  <si>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</si>
  <si>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</si>
  <si>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</si>
  <si>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</si>
  <si>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</si>
  <si>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</si>
  <si>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</si>
  <si>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</si>
  <si>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</si>
  <si>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</si>
  <si>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</si>
  <si>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</si>
  <si>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</si>
  <si>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</si>
  <si>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</si>
  <si>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</si>
  <si>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</si>
  <si>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</si>
  <si>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</si>
  <si>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</si>
  <si>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</si>
  <si>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</si>
  <si>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</si>
  <si>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</si>
  <si>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</si>
  <si>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</si>
  <si>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</si>
  <si>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</si>
  <si>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</si>
  <si>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</si>
  <si>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</si>
  <si>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</si>
  <si>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</si>
  <si>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</si>
  <si>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</si>
  <si>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</si>
  <si>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</si>
  <si>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</si>
  <si>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</si>
  <si>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</si>
  <si>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</si>
  <si>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</si>
  <si>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</si>
  <si>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</si>
  <si>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</si>
  <si>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</si>
  <si>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</si>
  <si>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</si>
  <si>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</si>
  <si>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</si>
  <si>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</si>
  <si>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</si>
  <si>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</si>
  <si>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</si>
  <si>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</si>
  <si>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</si>
  <si>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</si>
  <si>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</si>
  <si>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</si>
  <si>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</si>
  <si>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</si>
  <si>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</si>
  <si>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</si>
  <si>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</si>
  <si>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</si>
  <si>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</si>
  <si>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</si>
  <si>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</si>
  <si>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</si>
  <si>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</si>
  <si>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</si>
  <si>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</si>
  <si>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</si>
  <si>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</si>
  <si>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</si>
  <si>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</si>
  <si>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</si>
  <si>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</si>
  <si>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</si>
  <si>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</si>
  <si>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</si>
  <si>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</si>
  <si>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</si>
  <si>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</si>
  <si>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</si>
  <si>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</si>
  <si>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</si>
  <si>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</si>
  <si>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</si>
  <si>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</si>
  <si>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</si>
  <si>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</si>
  <si>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</si>
  <si>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</si>
  <si>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</si>
  <si>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</si>
  <si>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</si>
  <si>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</si>
  <si>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</si>
  <si>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</si>
  <si>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</si>
  <si>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</si>
  <si>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</si>
  <si>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</si>
  <si>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</si>
  <si>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</si>
  <si>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</si>
  <si>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</si>
  <si>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</si>
  <si>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</si>
  <si>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</si>
  <si>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</si>
  <si>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Jharkhand</t>
  </si>
  <si>
    <t>Garwha</t>
  </si>
  <si>
    <t>Japla</t>
  </si>
  <si>
    <t>JH2707</t>
  </si>
  <si>
    <t>Nagar Untari</t>
  </si>
  <si>
    <t>Kharaundhi</t>
  </si>
  <si>
    <t>SF0102505</t>
  </si>
  <si>
    <t>Manish Kumar</t>
  </si>
  <si>
    <t>573552</t>
  </si>
  <si>
    <t>vinod ram 6205127571 573552 G1</t>
  </si>
  <si>
    <t>Chetana</t>
  </si>
  <si>
    <t>SID951375582543</t>
  </si>
  <si>
    <t>EBC</t>
  </si>
  <si>
    <t>HINDU</t>
  </si>
  <si>
    <t>Animal Husbandry &amp; Poultry</t>
  </si>
  <si>
    <t>SANGITA DEVI</t>
  </si>
  <si>
    <t>01-Jan-2023</t>
  </si>
  <si>
    <t>08</t>
  </si>
  <si>
    <t>3</t>
  </si>
  <si>
    <t>6.37 Yrs</t>
  </si>
  <si>
    <t>24 Aug 2021</t>
  </si>
  <si>
    <t>&gt; 6 to 10 Years</t>
  </si>
  <si>
    <t>08-Feb-2023</t>
  </si>
  <si>
    <t>15-Mar-2026</t>
  </si>
  <si>
    <t>&gt;180</t>
  </si>
  <si>
    <t>Open</t>
  </si>
  <si>
    <t>31-Mar-2025</t>
  </si>
  <si>
    <t>9341057443</t>
  </si>
  <si>
    <t>Ajay Kumar Das/SF0056026</t>
  </si>
  <si>
    <t>Borrower and loan card available no issue</t>
  </si>
  <si>
    <t>SF0057363</t>
  </si>
  <si>
    <t>Rabindara Paswan</t>
  </si>
  <si>
    <t>Kharaundhi C12</t>
  </si>
  <si>
    <t>Kharaundhi C12 Shashi1</t>
  </si>
  <si>
    <t>SID951375374387</t>
  </si>
  <si>
    <t>OBC</t>
  </si>
  <si>
    <t>Agriculture &amp; Farming</t>
  </si>
  <si>
    <t xml:space="preserve">RINA DEVI </t>
  </si>
  <si>
    <t>03-Feb-2023</t>
  </si>
  <si>
    <t>10</t>
  </si>
  <si>
    <t>6.59 Yrs</t>
  </si>
  <si>
    <t>23 Mar 2021</t>
  </si>
  <si>
    <t>10-Mar-2023</t>
  </si>
  <si>
    <t>11-Jan-2025</t>
  </si>
  <si>
    <t>8340700362</t>
  </si>
  <si>
    <t>Borrower verified No issue</t>
  </si>
  <si>
    <t>Singhitali</t>
  </si>
  <si>
    <t>522646</t>
  </si>
  <si>
    <t>khushi</t>
  </si>
  <si>
    <t>SID951374266710</t>
  </si>
  <si>
    <t>PARWATI DEVI</t>
  </si>
  <si>
    <t>24-Feb-2023</t>
  </si>
  <si>
    <t>07</t>
  </si>
  <si>
    <t>7.27 Yrs</t>
  </si>
  <si>
    <t>06 Sep 2020</t>
  </si>
  <si>
    <t>07-Apr-2023</t>
  </si>
  <si>
    <t>07-Jun-2024</t>
  </si>
  <si>
    <t>31-Mar-2026</t>
  </si>
  <si>
    <t>7856833126</t>
  </si>
  <si>
    <t>Loan card check with LMS No issue</t>
  </si>
  <si>
    <t>GENERAL</t>
  </si>
  <si>
    <t>4</t>
  </si>
  <si>
    <t>30-Sep-2025</t>
  </si>
  <si>
    <t>SC</t>
  </si>
  <si>
    <t>&gt; 4 to 6 Years</t>
  </si>
  <si>
    <t>Kharaundhi C12 Ram1</t>
  </si>
  <si>
    <t>SSF3954147</t>
  </si>
  <si>
    <t>MAYA DEVI</t>
  </si>
  <si>
    <t>14-Jun-2023</t>
  </si>
  <si>
    <t>1</t>
  </si>
  <si>
    <t>2.95 Yrs</t>
  </si>
  <si>
    <t>14 Jun 2023</t>
  </si>
  <si>
    <t>&gt; 2 to 4 Years</t>
  </si>
  <si>
    <t>10-Aug-2023</t>
  </si>
  <si>
    <t>13-Apr-2025</t>
  </si>
  <si>
    <t>7061838792</t>
  </si>
  <si>
    <t>Loan card check with LMS no issue</t>
  </si>
  <si>
    <t>Bahiar Khurd</t>
  </si>
  <si>
    <t>SF0100370</t>
  </si>
  <si>
    <t>Aman Vishwakarma</t>
  </si>
  <si>
    <t>Bahiar Khurd C2</t>
  </si>
  <si>
    <t>Bahiar Khurd C2 Pankaj1</t>
  </si>
  <si>
    <t>SSF4127350</t>
  </si>
  <si>
    <t>POOJA PASWAN</t>
  </si>
  <si>
    <t>13-Jul-2023</t>
  </si>
  <si>
    <t>06</t>
  </si>
  <si>
    <t>2.87 Yrs</t>
  </si>
  <si>
    <t>13 Jul 2023</t>
  </si>
  <si>
    <t>06-Sep-2023</t>
  </si>
  <si>
    <t>30-Jun-2025</t>
  </si>
  <si>
    <t>9135799227</t>
  </si>
  <si>
    <t>Borrower Family</t>
  </si>
  <si>
    <t>Borrower lost her loan card confirmation with Borrower husband , he said that we have paid all EMI but there is no found any evidence.</t>
  </si>
  <si>
    <t>SSF4132215</t>
  </si>
  <si>
    <t>LAKSHMI DEVI</t>
  </si>
  <si>
    <t>17-Jul-2023</t>
  </si>
  <si>
    <t>2.86 Yrs</t>
  </si>
  <si>
    <t>17 Jul 2023</t>
  </si>
  <si>
    <t>10-Sep-2023</t>
  </si>
  <si>
    <t>10-Jul-2025</t>
  </si>
  <si>
    <t>9693345088</t>
  </si>
  <si>
    <t>Borrower said that my actaul pending showing so we will pay next month</t>
  </si>
  <si>
    <t>SSF4239289</t>
  </si>
  <si>
    <t>TETARI DEVI</t>
  </si>
  <si>
    <t>31-Jul-2023</t>
  </si>
  <si>
    <t>2.82 Yrs</t>
  </si>
  <si>
    <t>31 Jul 2023</t>
  </si>
  <si>
    <t>06-Mar-2025</t>
  </si>
  <si>
    <t>7061132874</t>
  </si>
  <si>
    <t>As per confirmation with borrower and she lost her loan so no found fraud.</t>
  </si>
  <si>
    <t>6.42 Yrs</t>
  </si>
  <si>
    <t>13 Sep 2021</t>
  </si>
  <si>
    <t>Unnati</t>
  </si>
  <si>
    <t>26-Aug-2023</t>
  </si>
  <si>
    <t>0</t>
  </si>
  <si>
    <t>08-Oct-2023</t>
  </si>
  <si>
    <t>10-Mar-2025</t>
  </si>
  <si>
    <t>Singhpur</t>
  </si>
  <si>
    <t>446591</t>
  </si>
  <si>
    <t>02</t>
  </si>
  <si>
    <t>2</t>
  </si>
  <si>
    <t>02-Oct-2023</t>
  </si>
  <si>
    <t>laxmi</t>
  </si>
  <si>
    <t>SID951375315393</t>
  </si>
  <si>
    <t>ARTI DEVI</t>
  </si>
  <si>
    <t>6.60 Yrs</t>
  </si>
  <si>
    <t>16 Jan 2020</t>
  </si>
  <si>
    <t>02-Nov-2023</t>
  </si>
  <si>
    <t>10-Aug-2024</t>
  </si>
  <si>
    <t>9135588130</t>
  </si>
  <si>
    <t>Borrower present but lost her loan card so there is actual amount showing</t>
  </si>
  <si>
    <t>SSF3467191</t>
  </si>
  <si>
    <t>SABITA DEVI</t>
  </si>
  <si>
    <t>20-Oct-2023</t>
  </si>
  <si>
    <t>3.24 Yrs</t>
  </si>
  <si>
    <t>27 Feb 2023</t>
  </si>
  <si>
    <t>07-Dec-2023</t>
  </si>
  <si>
    <t>29-Mar-2026</t>
  </si>
  <si>
    <t>9999888880</t>
  </si>
  <si>
    <t>Borrower not present at home confirmation with Other borrower</t>
  </si>
  <si>
    <t>522119</t>
  </si>
  <si>
    <t>pARWATI</t>
  </si>
  <si>
    <t>SSF2561894</t>
  </si>
  <si>
    <t>KAVITA DEVI</t>
  </si>
  <si>
    <t>17-Oct-2023</t>
  </si>
  <si>
    <t>4.02 Yrs</t>
  </si>
  <si>
    <t>19 May 2022</t>
  </si>
  <si>
    <t>06-Dec-2023</t>
  </si>
  <si>
    <t>04-Feb-2025</t>
  </si>
  <si>
    <t>9905374623</t>
  </si>
  <si>
    <t xml:space="preserve">Borrower lost her loan card confirmation with borrower husband no issue </t>
  </si>
  <si>
    <t>mahi</t>
  </si>
  <si>
    <t>SSF5164907</t>
  </si>
  <si>
    <t>SUPRIYA DEVI</t>
  </si>
  <si>
    <t>25-Dec-2023</t>
  </si>
  <si>
    <t>2.42 Yrs</t>
  </si>
  <si>
    <t>25 Dec 2023</t>
  </si>
  <si>
    <t>07-Feb-2024</t>
  </si>
  <si>
    <t>12-Mar-2026</t>
  </si>
  <si>
    <t>8081832845</t>
  </si>
  <si>
    <t>522644 Sarvan1</t>
  </si>
  <si>
    <t>SSF5318549</t>
  </si>
  <si>
    <t>RADHIKA DEVI</t>
  </si>
  <si>
    <t>18-Jan-2024</t>
  </si>
  <si>
    <t>2.35 Yrs</t>
  </si>
  <si>
    <t>18 Jan 2024</t>
  </si>
  <si>
    <t>07-Mar-2024</t>
  </si>
  <si>
    <t>24-May-2025</t>
  </si>
  <si>
    <t>7093720359</t>
  </si>
  <si>
    <t>Bahiari</t>
  </si>
  <si>
    <t>Bahiari C1</t>
  </si>
  <si>
    <t>mahakal  C1 G2</t>
  </si>
  <si>
    <t>SSF3232153</t>
  </si>
  <si>
    <t>SUBI DEVI</t>
  </si>
  <si>
    <t>03-Feb-2024</t>
  </si>
  <si>
    <t>3.34 Yrs</t>
  </si>
  <si>
    <t>21 Jan 2023</t>
  </si>
  <si>
    <t>06-Mar-2024</t>
  </si>
  <si>
    <t>06-Nov-2025</t>
  </si>
  <si>
    <t>8799190372</t>
  </si>
  <si>
    <t>Borrower present but lost her loan card no issue</t>
  </si>
  <si>
    <t>SSF3043939</t>
  </si>
  <si>
    <t>Towel Business</t>
  </si>
  <si>
    <t>TINNI DEVI</t>
  </si>
  <si>
    <t>3.44 Yrs</t>
  </si>
  <si>
    <t>15 Dec 2022</t>
  </si>
  <si>
    <t>06-Mar-2026</t>
  </si>
  <si>
    <t>7759846610</t>
  </si>
  <si>
    <t>SID951374871626</t>
  </si>
  <si>
    <t>VIDYAWATI DEVI</t>
  </si>
  <si>
    <t>13-Feb-2024</t>
  </si>
  <si>
    <t>7.07 Yrs</t>
  </si>
  <si>
    <t>22 Jan 2020</t>
  </si>
  <si>
    <t>02-Mar-2024</t>
  </si>
  <si>
    <t>28-Mar-2026</t>
  </si>
  <si>
    <t>9798003516</t>
  </si>
  <si>
    <t>Kharaundhi C15</t>
  </si>
  <si>
    <t>Kharaundhi C15 Jhuribandh New1</t>
  </si>
  <si>
    <t>SSF5617175</t>
  </si>
  <si>
    <t>FULA DEVI</t>
  </si>
  <si>
    <t>22-Feb-2024</t>
  </si>
  <si>
    <t>2.25 Yrs</t>
  </si>
  <si>
    <t>22 Feb 2024</t>
  </si>
  <si>
    <t>07-Apr-2024</t>
  </si>
  <si>
    <t>18-Mar-2026</t>
  </si>
  <si>
    <t>61-90</t>
  </si>
  <si>
    <t>9905433738</t>
  </si>
  <si>
    <t>Borrower said that my actaul pending</t>
  </si>
  <si>
    <t>4099011</t>
  </si>
  <si>
    <t>Shankar</t>
  </si>
  <si>
    <t>SID951373031610</t>
  </si>
  <si>
    <t>RINA DEVI</t>
  </si>
  <si>
    <t>22-Mar-2024</t>
  </si>
  <si>
    <t>5</t>
  </si>
  <si>
    <t>8.64 Yrs</t>
  </si>
  <si>
    <t>28 Jan 2021</t>
  </si>
  <si>
    <t>02-May-2024</t>
  </si>
  <si>
    <t>16-Apr-2026</t>
  </si>
  <si>
    <t>1-30 Days</t>
  </si>
  <si>
    <t>8969786108</t>
  </si>
  <si>
    <t>No issue</t>
  </si>
  <si>
    <t>15-May-2026</t>
  </si>
  <si>
    <t>MUSLIM</t>
  </si>
  <si>
    <t>19-May-2026</t>
  </si>
  <si>
    <t>SSF2561749</t>
  </si>
  <si>
    <t>LALITA DEVI</t>
  </si>
  <si>
    <t>01-Jun-2024</t>
  </si>
  <si>
    <t>GL-2</t>
  </si>
  <si>
    <t>3.95 Yrs</t>
  </si>
  <si>
    <t>15 Jun 2022</t>
  </si>
  <si>
    <t>06-Jul-2024</t>
  </si>
  <si>
    <t>Standard</t>
  </si>
  <si>
    <t>9771578598</t>
  </si>
  <si>
    <t xml:space="preserve">Borrower and loan card available no issue </t>
  </si>
  <si>
    <t>Khala</t>
  </si>
  <si>
    <t>01-Jul-2024</t>
  </si>
  <si>
    <t>03</t>
  </si>
  <si>
    <t>03-Aug-2024</t>
  </si>
  <si>
    <t>SSF3247382</t>
  </si>
  <si>
    <t>PANPATI DEVI</t>
  </si>
  <si>
    <t>01-Sep-2024</t>
  </si>
  <si>
    <t>3.33 Yrs</t>
  </si>
  <si>
    <t>24 Jan 2023</t>
  </si>
  <si>
    <t>06-Oct-2024</t>
  </si>
  <si>
    <t>07-May-2026</t>
  </si>
  <si>
    <t>8340287184</t>
  </si>
  <si>
    <t>Borrower and loan card available No issue</t>
  </si>
  <si>
    <t>SSF4565972</t>
  </si>
  <si>
    <t>KAMLA DEVI</t>
  </si>
  <si>
    <t>03-Nov-2024</t>
  </si>
  <si>
    <t>2.66 Yrs</t>
  </si>
  <si>
    <t>28 Sep 2023</t>
  </si>
  <si>
    <t>10-Dec-2024</t>
  </si>
  <si>
    <t>28-Dec-2025</t>
  </si>
  <si>
    <t>121-150</t>
  </si>
  <si>
    <t>6207421358</t>
  </si>
  <si>
    <t>Pindaria</t>
  </si>
  <si>
    <t>417883</t>
  </si>
  <si>
    <t>sangita bilashpur 417883 G2</t>
  </si>
  <si>
    <t>SSF4526282</t>
  </si>
  <si>
    <t>POONAM DEVI</t>
  </si>
  <si>
    <t>15-Nov-2024</t>
  </si>
  <si>
    <t>2.69 Yrs</t>
  </si>
  <si>
    <t>15 Sep 2023</t>
  </si>
  <si>
    <t>02-Dec-2024</t>
  </si>
  <si>
    <t>02-Oct-2025</t>
  </si>
  <si>
    <t>9574325674</t>
  </si>
  <si>
    <t>Without information Viswas loan disbursement by Branch side and also member said that we close her loan but no found any evidence during verification.</t>
  </si>
  <si>
    <t>Baulia</t>
  </si>
  <si>
    <t>04-Apr-2026</t>
  </si>
  <si>
    <t>04</t>
  </si>
  <si>
    <t>GL-5</t>
  </si>
  <si>
    <t>04-May-2026</t>
  </si>
  <si>
    <t>05-May-2026</t>
  </si>
  <si>
    <t>Bardiha</t>
  </si>
  <si>
    <t>409895</t>
  </si>
  <si>
    <t>Beauty Parlor</t>
  </si>
  <si>
    <t>Sagma</t>
  </si>
  <si>
    <t>4117232</t>
  </si>
  <si>
    <t>santi2</t>
  </si>
  <si>
    <t>11 Jan 2021</t>
  </si>
  <si>
    <t>Siuri</t>
  </si>
  <si>
    <t>Chitbisraon</t>
  </si>
  <si>
    <t>maa-bardiha 409898 G2</t>
  </si>
  <si>
    <t>ANITA DEVI</t>
  </si>
  <si>
    <t>Bhojpur</t>
  </si>
  <si>
    <t>RIMA DEVI</t>
  </si>
  <si>
    <t>BINDA DEVI</t>
  </si>
  <si>
    <t>Kadhwan</t>
  </si>
  <si>
    <t>SUNITA DEVI</t>
  </si>
  <si>
    <t>08-May-2026</t>
  </si>
  <si>
    <t>430109</t>
  </si>
  <si>
    <t>ALLAH</t>
  </si>
  <si>
    <t>Garbandh</t>
  </si>
  <si>
    <t>SIMA DEVI</t>
  </si>
  <si>
    <t>05</t>
  </si>
  <si>
    <t>Ahirpurwa</t>
  </si>
  <si>
    <t>466368</t>
  </si>
  <si>
    <t>Kadhwan C5</t>
  </si>
  <si>
    <t>Adhaura</t>
  </si>
  <si>
    <t>3.48 Yrs</t>
  </si>
  <si>
    <t>448867</t>
  </si>
  <si>
    <t>ST</t>
  </si>
  <si>
    <t>SID951375493425</t>
  </si>
  <si>
    <t>31-Mar-2024</t>
  </si>
  <si>
    <t>6.46 Yrs</t>
  </si>
  <si>
    <t>03-May-2024</t>
  </si>
  <si>
    <t>9508690737</t>
  </si>
  <si>
    <t>sapana</t>
  </si>
  <si>
    <t>3.27 Yrs</t>
  </si>
  <si>
    <t>05-Jul-2024</t>
  </si>
  <si>
    <t>689888</t>
  </si>
  <si>
    <t>1185324</t>
  </si>
  <si>
    <t>3.10 Yrs</t>
  </si>
  <si>
    <t>Tent House</t>
  </si>
  <si>
    <t>GL-4</t>
  </si>
  <si>
    <t>02-Jun-2024</t>
  </si>
  <si>
    <t>02-May-2026</t>
  </si>
  <si>
    <t>04-Aug-2025</t>
  </si>
  <si>
    <t>GL-3</t>
  </si>
  <si>
    <t>Bardiha C1</t>
  </si>
  <si>
    <t>Bardiha C1 Babu1</t>
  </si>
  <si>
    <t>3.52 Yrs</t>
  </si>
  <si>
    <t>16 Nov 2022</t>
  </si>
  <si>
    <t>03-Jul-2024</t>
  </si>
  <si>
    <t>2.65 Yrs</t>
  </si>
  <si>
    <t>RABINA BIBI</t>
  </si>
  <si>
    <t>Bhawanathpur</t>
  </si>
  <si>
    <t xml:space="preserve">GITA DEVI </t>
  </si>
  <si>
    <t>3.70 Yrs</t>
  </si>
  <si>
    <t>Bansidhar Rd</t>
  </si>
  <si>
    <t>Bansidhar Rd C2</t>
  </si>
  <si>
    <t>Bansidhar Rd C2 Rajan1</t>
  </si>
  <si>
    <t>01-Oct-2024</t>
  </si>
  <si>
    <t>GL-6</t>
  </si>
  <si>
    <t>22-Nov-2024</t>
  </si>
  <si>
    <t>Bhojpur C66</t>
  </si>
  <si>
    <t>Bhojpur C6 Tiku1</t>
  </si>
  <si>
    <t>02-Nov-2024</t>
  </si>
  <si>
    <t>MAA</t>
  </si>
  <si>
    <t>Book Stall</t>
  </si>
  <si>
    <t>13-Nov-2024</t>
  </si>
  <si>
    <t>03-Dec-2024</t>
  </si>
  <si>
    <t>MANJU DEVI</t>
  </si>
  <si>
    <t>19-Nov-2024</t>
  </si>
  <si>
    <t>07-Jan-2025</t>
  </si>
  <si>
    <t>02-Jan-2025</t>
  </si>
  <si>
    <t>2.68 Yrs</t>
  </si>
  <si>
    <t>21 Sep 2023</t>
  </si>
  <si>
    <t>Kadhwan C5 Puja Chitri1</t>
  </si>
  <si>
    <t>SHANTI DEVI</t>
  </si>
  <si>
    <t>6.95 Yrs</t>
  </si>
  <si>
    <t>26 Nov 2020</t>
  </si>
  <si>
    <t>2.72 Yrs</t>
  </si>
  <si>
    <t>04 Sep 2023</t>
  </si>
  <si>
    <t>06-May-2026</t>
  </si>
  <si>
    <t>TARA DEVI</t>
  </si>
  <si>
    <t>4717536</t>
  </si>
  <si>
    <t>Maa</t>
  </si>
  <si>
    <t>3.20 Yrs</t>
  </si>
  <si>
    <t>15 Mar 2023</t>
  </si>
  <si>
    <t>10-May-2026</t>
  </si>
  <si>
    <t>02-Nov-2025</t>
  </si>
  <si>
    <t>03-May-2026</t>
  </si>
  <si>
    <t>2.76 Yrs</t>
  </si>
  <si>
    <t>SANGEETA DEVI</t>
  </si>
  <si>
    <t>GL-1</t>
  </si>
  <si>
    <t>&lt;= 2 Years</t>
  </si>
  <si>
    <t>LILAWATI DEVI</t>
  </si>
  <si>
    <t>Sisri</t>
  </si>
  <si>
    <t>442826</t>
  </si>
  <si>
    <t>Khuda</t>
  </si>
  <si>
    <t>SID951375997425</t>
  </si>
  <si>
    <t>SHABARINA KHATUN</t>
  </si>
  <si>
    <t>09</t>
  </si>
  <si>
    <t>5.20 Yrs</t>
  </si>
  <si>
    <t>09-Jun-2024</t>
  </si>
  <si>
    <t>09-May-2026</t>
  </si>
  <si>
    <t>9142226970</t>
  </si>
  <si>
    <t>Abhikash Kumar Singh/SF0031682</t>
  </si>
  <si>
    <t>No Issue</t>
  </si>
  <si>
    <t>484257</t>
  </si>
  <si>
    <t>sitara</t>
  </si>
  <si>
    <t>SSF3047734</t>
  </si>
  <si>
    <t>FULESHARI DEVI</t>
  </si>
  <si>
    <t>27-May-2024</t>
  </si>
  <si>
    <t>7257837009</t>
  </si>
  <si>
    <t>3961901</t>
  </si>
  <si>
    <t>Monib 2 396190 G1</t>
  </si>
  <si>
    <t>SID951375904013</t>
  </si>
  <si>
    <t>REKHA DEVI</t>
  </si>
  <si>
    <t>28-May-2024</t>
  </si>
  <si>
    <t>5.70 Yrs</t>
  </si>
  <si>
    <t>11 Sep 2020</t>
  </si>
  <si>
    <t>07-Jul-2024</t>
  </si>
  <si>
    <t>21-May-2026</t>
  </si>
  <si>
    <t>6201794761</t>
  </si>
  <si>
    <t>Putur</t>
  </si>
  <si>
    <t>573340</t>
  </si>
  <si>
    <t>Laxmi</t>
  </si>
  <si>
    <t>SID951374736293</t>
  </si>
  <si>
    <t>MINA DEVI</t>
  </si>
  <si>
    <t>7.25 Yrs</t>
  </si>
  <si>
    <t>28 Oct 2020</t>
  </si>
  <si>
    <t>9523579947</t>
  </si>
  <si>
    <t>Pankaj 2 C2 G2</t>
  </si>
  <si>
    <t>SSF2806735</t>
  </si>
  <si>
    <t>3.66 Yrs</t>
  </si>
  <si>
    <t>26 Sep 2022</t>
  </si>
  <si>
    <t>8235558425</t>
  </si>
  <si>
    <t>598078</t>
  </si>
  <si>
    <t>Sarswati</t>
  </si>
  <si>
    <t>SID951374919263</t>
  </si>
  <si>
    <t>6.88 Yrs</t>
  </si>
  <si>
    <t>18 Sep 2020</t>
  </si>
  <si>
    <t>7521886216</t>
  </si>
  <si>
    <t>448867 Garbandh New1</t>
  </si>
  <si>
    <t>SSF3327837</t>
  </si>
  <si>
    <t>MALO DEVI</t>
  </si>
  <si>
    <t>3.29 Yrs</t>
  </si>
  <si>
    <t>08 Feb 2023</t>
  </si>
  <si>
    <t>9608271445</t>
  </si>
  <si>
    <t>401117</t>
  </si>
  <si>
    <t>SID951374582274</t>
  </si>
  <si>
    <t>7.41 Yrs</t>
  </si>
  <si>
    <t>20 Sep 2021</t>
  </si>
  <si>
    <t>7903425195</t>
  </si>
  <si>
    <t>386979</t>
  </si>
  <si>
    <t>Radha</t>
  </si>
  <si>
    <t>SID951373371770</t>
  </si>
  <si>
    <t>PRANTI DEVI</t>
  </si>
  <si>
    <t>5.48 Yrs</t>
  </si>
  <si>
    <t>14 Oct 2020</t>
  </si>
  <si>
    <t>9934684412</t>
  </si>
  <si>
    <t>SID951374919697</t>
  </si>
  <si>
    <t>KUMARI DEVI</t>
  </si>
  <si>
    <t>6.91 Yrs</t>
  </si>
  <si>
    <t>7880875913</t>
  </si>
  <si>
    <t>Amba Khorea</t>
  </si>
  <si>
    <t>583406</t>
  </si>
  <si>
    <t>Jay</t>
  </si>
  <si>
    <t>SID951374827181</t>
  </si>
  <si>
    <t>BEBI DEVI</t>
  </si>
  <si>
    <t>7.15 Yrs</t>
  </si>
  <si>
    <t>03 Nov 2020</t>
  </si>
  <si>
    <t>09-Aug-2024</t>
  </si>
  <si>
    <t>7388489475</t>
  </si>
  <si>
    <t>486069</t>
  </si>
  <si>
    <t>baba</t>
  </si>
  <si>
    <t>SID951374856285</t>
  </si>
  <si>
    <t>RAVINA BIBI</t>
  </si>
  <si>
    <t>7.13 Yrs</t>
  </si>
  <si>
    <t>20 Oct 2020</t>
  </si>
  <si>
    <t>8709563080</t>
  </si>
  <si>
    <t>Barwari</t>
  </si>
  <si>
    <t>431275</t>
  </si>
  <si>
    <t>ld</t>
  </si>
  <si>
    <t>SID951373392568</t>
  </si>
  <si>
    <t>MAMTA DEVI</t>
  </si>
  <si>
    <t>8.25 Yrs</t>
  </si>
  <si>
    <t>22 Mar 2021</t>
  </si>
  <si>
    <t>07-Oct-2024</t>
  </si>
  <si>
    <t>9835635309</t>
  </si>
  <si>
    <t>SSF3761942</t>
  </si>
  <si>
    <t>KABITA DEVI</t>
  </si>
  <si>
    <t>21 Apr 2023</t>
  </si>
  <si>
    <t>03-Oct-2024</t>
  </si>
  <si>
    <t>9151651055</t>
  </si>
  <si>
    <t>FAN</t>
  </si>
  <si>
    <t>SSF2969173</t>
  </si>
  <si>
    <t>18 Nov 2022</t>
  </si>
  <si>
    <t>7360838220</t>
  </si>
  <si>
    <t>SID951373334061</t>
  </si>
  <si>
    <t>ANAMIKA DEVI</t>
  </si>
  <si>
    <t>5.61 Yrs</t>
  </si>
  <si>
    <t>8889452130</t>
  </si>
  <si>
    <t>Puraini</t>
  </si>
  <si>
    <t>716673</t>
  </si>
  <si>
    <t>Maya</t>
  </si>
  <si>
    <t>SID951375240046</t>
  </si>
  <si>
    <t>KHAIRUN BIBI</t>
  </si>
  <si>
    <t>6.75 Yrs</t>
  </si>
  <si>
    <t>26 Jan 2021</t>
  </si>
  <si>
    <t>9334193453</t>
  </si>
  <si>
    <t>560275</t>
  </si>
  <si>
    <t>akhatar</t>
  </si>
  <si>
    <t>SID951374661108</t>
  </si>
  <si>
    <t xml:space="preserve">NAJMA BIBI </t>
  </si>
  <si>
    <t>7.16 Yrs</t>
  </si>
  <si>
    <t>23 Oct 2020</t>
  </si>
  <si>
    <t>09-Nov-2024</t>
  </si>
  <si>
    <t>11-May-2026</t>
  </si>
  <si>
    <t>9798110360</t>
  </si>
  <si>
    <t>732585 12</t>
  </si>
  <si>
    <t>Yadav  1</t>
  </si>
  <si>
    <t>SSF3105963</t>
  </si>
  <si>
    <t>3.41 Yrs</t>
  </si>
  <si>
    <t>27 Dec 2022</t>
  </si>
  <si>
    <t>7520298136</t>
  </si>
  <si>
    <t>SSF4368327</t>
  </si>
  <si>
    <t>MAIMUN BIBI</t>
  </si>
  <si>
    <t>9801955004</t>
  </si>
  <si>
    <t>Ketma</t>
  </si>
  <si>
    <t>544245</t>
  </si>
  <si>
    <t>khuda</t>
  </si>
  <si>
    <t>SID951374458972</t>
  </si>
  <si>
    <t>NAJBUN BIBI</t>
  </si>
  <si>
    <t>14 Feb 2020</t>
  </si>
  <si>
    <t>06-Nov-2024</t>
  </si>
  <si>
    <t>6201275582</t>
  </si>
  <si>
    <t>449966</t>
  </si>
  <si>
    <t>Kharaundhi stop 449966 G1</t>
  </si>
  <si>
    <t>SSF3618043</t>
  </si>
  <si>
    <t>3.18 Yrs</t>
  </si>
  <si>
    <t>23 Mar 2023</t>
  </si>
  <si>
    <t>9335792190</t>
  </si>
  <si>
    <t>SSF2952365</t>
  </si>
  <si>
    <t xml:space="preserve">PRATIMA DEVI </t>
  </si>
  <si>
    <t>8102832800</t>
  </si>
  <si>
    <t>597070</t>
  </si>
  <si>
    <t>SID951375530776</t>
  </si>
  <si>
    <t>AMANA BIBI</t>
  </si>
  <si>
    <t>16 Mar 2021</t>
  </si>
  <si>
    <t>9315551792</t>
  </si>
  <si>
    <t>SSF2760819</t>
  </si>
  <si>
    <t>SONI KUMARI</t>
  </si>
  <si>
    <t>3.68 Yrs</t>
  </si>
  <si>
    <t>21 Sep 2022</t>
  </si>
  <si>
    <t>10-Nov-2024</t>
  </si>
  <si>
    <t>9304751487</t>
  </si>
  <si>
    <t>khuda a 544245 G1</t>
  </si>
  <si>
    <t>SID951374495946</t>
  </si>
  <si>
    <t>7.45 Yrs</t>
  </si>
  <si>
    <t>06-Dec-2024</t>
  </si>
  <si>
    <t>9006585908</t>
  </si>
  <si>
    <t>SSF2759282</t>
  </si>
  <si>
    <t>Fisheries</t>
  </si>
  <si>
    <t>SAJADA KHATUN</t>
  </si>
  <si>
    <t>22 Aug 2023</t>
  </si>
  <si>
    <t>04-Nov-2024</t>
  </si>
  <si>
    <t>9955060138</t>
  </si>
  <si>
    <t>SID951375107138</t>
  </si>
  <si>
    <t>01-Nov-2024</t>
  </si>
  <si>
    <t>6.67 Yrs</t>
  </si>
  <si>
    <t>27 Mar 2021</t>
  </si>
  <si>
    <t>8102586411</t>
  </si>
  <si>
    <t>Chandih</t>
  </si>
  <si>
    <t>540426</t>
  </si>
  <si>
    <t>994068</t>
  </si>
  <si>
    <t>SID951374441691</t>
  </si>
  <si>
    <t>7.54 Yrs</t>
  </si>
  <si>
    <t>29 Jan 2020</t>
  </si>
  <si>
    <t>08-Nov-2024</t>
  </si>
  <si>
    <t>9229630463</t>
  </si>
  <si>
    <t>478518</t>
  </si>
  <si>
    <t>478518 Rani 92633827921</t>
  </si>
  <si>
    <t>SSF3091459</t>
  </si>
  <si>
    <t xml:space="preserve">AKANSHI DEVI </t>
  </si>
  <si>
    <t>3.42 Yrs</t>
  </si>
  <si>
    <t>22 Dec 2022</t>
  </si>
  <si>
    <t>9771778011</t>
  </si>
  <si>
    <t>486074</t>
  </si>
  <si>
    <t>Din</t>
  </si>
  <si>
    <t>SSF2605300</t>
  </si>
  <si>
    <t>NURAISHA BIBI</t>
  </si>
  <si>
    <t>3.78 Yrs</t>
  </si>
  <si>
    <t>13 Jun 2022</t>
  </si>
  <si>
    <t>9234898299</t>
  </si>
  <si>
    <t>SSF3232457</t>
  </si>
  <si>
    <t>GITA DEVI</t>
  </si>
  <si>
    <t>12-May-2026</t>
  </si>
  <si>
    <t>7067805910</t>
  </si>
  <si>
    <t>39610889</t>
  </si>
  <si>
    <t>Raj</t>
  </si>
  <si>
    <t>SSF2548651</t>
  </si>
  <si>
    <t>ARCHANA DEVI</t>
  </si>
  <si>
    <t>4.08 Yrs</t>
  </si>
  <si>
    <t>25 Apr 2022</t>
  </si>
  <si>
    <t>05-Nov-2024</t>
  </si>
  <si>
    <t>8252714450</t>
  </si>
  <si>
    <t>Bhojpur C5</t>
  </si>
  <si>
    <t>Bhojpur C5 Belly 21</t>
  </si>
  <si>
    <t>SSF2947129</t>
  </si>
  <si>
    <t>SHAIRA BIBI</t>
  </si>
  <si>
    <t>3.53 Yrs</t>
  </si>
  <si>
    <t>14 Nov 2022</t>
  </si>
  <si>
    <t>8538963285</t>
  </si>
  <si>
    <t>Kathar Kalan</t>
  </si>
  <si>
    <t>476404</t>
  </si>
  <si>
    <t>476404 Diya11</t>
  </si>
  <si>
    <t>SSF2984260</t>
  </si>
  <si>
    <t>3.51 Yrs</t>
  </si>
  <si>
    <t>22 Nov 2022</t>
  </si>
  <si>
    <t>9334875047</t>
  </si>
  <si>
    <t>SSF2630955</t>
  </si>
  <si>
    <t>3.54 Yrs</t>
  </si>
  <si>
    <t>21 Jun 2022</t>
  </si>
  <si>
    <t>8789061933</t>
  </si>
  <si>
    <t>Kharaundhi C16</t>
  </si>
  <si>
    <t>Kharaundhi C16 Sundi Paswan1</t>
  </si>
  <si>
    <t>SSF3754075</t>
  </si>
  <si>
    <t>3.12 Yrs</t>
  </si>
  <si>
    <t>14 Apr 2023</t>
  </si>
  <si>
    <t>07-Dec-2024</t>
  </si>
  <si>
    <t>9142030082</t>
  </si>
  <si>
    <t>Kharaundhi C16 Kamla Sundi Paswan1</t>
  </si>
  <si>
    <t>SSF3880316</t>
  </si>
  <si>
    <t>BINDU DEVI</t>
  </si>
  <si>
    <t>3.01 Yrs</t>
  </si>
  <si>
    <t>22 May 2023</t>
  </si>
  <si>
    <t>9014548474</t>
  </si>
  <si>
    <t>558522</t>
  </si>
  <si>
    <t>bandana</t>
  </si>
  <si>
    <t>SID951373455192</t>
  </si>
  <si>
    <t>PABITAR DEVI</t>
  </si>
  <si>
    <t>8.11 Yrs</t>
  </si>
  <si>
    <t>23 Sep 2021</t>
  </si>
  <si>
    <t>08-Dec-2024</t>
  </si>
  <si>
    <t>13-May-2026</t>
  </si>
  <si>
    <t>8709124839</t>
  </si>
  <si>
    <t>Pachadumar</t>
  </si>
  <si>
    <t>484085</t>
  </si>
  <si>
    <t>np</t>
  </si>
  <si>
    <t>SSF2857126</t>
  </si>
  <si>
    <t>LILAVATI DEVI</t>
  </si>
  <si>
    <t>3.62 Yrs</t>
  </si>
  <si>
    <t>12 Oct 2022</t>
  </si>
  <si>
    <t>7061741820</t>
  </si>
  <si>
    <t>kajal</t>
  </si>
  <si>
    <t>SSF3766460</t>
  </si>
  <si>
    <t>KUSMI DEVI</t>
  </si>
  <si>
    <t>14-Nov-2024</t>
  </si>
  <si>
    <t>19 Apr 2023</t>
  </si>
  <si>
    <t>9170791584</t>
  </si>
  <si>
    <t>SID951373115306</t>
  </si>
  <si>
    <t>PREETI DEVI</t>
  </si>
  <si>
    <t>12-Nov-2024</t>
  </si>
  <si>
    <t>8.49 Yrs</t>
  </si>
  <si>
    <t>12 Jan 2021</t>
  </si>
  <si>
    <t>7808851311</t>
  </si>
  <si>
    <t>nagendra 6200118702 476404 G2</t>
  </si>
  <si>
    <t>SSF4566152</t>
  </si>
  <si>
    <t>6304128761</t>
  </si>
  <si>
    <t>SSF2889253</t>
  </si>
  <si>
    <t>SAVITA DEVI</t>
  </si>
  <si>
    <t>3.60 Yrs</t>
  </si>
  <si>
    <t>19 Oct 2022</t>
  </si>
  <si>
    <t>04-Dec-2024</t>
  </si>
  <si>
    <t>6201683739</t>
  </si>
  <si>
    <t>SSF2889254</t>
  </si>
  <si>
    <t>SANDHYA DEVI</t>
  </si>
  <si>
    <t>7857840287</t>
  </si>
  <si>
    <t>Kolhua</t>
  </si>
  <si>
    <t>399487</t>
  </si>
  <si>
    <t>parwati</t>
  </si>
  <si>
    <t>SID951372999293</t>
  </si>
  <si>
    <t>SOBHA DEVI</t>
  </si>
  <si>
    <t>8.41 Yrs</t>
  </si>
  <si>
    <t>21 Jul 2021</t>
  </si>
  <si>
    <t>05-Dec-2024</t>
  </si>
  <si>
    <t>9135174680</t>
  </si>
  <si>
    <t>392999</t>
  </si>
  <si>
    <t>392999 Pushpa 21</t>
  </si>
  <si>
    <t>SSF4118455</t>
  </si>
  <si>
    <t>SARITA DEVI</t>
  </si>
  <si>
    <t>12 Jul 2023</t>
  </si>
  <si>
    <t>6299654855</t>
  </si>
  <si>
    <t>515483</t>
  </si>
  <si>
    <t>Kolhua  saa 515483 G1</t>
  </si>
  <si>
    <t>SID951372961682</t>
  </si>
  <si>
    <t>Stone Cutting Services</t>
  </si>
  <si>
    <t>21 Sep 2020</t>
  </si>
  <si>
    <t>8862870419</t>
  </si>
  <si>
    <t>Kumbh Khurd</t>
  </si>
  <si>
    <t>511874</t>
  </si>
  <si>
    <t>Madhu</t>
  </si>
  <si>
    <t>SID951374183311</t>
  </si>
  <si>
    <t>MADHU MINJ</t>
  </si>
  <si>
    <t>7.74 Yrs</t>
  </si>
  <si>
    <t>26 Sep 2021</t>
  </si>
  <si>
    <t>9771612746</t>
  </si>
  <si>
    <t>Ram</t>
  </si>
  <si>
    <t>SSF3544953</t>
  </si>
  <si>
    <t>9556043932</t>
  </si>
  <si>
    <t>SSF3026505</t>
  </si>
  <si>
    <t>SHUSHILA KUNWAR</t>
  </si>
  <si>
    <t>03 Dec 2022</t>
  </si>
  <si>
    <t>14-May-2026</t>
  </si>
  <si>
    <t>8828490572</t>
  </si>
  <si>
    <t>Makri</t>
  </si>
  <si>
    <t>525665</t>
  </si>
  <si>
    <t>Soni</t>
  </si>
  <si>
    <t>SSF2739366</t>
  </si>
  <si>
    <t>KIRAN DEVI</t>
  </si>
  <si>
    <t>13 Sep 2022</t>
  </si>
  <si>
    <t>9523341732</t>
  </si>
  <si>
    <t>SSF2948404</t>
  </si>
  <si>
    <t>9570890433</t>
  </si>
  <si>
    <t>Arsali</t>
  </si>
  <si>
    <t>406019</t>
  </si>
  <si>
    <t>top</t>
  </si>
  <si>
    <t>SID951375532433</t>
  </si>
  <si>
    <t>21 Jan 2021</t>
  </si>
  <si>
    <t>9631555191</t>
  </si>
  <si>
    <t>SSF3227321</t>
  </si>
  <si>
    <t>NAJAMA BIBI</t>
  </si>
  <si>
    <t>10-Jan-2025</t>
  </si>
  <si>
    <t>3.35 Yrs</t>
  </si>
  <si>
    <t>20 Jan 2023</t>
  </si>
  <si>
    <t>02-Feb-2025</t>
  </si>
  <si>
    <t>8789343748</t>
  </si>
  <si>
    <t>SID951372999295</t>
  </si>
  <si>
    <t>15-Jan-2025</t>
  </si>
  <si>
    <t>8.70 Yrs</t>
  </si>
  <si>
    <t>05-Feb-2025</t>
  </si>
  <si>
    <t>9060412631</t>
  </si>
  <si>
    <t>Ahirpurwa C3</t>
  </si>
  <si>
    <t>Ahirpurwa C3 Bely1</t>
  </si>
  <si>
    <t>SID951372920217</t>
  </si>
  <si>
    <t>SANJU DEVI</t>
  </si>
  <si>
    <t>4.67 Yrs</t>
  </si>
  <si>
    <t>7462003671</t>
  </si>
  <si>
    <t>SSF2544804</t>
  </si>
  <si>
    <t>SUHANTI DEVI</t>
  </si>
  <si>
    <t>04-Jul-2025</t>
  </si>
  <si>
    <t>03-Aug-2025</t>
  </si>
  <si>
    <t>9341269921</t>
  </si>
  <si>
    <t>SID951372991116</t>
  </si>
  <si>
    <t>Farming Material Purchase</t>
  </si>
  <si>
    <t>SAJARUN BIBI</t>
  </si>
  <si>
    <t>07-Jul-2025</t>
  </si>
  <si>
    <t>8.35 Yrs</t>
  </si>
  <si>
    <t>22 Jan 2021</t>
  </si>
  <si>
    <t>7368845456</t>
  </si>
  <si>
    <t>Sonhe alias Sonehara</t>
  </si>
  <si>
    <t>422804</t>
  </si>
  <si>
    <t>830786</t>
  </si>
  <si>
    <t>SID951373274404</t>
  </si>
  <si>
    <t>13-Jul-2025</t>
  </si>
  <si>
    <t>2.67 Yrs</t>
  </si>
  <si>
    <t>09 Mar 2021</t>
  </si>
  <si>
    <t>9771456497</t>
  </si>
  <si>
    <t>426069</t>
  </si>
  <si>
    <t>426069 Happy 21</t>
  </si>
  <si>
    <t>SSF3806227</t>
  </si>
  <si>
    <t>kaushlya devi</t>
  </si>
  <si>
    <t>17-Jul-2025</t>
  </si>
  <si>
    <t>2.88 Yrs</t>
  </si>
  <si>
    <t>02 May 2023</t>
  </si>
  <si>
    <t>10-Aug-2025</t>
  </si>
  <si>
    <t>6204139964</t>
  </si>
  <si>
    <t>SID951374512530</t>
  </si>
  <si>
    <t>FULWA DEVI</t>
  </si>
  <si>
    <t>12-Aug-2025</t>
  </si>
  <si>
    <t>07 Mar 2020</t>
  </si>
  <si>
    <t>03-Sep-2025</t>
  </si>
  <si>
    <t>7367944224</t>
  </si>
  <si>
    <t>ram</t>
  </si>
  <si>
    <t>SSF2695364</t>
  </si>
  <si>
    <t>RUBI DEVI</t>
  </si>
  <si>
    <t>09-Oct-2025</t>
  </si>
  <si>
    <t>3.76 Yrs</t>
  </si>
  <si>
    <t>22 Aug 2022</t>
  </si>
  <si>
    <t>07-Nov-2025</t>
  </si>
  <si>
    <t>7079556227</t>
  </si>
  <si>
    <t xml:space="preserve">sapna </t>
  </si>
  <si>
    <t>SID951374862329</t>
  </si>
  <si>
    <t>Tent House Business</t>
  </si>
  <si>
    <t>SONI DEVI</t>
  </si>
  <si>
    <t>12-Oct-2025</t>
  </si>
  <si>
    <t>0.62 Yrs</t>
  </si>
  <si>
    <t>05-Nov-2025</t>
  </si>
  <si>
    <t>9525501814</t>
  </si>
  <si>
    <t>SSF4730339</t>
  </si>
  <si>
    <t>SAKINA BIBI</t>
  </si>
  <si>
    <t>13-Oct-2025</t>
  </si>
  <si>
    <t>2.60 Yrs</t>
  </si>
  <si>
    <t>20 Oct 2023</t>
  </si>
  <si>
    <t>7355962430</t>
  </si>
  <si>
    <t>SSF4557304</t>
  </si>
  <si>
    <t>NIKHAT SAHIN</t>
  </si>
  <si>
    <t>22 Sep 2023</t>
  </si>
  <si>
    <t>7739224844</t>
  </si>
  <si>
    <t>SSF5576502</t>
  </si>
  <si>
    <t>Stationery Business</t>
  </si>
  <si>
    <t>SAKUNTI DEVI</t>
  </si>
  <si>
    <t>17-Nov-2025</t>
  </si>
  <si>
    <t>2.28 Yrs</t>
  </si>
  <si>
    <t>13 Feb 2024</t>
  </si>
  <si>
    <t>03-Dec-2025</t>
  </si>
  <si>
    <t>7979043062</t>
  </si>
  <si>
    <t>SSF4124003</t>
  </si>
  <si>
    <t>ANJU DEVI</t>
  </si>
  <si>
    <t>22-Nov-2025</t>
  </si>
  <si>
    <t>03-Jan-2026</t>
  </si>
  <si>
    <t>9931999372</t>
  </si>
  <si>
    <t>SID951374836952</t>
  </si>
  <si>
    <t>SAFINA BIBI</t>
  </si>
  <si>
    <t>26-Nov-2025</t>
  </si>
  <si>
    <t>7.09 Yrs</t>
  </si>
  <si>
    <t>6202320292</t>
  </si>
  <si>
    <t>Sagma C3</t>
  </si>
  <si>
    <t>Sagma C3 Durga Maa1</t>
  </si>
  <si>
    <t>SSF3384421</t>
  </si>
  <si>
    <t>SITA DEVI</t>
  </si>
  <si>
    <t>27-Nov-2025</t>
  </si>
  <si>
    <t>15 Feb 2023</t>
  </si>
  <si>
    <t>7462857827</t>
  </si>
  <si>
    <t>IA</t>
  </si>
  <si>
    <t>FN26-27-00145</t>
  </si>
  <si>
    <t>Anant Kumar/SF0088018</t>
  </si>
  <si>
    <t>Pawan Kumar Verma/SF0031398</t>
  </si>
  <si>
    <t>Ashutosh/SF0103572</t>
  </si>
  <si>
    <t>Deepak Kujur/SF0101649</t>
  </si>
  <si>
    <t>Suspended-Not Working</t>
  </si>
  <si>
    <t>Navin Kumar Tiwary</t>
  </si>
  <si>
    <t>SF0096957</t>
  </si>
  <si>
    <t>Loan Officer</t>
  </si>
  <si>
    <t>As per loan card EMI fraud done by LO-Navin Kumar Tiwary he collected amount of rs.1920 on dated 07-Apr-2025 but collected amount not posted in FIMO.</t>
  </si>
  <si>
    <t>Completed-Report Submitted</t>
  </si>
  <si>
    <t>Abhikash Kumar Singh</t>
  </si>
  <si>
    <t>SF0031682</t>
  </si>
  <si>
    <t>Ajay Kumar Das</t>
  </si>
  <si>
    <t>SF0056026</t>
  </si>
  <si>
    <t xml:space="preserve">As per loan card LO-Navin Kumar Tiwary/SF0096957 installment amount collected of Rs.3470/- on dated 25-06-2025 but collected amount not updated in FIMO.
</t>
  </si>
  <si>
    <t>Khonhar</t>
  </si>
  <si>
    <t>440675</t>
  </si>
  <si>
    <t>khon</t>
  </si>
  <si>
    <t>SID951373532326</t>
  </si>
  <si>
    <t>KOUSHILA DEVI</t>
  </si>
  <si>
    <t>9608841526</t>
  </si>
  <si>
    <t>10-Apr-2026</t>
  </si>
  <si>
    <t>8.16 Yrs</t>
  </si>
  <si>
    <t>25 Mar 2021</t>
  </si>
  <si>
    <t>No Action Taken</t>
  </si>
  <si>
    <t>During field verification observed that LO Navin Kumar Tiwary/SF0096957 had embezzled 03 Borrower Loan Instalments of Rs.9130 /- but demand not posted in FIMO, So Net Fraud Amount is Rs-9130.
We have collected evidence of borrowers i.e., Loan cards &amp; sub ledger.</t>
  </si>
  <si>
    <t>Dual Staff</t>
  </si>
  <si>
    <t>Available &amp; Updated</t>
  </si>
  <si>
    <t>Ranjit Kumar Sharma</t>
  </si>
  <si>
    <t>SF0063074</t>
  </si>
  <si>
    <t>Branch Manager</t>
  </si>
  <si>
    <t>R</t>
  </si>
  <si>
    <t>L</t>
  </si>
  <si>
    <t>As per Loan card emi fraud done by Navin Kumar Tiwary he collected amount of Rs.3740 on dated 10-Apr-2026 but collected amount not posted in FIMO.(Note:- New loan disbursement after old loan deducted)</t>
  </si>
  <si>
    <t>As per Loan card emi fraud done by Navin Kumar Tiwary he collected amount of Rs.3740 on dated 10-Apr-2026 but collected amount not posted in FIMO.</t>
  </si>
  <si>
    <t>Garhwa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</si>
</sst>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vertical="top" wrapText="1" readingOrder="1"/>
    </xf>
    <xf numFmtId="172" fontId="35" fillId="0" borderId="15" xfId="0" applyNumberFormat="1" applyFont="1" applyBorder="1" applyAlignment="1">
      <alignment vertical="top" wrapText="1" readingOrder="1"/>
    </xf>
    <xf numFmtId="0" fontId="35" fillId="0" borderId="15" xfId="0" applyFont="1" applyBorder="1" applyAlignment="1">
      <alignment horizontal="center" vertical="top" wrapText="1" readingOrder="1"/>
    </xf>
    <xf numFmtId="0" fontId="6" fillId="0" borderId="1" xfId="0" applyFont="1" applyBorder="1" applyProtection="1">
      <protection locked="0"/>
    </xf>
    <xf numFmtId="0" fontId="35" fillId="0" borderId="15" xfId="0" applyFont="1" applyBorder="1" applyAlignment="1">
      <alignment horizontal="center" vertical="center" wrapText="1" readingOrder="1"/>
    </xf>
    <xf numFmtId="172" fontId="35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vertical="top" readingOrder="1"/>
    </xf>
    <xf numFmtId="172" fontId="36" fillId="0" borderId="15" xfId="0" applyNumberFormat="1" applyFont="1" applyBorder="1" applyAlignment="1">
      <alignment vertical="top" readingOrder="1"/>
    </xf>
    <xf numFmtId="0" fontId="36" fillId="0" borderId="15" xfId="0" applyFont="1" applyBorder="1" applyAlignment="1">
      <alignment horizontal="center" vertical="center" readingOrder="1"/>
    </xf>
    <xf numFmtId="0" fontId="32" fillId="0" borderId="1" xfId="0" applyFont="1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sf0063981\Downloads\Asset%20Classification%20(1).xlsx" TargetMode="External"/><Relationship Id="rId2" Type="http://schemas.microsoft.com/office/2019/04/relationships/externalLinkLongPath" Target="/personal/sandeep_yadav_spandanasphoorty_com/Documents/Desktop/Fraud%20investigation/Quater%201th%202026-27/May-2026/Nagar%20Untari%20Uday%20and%20Nitesh%20dubey/Asset%20Classification%20(1).xlsx?AE7017B6" TargetMode="External"/><Relationship Id="rId1" Type="http://schemas.openxmlformats.org/officeDocument/2006/relationships/externalLinkPath" Target="file:///\\AE7017B6\Asset%20Classification%20(1).xlsx" TargetMode="External"/><Relationship Id="rId4" Type="http://schemas.openxmlformats.org/officeDocument/2006/relationships/externalLinkPath" Target="../../../../../../sandeep_yadav_spandanasphoorty_com/Documents/Desktop/Fraud%20investigation/Quater%201th%202026-27/May-2026/Nagar%20Untari%20Uday%20and%20Nitesh%20dubey/Asset%20Classificatio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Asset Classification"/>
    </sheetNames>
    <sheetDataSet>
      <sheetData sheetId="0" refreshError="1">
        <row r="3">
          <cell r="J3">
            <v>354565332</v>
          </cell>
          <cell r="K3">
            <v>13213.19</v>
          </cell>
          <cell r="L3">
            <v>1354.81</v>
          </cell>
          <cell r="M3">
            <v>14568</v>
          </cell>
          <cell r="N3">
            <v>564</v>
          </cell>
          <cell r="O3">
            <v>564</v>
          </cell>
          <cell r="P3" t="str">
            <v>Y</v>
          </cell>
          <cell r="Q3"/>
          <cell r="R3" t="str">
            <v>W/O for written off cases</v>
          </cell>
          <cell r="S3" t="str">
            <v>&gt;180</v>
          </cell>
        </row>
        <row r="4">
          <cell r="J4">
            <v>356210696</v>
          </cell>
          <cell r="K4">
            <v>21265.9</v>
          </cell>
          <cell r="L4">
            <v>1997.1</v>
          </cell>
          <cell r="M4">
            <v>23263</v>
          </cell>
          <cell r="N4">
            <v>292</v>
          </cell>
          <cell r="O4">
            <v>292</v>
          </cell>
          <cell r="P4" t="str">
            <v>Y</v>
          </cell>
          <cell r="Q4"/>
          <cell r="R4" t="str">
            <v>W/O for written off cases</v>
          </cell>
          <cell r="S4" t="str">
            <v>&gt;180</v>
          </cell>
        </row>
        <row r="5">
          <cell r="J5">
            <v>14592556</v>
          </cell>
          <cell r="K5">
            <v>2538.5300000000002</v>
          </cell>
          <cell r="L5">
            <v>-18</v>
          </cell>
          <cell r="M5">
            <v>2520.5300000000002</v>
          </cell>
          <cell r="N5">
            <v>2013</v>
          </cell>
          <cell r="O5">
            <v>2013</v>
          </cell>
          <cell r="P5" t="str">
            <v>Y</v>
          </cell>
          <cell r="Q5"/>
          <cell r="R5" t="str">
            <v>W/O for written off cases</v>
          </cell>
          <cell r="S5" t="str">
            <v>&gt;180</v>
          </cell>
        </row>
        <row r="6">
          <cell r="J6">
            <v>353938716</v>
          </cell>
          <cell r="K6">
            <v>32623.42</v>
          </cell>
          <cell r="L6">
            <v>4181.58</v>
          </cell>
          <cell r="M6">
            <v>36805</v>
          </cell>
          <cell r="N6">
            <v>477</v>
          </cell>
          <cell r="O6">
            <v>477</v>
          </cell>
          <cell r="P6" t="str">
            <v>Y</v>
          </cell>
          <cell r="Q6"/>
          <cell r="R6" t="str">
            <v>W/O for written off cases</v>
          </cell>
          <cell r="S6" t="str">
            <v>&gt;180</v>
          </cell>
        </row>
        <row r="7">
          <cell r="J7">
            <v>18239516</v>
          </cell>
          <cell r="K7">
            <v>15674</v>
          </cell>
          <cell r="L7">
            <v>-18268</v>
          </cell>
          <cell r="M7">
            <v>-2594</v>
          </cell>
          <cell r="N7">
            <v>2000</v>
          </cell>
          <cell r="O7">
            <v>2000</v>
          </cell>
          <cell r="P7" t="str">
            <v>Y</v>
          </cell>
          <cell r="Q7"/>
          <cell r="R7" t="str">
            <v>W/O for written off cases</v>
          </cell>
          <cell r="S7" t="str">
            <v>&gt;180</v>
          </cell>
        </row>
        <row r="8">
          <cell r="J8">
            <v>31246841</v>
          </cell>
          <cell r="K8">
            <v>3958.69</v>
          </cell>
          <cell r="L8">
            <v>191</v>
          </cell>
          <cell r="M8">
            <v>4149.6899999999996</v>
          </cell>
          <cell r="N8">
            <v>1696</v>
          </cell>
          <cell r="O8">
            <v>2000</v>
          </cell>
          <cell r="P8" t="str">
            <v>Y</v>
          </cell>
          <cell r="Q8"/>
          <cell r="R8" t="str">
            <v>W/O for written off cases</v>
          </cell>
          <cell r="S8" t="str">
            <v>&gt;180</v>
          </cell>
        </row>
        <row r="9">
          <cell r="J9">
            <v>19236680</v>
          </cell>
          <cell r="K9"/>
          <cell r="L9"/>
          <cell r="M9"/>
          <cell r="N9"/>
          <cell r="O9"/>
          <cell r="P9"/>
          <cell r="Q9"/>
          <cell r="R9" t="str">
            <v>W/O for written off cases</v>
          </cell>
          <cell r="S9" t="str">
            <v>Standard</v>
          </cell>
        </row>
        <row r="10">
          <cell r="J10">
            <v>355367317</v>
          </cell>
          <cell r="K10">
            <v>49000</v>
          </cell>
          <cell r="L10">
            <v>13228</v>
          </cell>
          <cell r="M10">
            <v>62228</v>
          </cell>
          <cell r="N10">
            <v>747</v>
          </cell>
          <cell r="O10">
            <v>747</v>
          </cell>
          <cell r="P10" t="str">
            <v>Y</v>
          </cell>
          <cell r="Q10"/>
          <cell r="R10" t="str">
            <v>W/O for written off cases</v>
          </cell>
          <cell r="S10" t="str">
            <v>&gt;180</v>
          </cell>
        </row>
        <row r="11">
          <cell r="J11">
            <v>15804501</v>
          </cell>
          <cell r="K11">
            <v>131.80000000000001</v>
          </cell>
          <cell r="L11">
            <v>0</v>
          </cell>
          <cell r="M11">
            <v>131.80000000000001</v>
          </cell>
          <cell r="N11">
            <v>1696</v>
          </cell>
          <cell r="O11">
            <v>1696</v>
          </cell>
          <cell r="P11" t="str">
            <v>Y</v>
          </cell>
          <cell r="Q11"/>
          <cell r="R11" t="str">
            <v>W/O for written off cases</v>
          </cell>
          <cell r="S11" t="str">
            <v>&gt;180</v>
          </cell>
        </row>
        <row r="12">
          <cell r="J12">
            <v>356008166</v>
          </cell>
          <cell r="K12">
            <v>35000</v>
          </cell>
          <cell r="L12">
            <v>10298</v>
          </cell>
          <cell r="M12">
            <v>45298</v>
          </cell>
          <cell r="N12">
            <v>747</v>
          </cell>
          <cell r="O12">
            <v>747</v>
          </cell>
          <cell r="P12" t="str">
            <v>Y</v>
          </cell>
          <cell r="Q12"/>
          <cell r="R12" t="str">
            <v>W/O for written off cases</v>
          </cell>
          <cell r="S12" t="str">
            <v>&gt;180</v>
          </cell>
        </row>
        <row r="13">
          <cell r="J13">
            <v>32279622</v>
          </cell>
          <cell r="K13">
            <v>26397.759999999998</v>
          </cell>
          <cell r="L13">
            <v>2455</v>
          </cell>
          <cell r="M13">
            <v>28852.76</v>
          </cell>
          <cell r="N13">
            <v>1264</v>
          </cell>
          <cell r="O13">
            <v>1264</v>
          </cell>
          <cell r="P13" t="str">
            <v>Y</v>
          </cell>
          <cell r="Q13"/>
          <cell r="R13" t="str">
            <v>W/O for written off cases</v>
          </cell>
          <cell r="S13" t="str">
            <v>&gt;180</v>
          </cell>
        </row>
        <row r="14">
          <cell r="J14">
            <v>360048985</v>
          </cell>
          <cell r="K14"/>
          <cell r="L14"/>
          <cell r="M14"/>
          <cell r="N14"/>
          <cell r="O14"/>
          <cell r="P14"/>
          <cell r="Q14"/>
          <cell r="R14" t="str">
            <v>Standard</v>
          </cell>
          <cell r="S14" t="str">
            <v>Standard</v>
          </cell>
        </row>
        <row r="15">
          <cell r="J15">
            <v>354761122</v>
          </cell>
          <cell r="K15">
            <v>69000</v>
          </cell>
          <cell r="L15">
            <v>19858</v>
          </cell>
          <cell r="M15">
            <v>88858</v>
          </cell>
          <cell r="N15">
            <v>777</v>
          </cell>
          <cell r="O15">
            <v>777</v>
          </cell>
          <cell r="P15" t="str">
            <v>Y</v>
          </cell>
          <cell r="Q15"/>
          <cell r="R15" t="str">
            <v>W/O for written off cases</v>
          </cell>
          <cell r="S15" t="str">
            <v>&gt;180</v>
          </cell>
        </row>
        <row r="16">
          <cell r="J16">
            <v>360067527</v>
          </cell>
          <cell r="K16"/>
          <cell r="L16"/>
          <cell r="M16"/>
          <cell r="N16"/>
          <cell r="O16"/>
          <cell r="P16"/>
          <cell r="Q16"/>
          <cell r="R16" t="str">
            <v>Standard</v>
          </cell>
          <cell r="S16" t="str">
            <v>Standard</v>
          </cell>
        </row>
        <row r="17">
          <cell r="J17">
            <v>355316223</v>
          </cell>
          <cell r="K17">
            <v>28889.07</v>
          </cell>
          <cell r="L17">
            <v>2897.93</v>
          </cell>
          <cell r="M17">
            <v>31787</v>
          </cell>
          <cell r="N17">
            <v>290</v>
          </cell>
          <cell r="O17">
            <v>290</v>
          </cell>
          <cell r="P17" t="str">
            <v>Y</v>
          </cell>
          <cell r="Q17"/>
          <cell r="R17" t="str">
            <v>Sub</v>
          </cell>
          <cell r="S17" t="str">
            <v>&gt;180</v>
          </cell>
        </row>
        <row r="18">
          <cell r="J18">
            <v>21198921</v>
          </cell>
          <cell r="K18">
            <v>17211.53</v>
          </cell>
          <cell r="L18">
            <v>1079.8900000000001</v>
          </cell>
          <cell r="M18">
            <v>18291.419999999998</v>
          </cell>
          <cell r="N18">
            <v>1263</v>
          </cell>
          <cell r="O18">
            <v>1263</v>
          </cell>
          <cell r="P18" t="str">
            <v>Y</v>
          </cell>
          <cell r="Q18"/>
          <cell r="R18" t="str">
            <v>W/O for written off cases</v>
          </cell>
          <cell r="S18" t="str">
            <v>&gt;180</v>
          </cell>
        </row>
        <row r="19">
          <cell r="J19">
            <v>357222064</v>
          </cell>
          <cell r="K19"/>
          <cell r="L19"/>
          <cell r="M19"/>
          <cell r="N19"/>
          <cell r="O19"/>
          <cell r="P19"/>
          <cell r="Q19"/>
          <cell r="R19" t="str">
            <v>Standard</v>
          </cell>
          <cell r="S19" t="str">
            <v>Standard</v>
          </cell>
        </row>
        <row r="20">
          <cell r="J20">
            <v>16627293</v>
          </cell>
          <cell r="K20">
            <v>33070.129999999997</v>
          </cell>
          <cell r="L20">
            <v>9311.0300000000007</v>
          </cell>
          <cell r="M20">
            <v>42381.16</v>
          </cell>
          <cell r="N20">
            <v>1692</v>
          </cell>
          <cell r="O20">
            <v>1692</v>
          </cell>
          <cell r="P20" t="str">
            <v>Y</v>
          </cell>
          <cell r="Q20"/>
          <cell r="R20" t="str">
            <v>W/O for written off cases</v>
          </cell>
          <cell r="S20" t="str">
            <v>&gt;180</v>
          </cell>
        </row>
        <row r="21">
          <cell r="J21">
            <v>353117918</v>
          </cell>
          <cell r="K21">
            <v>15742.17</v>
          </cell>
          <cell r="L21">
            <v>738.83</v>
          </cell>
          <cell r="M21">
            <v>16481</v>
          </cell>
          <cell r="N21">
            <v>356</v>
          </cell>
          <cell r="O21">
            <v>356</v>
          </cell>
          <cell r="P21" t="str">
            <v>Y</v>
          </cell>
          <cell r="Q21"/>
          <cell r="R21" t="str">
            <v>Sub</v>
          </cell>
          <cell r="S21" t="str">
            <v>&gt;180</v>
          </cell>
        </row>
        <row r="22">
          <cell r="J22">
            <v>355178227</v>
          </cell>
          <cell r="K22">
            <v>52012.42</v>
          </cell>
          <cell r="L22">
            <v>8875.58</v>
          </cell>
          <cell r="M22">
            <v>60888</v>
          </cell>
          <cell r="N22">
            <v>569</v>
          </cell>
          <cell r="O22">
            <v>569</v>
          </cell>
          <cell r="P22" t="str">
            <v>Y</v>
          </cell>
          <cell r="Q22"/>
          <cell r="R22" t="str">
            <v>W/O for written off cases</v>
          </cell>
          <cell r="S22" t="str">
            <v>&gt;180</v>
          </cell>
        </row>
        <row r="23">
          <cell r="J23">
            <v>16980041</v>
          </cell>
          <cell r="K23">
            <v>1733.54</v>
          </cell>
          <cell r="L23">
            <v>7.56</v>
          </cell>
          <cell r="M23">
            <v>1741.1</v>
          </cell>
          <cell r="N23">
            <v>1690</v>
          </cell>
          <cell r="O23">
            <v>1690</v>
          </cell>
          <cell r="P23" t="str">
            <v>Y</v>
          </cell>
          <cell r="Q23"/>
          <cell r="R23" t="str">
            <v>W/O for written off cases</v>
          </cell>
          <cell r="S23" t="str">
            <v>&gt;180</v>
          </cell>
        </row>
        <row r="24">
          <cell r="J24">
            <v>358834762</v>
          </cell>
          <cell r="K24">
            <v>15298.78</v>
          </cell>
          <cell r="L24">
            <v>2099.2199999999998</v>
          </cell>
          <cell r="M24">
            <v>17398</v>
          </cell>
          <cell r="N24">
            <v>356</v>
          </cell>
          <cell r="O24">
            <v>356</v>
          </cell>
          <cell r="P24" t="str">
            <v>Y</v>
          </cell>
          <cell r="Q24"/>
          <cell r="R24" t="str">
            <v>W/O for written off cases</v>
          </cell>
          <cell r="S24" t="str">
            <v>&gt;180</v>
          </cell>
        </row>
        <row r="25">
          <cell r="J25">
            <v>351132393</v>
          </cell>
          <cell r="K25">
            <v>15637.67</v>
          </cell>
          <cell r="L25">
            <v>1162.33</v>
          </cell>
          <cell r="M25">
            <v>16800</v>
          </cell>
          <cell r="N25">
            <v>565</v>
          </cell>
          <cell r="O25">
            <v>565</v>
          </cell>
          <cell r="P25" t="str">
            <v>Y</v>
          </cell>
          <cell r="Q25"/>
          <cell r="R25" t="str">
            <v>W/O for written off cases</v>
          </cell>
          <cell r="S25" t="str">
            <v>&gt;180</v>
          </cell>
        </row>
        <row r="26">
          <cell r="J26">
            <v>355660080</v>
          </cell>
          <cell r="K26">
            <v>25831.61</v>
          </cell>
          <cell r="L26">
            <v>7578.39</v>
          </cell>
          <cell r="M26">
            <v>33410</v>
          </cell>
          <cell r="N26">
            <v>385</v>
          </cell>
          <cell r="O26">
            <v>385</v>
          </cell>
          <cell r="P26" t="str">
            <v>Y</v>
          </cell>
          <cell r="Q26"/>
          <cell r="R26" t="str">
            <v>W/O for written off cases</v>
          </cell>
          <cell r="S26" t="str">
            <v>&gt;180</v>
          </cell>
        </row>
        <row r="27">
          <cell r="J27">
            <v>17192242</v>
          </cell>
          <cell r="K27">
            <v>17570.259999999998</v>
          </cell>
          <cell r="L27">
            <v>2254.81</v>
          </cell>
          <cell r="M27">
            <v>19825.07</v>
          </cell>
          <cell r="N27">
            <v>1692</v>
          </cell>
          <cell r="O27">
            <v>1692</v>
          </cell>
          <cell r="P27" t="str">
            <v>Y</v>
          </cell>
          <cell r="Q27"/>
          <cell r="R27" t="str">
            <v>W/O for written off cases</v>
          </cell>
          <cell r="S27" t="str">
            <v>&gt;180</v>
          </cell>
        </row>
        <row r="28">
          <cell r="J28">
            <v>357434014</v>
          </cell>
          <cell r="K28"/>
          <cell r="L28"/>
          <cell r="M28"/>
          <cell r="N28"/>
          <cell r="O28"/>
          <cell r="P28"/>
          <cell r="Q28"/>
          <cell r="R28" t="str">
            <v>Standard</v>
          </cell>
          <cell r="S28" t="str">
            <v>Standard</v>
          </cell>
        </row>
        <row r="29">
          <cell r="J29">
            <v>351354570</v>
          </cell>
          <cell r="K29">
            <v>1987</v>
          </cell>
          <cell r="L29">
            <v>0</v>
          </cell>
          <cell r="M29">
            <v>1987</v>
          </cell>
          <cell r="N29">
            <v>382</v>
          </cell>
          <cell r="O29">
            <v>382</v>
          </cell>
          <cell r="P29" t="str">
            <v>Y</v>
          </cell>
          <cell r="Q29"/>
          <cell r="R29" t="str">
            <v>Sub</v>
          </cell>
          <cell r="S29" t="str">
            <v>&gt;180</v>
          </cell>
        </row>
        <row r="30">
          <cell r="J30">
            <v>17632418</v>
          </cell>
          <cell r="K30">
            <v>607.79999999999995</v>
          </cell>
          <cell r="L30">
            <v>0</v>
          </cell>
          <cell r="M30">
            <v>607.79999999999995</v>
          </cell>
          <cell r="N30">
            <v>1671</v>
          </cell>
          <cell r="O30">
            <v>1671</v>
          </cell>
          <cell r="P30" t="str">
            <v>Y</v>
          </cell>
          <cell r="Q30"/>
          <cell r="R30" t="str">
            <v>W/O for written off cases</v>
          </cell>
          <cell r="S30" t="str">
            <v>&gt;180</v>
          </cell>
        </row>
        <row r="31">
          <cell r="J31">
            <v>17594276</v>
          </cell>
          <cell r="K31"/>
          <cell r="L31"/>
          <cell r="M31"/>
          <cell r="N31"/>
          <cell r="O31"/>
          <cell r="P31"/>
          <cell r="Q31"/>
          <cell r="R31" t="str">
            <v>W/O for written off cases</v>
          </cell>
          <cell r="S31" t="str">
            <v>Standard</v>
          </cell>
        </row>
        <row r="32">
          <cell r="J32">
            <v>20468600</v>
          </cell>
          <cell r="K32">
            <v>2338.69</v>
          </cell>
          <cell r="L32">
            <v>26.56</v>
          </cell>
          <cell r="M32">
            <v>2365.25</v>
          </cell>
          <cell r="N32">
            <v>961</v>
          </cell>
          <cell r="O32">
            <v>961</v>
          </cell>
          <cell r="P32" t="str">
            <v>Y</v>
          </cell>
          <cell r="Q32"/>
          <cell r="R32" t="str">
            <v>W/O for written off cases</v>
          </cell>
          <cell r="S32" t="str">
            <v>&gt;180</v>
          </cell>
        </row>
        <row r="33">
          <cell r="J33">
            <v>352293780</v>
          </cell>
          <cell r="K33">
            <v>17834.79</v>
          </cell>
          <cell r="L33">
            <v>2325.21</v>
          </cell>
          <cell r="M33">
            <v>20160</v>
          </cell>
          <cell r="N33">
            <v>600</v>
          </cell>
          <cell r="O33">
            <v>600</v>
          </cell>
          <cell r="P33" t="str">
            <v>Y</v>
          </cell>
          <cell r="Q33"/>
          <cell r="R33" t="str">
            <v>W/O for written off cases</v>
          </cell>
          <cell r="S33" t="str">
            <v>&gt;180</v>
          </cell>
        </row>
        <row r="34">
          <cell r="J34">
            <v>20458141</v>
          </cell>
          <cell r="K34">
            <v>991.48</v>
          </cell>
          <cell r="L34">
            <v>0</v>
          </cell>
          <cell r="M34">
            <v>991.48</v>
          </cell>
          <cell r="N34">
            <v>1665</v>
          </cell>
          <cell r="O34">
            <v>1665</v>
          </cell>
          <cell r="P34" t="str">
            <v>Y</v>
          </cell>
          <cell r="Q34"/>
          <cell r="R34" t="str">
            <v>W/O for written off cases</v>
          </cell>
          <cell r="S34" t="str">
            <v>&gt;180</v>
          </cell>
        </row>
        <row r="35">
          <cell r="J35">
            <v>355100212</v>
          </cell>
          <cell r="K35">
            <v>48382.86</v>
          </cell>
          <cell r="L35">
            <v>7346.14</v>
          </cell>
          <cell r="M35">
            <v>55729</v>
          </cell>
          <cell r="N35">
            <v>473</v>
          </cell>
          <cell r="O35">
            <v>473</v>
          </cell>
          <cell r="P35" t="str">
            <v>Y</v>
          </cell>
          <cell r="Q35"/>
          <cell r="R35" t="str">
            <v>W/O for written off cases</v>
          </cell>
          <cell r="S35" t="str">
            <v>&gt;180</v>
          </cell>
        </row>
        <row r="36">
          <cell r="J36">
            <v>360212929</v>
          </cell>
          <cell r="K36"/>
          <cell r="L36"/>
          <cell r="M36"/>
          <cell r="N36"/>
          <cell r="O36"/>
          <cell r="P36"/>
          <cell r="Q36"/>
          <cell r="R36" t="str">
            <v>Standard</v>
          </cell>
          <cell r="S36" t="str">
            <v>Standard</v>
          </cell>
        </row>
        <row r="37">
          <cell r="J37">
            <v>353662695</v>
          </cell>
          <cell r="K37">
            <v>7003.36</v>
          </cell>
          <cell r="L37">
            <v>213.64</v>
          </cell>
          <cell r="M37">
            <v>7217</v>
          </cell>
          <cell r="N37">
            <v>229</v>
          </cell>
          <cell r="O37">
            <v>229</v>
          </cell>
          <cell r="P37" t="str">
            <v>Y</v>
          </cell>
          <cell r="Q37"/>
          <cell r="R37" t="str">
            <v>W/O for written off cases</v>
          </cell>
          <cell r="S37" t="str">
            <v>&gt;180</v>
          </cell>
        </row>
        <row r="38">
          <cell r="J38">
            <v>17832650</v>
          </cell>
          <cell r="K38">
            <v>2982.4</v>
          </cell>
          <cell r="L38">
            <v>23</v>
          </cell>
          <cell r="M38">
            <v>3005.4</v>
          </cell>
          <cell r="N38">
            <v>1600</v>
          </cell>
          <cell r="O38">
            <v>1600</v>
          </cell>
          <cell r="P38" t="str">
            <v>Y</v>
          </cell>
          <cell r="Q38"/>
          <cell r="R38" t="str">
            <v>W/O for written off cases</v>
          </cell>
          <cell r="S38" t="str">
            <v>&gt;180</v>
          </cell>
        </row>
        <row r="39">
          <cell r="J39">
            <v>355191592</v>
          </cell>
          <cell r="K39">
            <v>4654.45</v>
          </cell>
          <cell r="L39">
            <v>99.55</v>
          </cell>
          <cell r="M39">
            <v>4754</v>
          </cell>
          <cell r="N39">
            <v>104</v>
          </cell>
          <cell r="O39">
            <v>104</v>
          </cell>
          <cell r="P39" t="str">
            <v>Y</v>
          </cell>
          <cell r="Q39"/>
          <cell r="R39" t="str">
            <v>Sub</v>
          </cell>
          <cell r="S39" t="str">
            <v>91-120</v>
          </cell>
        </row>
        <row r="40">
          <cell r="J40">
            <v>351628290</v>
          </cell>
          <cell r="K40">
            <v>11401.12</v>
          </cell>
          <cell r="L40">
            <v>566.88</v>
          </cell>
          <cell r="M40">
            <v>11968</v>
          </cell>
          <cell r="N40">
            <v>469</v>
          </cell>
          <cell r="O40">
            <v>500</v>
          </cell>
          <cell r="P40" t="str">
            <v>Y</v>
          </cell>
          <cell r="Q40"/>
          <cell r="R40" t="str">
            <v>W/O for written off cases</v>
          </cell>
          <cell r="S40" t="str">
            <v>&gt;180</v>
          </cell>
        </row>
        <row r="41">
          <cell r="J41">
            <v>357235842</v>
          </cell>
          <cell r="K41">
            <v>21397.119999999999</v>
          </cell>
          <cell r="L41">
            <v>3023.88</v>
          </cell>
          <cell r="M41">
            <v>24421</v>
          </cell>
          <cell r="N41">
            <v>500</v>
          </cell>
          <cell r="O41">
            <v>500</v>
          </cell>
          <cell r="P41" t="str">
            <v>Y</v>
          </cell>
          <cell r="Q41"/>
          <cell r="R41" t="str">
            <v>W/O for written off cases</v>
          </cell>
          <cell r="S41" t="str">
            <v>&gt;180</v>
          </cell>
        </row>
        <row r="42">
          <cell r="J42">
            <v>357310601</v>
          </cell>
          <cell r="K42"/>
          <cell r="L42"/>
          <cell r="M42"/>
          <cell r="N42"/>
          <cell r="O42"/>
          <cell r="P42"/>
          <cell r="Q42"/>
          <cell r="R42" t="str">
            <v>Standard</v>
          </cell>
          <cell r="S42" t="str">
            <v>Standard</v>
          </cell>
        </row>
        <row r="43">
          <cell r="J43">
            <v>359766144</v>
          </cell>
          <cell r="K43"/>
          <cell r="L43"/>
          <cell r="M43"/>
          <cell r="N43"/>
          <cell r="O43"/>
          <cell r="P43"/>
          <cell r="Q43"/>
          <cell r="R43" t="str">
            <v>Standard</v>
          </cell>
          <cell r="S43" t="str">
            <v>Standard</v>
          </cell>
        </row>
        <row r="44">
          <cell r="J44">
            <v>31250032</v>
          </cell>
          <cell r="K44">
            <v>3581.8</v>
          </cell>
          <cell r="L44">
            <v>117.67</v>
          </cell>
          <cell r="M44">
            <v>3699.47</v>
          </cell>
          <cell r="N44">
            <v>1239</v>
          </cell>
          <cell r="O44">
            <v>1239</v>
          </cell>
          <cell r="P44" t="str">
            <v>Y</v>
          </cell>
          <cell r="Q44"/>
          <cell r="R44" t="str">
            <v>W/O for written off cases</v>
          </cell>
          <cell r="S44" t="str">
            <v>&gt;180</v>
          </cell>
        </row>
        <row r="45">
          <cell r="J45">
            <v>355995205</v>
          </cell>
          <cell r="K45">
            <v>19000</v>
          </cell>
          <cell r="L45">
            <v>4141</v>
          </cell>
          <cell r="M45">
            <v>23141</v>
          </cell>
          <cell r="N45">
            <v>748</v>
          </cell>
          <cell r="O45">
            <v>748</v>
          </cell>
          <cell r="P45" t="str">
            <v>Y</v>
          </cell>
          <cell r="Q45"/>
          <cell r="R45" t="str">
            <v>W/O for written off cases</v>
          </cell>
          <cell r="S45" t="str">
            <v>&gt;180</v>
          </cell>
        </row>
        <row r="46">
          <cell r="J46">
            <v>353436584</v>
          </cell>
          <cell r="K46">
            <v>18114.099999999999</v>
          </cell>
          <cell r="L46">
            <v>1615.9</v>
          </cell>
          <cell r="M46">
            <v>19730</v>
          </cell>
          <cell r="N46">
            <v>353</v>
          </cell>
          <cell r="O46">
            <v>353</v>
          </cell>
          <cell r="P46" t="str">
            <v>Y</v>
          </cell>
          <cell r="Q46"/>
          <cell r="R46" t="str">
            <v>W/O for written off cases</v>
          </cell>
          <cell r="S46" t="str">
            <v>&gt;180</v>
          </cell>
        </row>
        <row r="47">
          <cell r="J47">
            <v>360070210</v>
          </cell>
          <cell r="K47">
            <v>3299.88</v>
          </cell>
          <cell r="L47">
            <v>2260.12</v>
          </cell>
          <cell r="M47">
            <v>5560</v>
          </cell>
          <cell r="N47">
            <v>47</v>
          </cell>
          <cell r="O47">
            <v>47</v>
          </cell>
          <cell r="P47"/>
          <cell r="Q47"/>
          <cell r="R47" t="str">
            <v>SMA 1</v>
          </cell>
          <cell r="S47" t="str">
            <v>31-60</v>
          </cell>
        </row>
        <row r="48">
          <cell r="J48">
            <v>352166456</v>
          </cell>
          <cell r="K48">
            <v>18609.03</v>
          </cell>
          <cell r="L48">
            <v>1614.97</v>
          </cell>
          <cell r="M48">
            <v>20224</v>
          </cell>
          <cell r="N48">
            <v>475</v>
          </cell>
          <cell r="O48">
            <v>475</v>
          </cell>
          <cell r="P48" t="str">
            <v>Y</v>
          </cell>
          <cell r="Q48"/>
          <cell r="R48" t="str">
            <v>W/O for written off cases</v>
          </cell>
          <cell r="S48" t="str">
            <v>&gt;180</v>
          </cell>
        </row>
        <row r="49">
          <cell r="J49">
            <v>351436166</v>
          </cell>
          <cell r="K49">
            <v>21008.79</v>
          </cell>
          <cell r="L49">
            <v>1415.21</v>
          </cell>
          <cell r="M49">
            <v>22424</v>
          </cell>
          <cell r="N49">
            <v>564</v>
          </cell>
          <cell r="O49">
            <v>564</v>
          </cell>
          <cell r="P49" t="str">
            <v>Y</v>
          </cell>
          <cell r="Q49"/>
          <cell r="R49" t="str">
            <v>W/O for written off cases</v>
          </cell>
          <cell r="S49" t="str">
            <v>&gt;180</v>
          </cell>
        </row>
        <row r="50">
          <cell r="J50">
            <v>360174855</v>
          </cell>
          <cell r="K50"/>
          <cell r="L50"/>
          <cell r="M50"/>
          <cell r="N50"/>
          <cell r="O50"/>
          <cell r="P50"/>
          <cell r="Q50"/>
          <cell r="R50" t="str">
            <v>Standard</v>
          </cell>
          <cell r="S50" t="str">
            <v>Standard</v>
          </cell>
        </row>
        <row r="51">
          <cell r="J51">
            <v>18617278</v>
          </cell>
          <cell r="K51">
            <v>1298.8</v>
          </cell>
          <cell r="L51">
            <v>-70</v>
          </cell>
          <cell r="M51">
            <v>1228.8</v>
          </cell>
          <cell r="N51">
            <v>1732</v>
          </cell>
          <cell r="O51">
            <v>1732</v>
          </cell>
          <cell r="P51" t="str">
            <v>Y</v>
          </cell>
          <cell r="Q51"/>
          <cell r="R51" t="str">
            <v>W/O for written off cases</v>
          </cell>
          <cell r="S51" t="str">
            <v>&gt;180</v>
          </cell>
        </row>
        <row r="52">
          <cell r="J52">
            <v>355905579</v>
          </cell>
          <cell r="K52">
            <v>35274.83</v>
          </cell>
          <cell r="L52">
            <v>11705.17</v>
          </cell>
          <cell r="M52">
            <v>46980</v>
          </cell>
          <cell r="N52">
            <v>536</v>
          </cell>
          <cell r="O52">
            <v>536</v>
          </cell>
          <cell r="P52" t="str">
            <v>Y</v>
          </cell>
          <cell r="Q52"/>
          <cell r="R52" t="str">
            <v>W/O for written off cases</v>
          </cell>
          <cell r="S52" t="str">
            <v>&gt;180</v>
          </cell>
        </row>
        <row r="53">
          <cell r="J53">
            <v>18689444</v>
          </cell>
          <cell r="K53">
            <v>3633.57</v>
          </cell>
          <cell r="L53">
            <v>-51</v>
          </cell>
          <cell r="M53">
            <v>3582.57</v>
          </cell>
          <cell r="N53">
            <v>1735</v>
          </cell>
          <cell r="O53">
            <v>1735</v>
          </cell>
          <cell r="P53" t="str">
            <v>Y</v>
          </cell>
          <cell r="Q53"/>
          <cell r="R53" t="str">
            <v>W/O for written off cases</v>
          </cell>
          <cell r="S53" t="str">
            <v>&gt;180</v>
          </cell>
        </row>
        <row r="54">
          <cell r="J54">
            <v>18742602</v>
          </cell>
          <cell r="K54">
            <v>1896</v>
          </cell>
          <cell r="L54">
            <v>-9</v>
          </cell>
          <cell r="M54">
            <v>1887</v>
          </cell>
          <cell r="N54">
            <v>1714</v>
          </cell>
          <cell r="O54">
            <v>1714</v>
          </cell>
          <cell r="P54" t="str">
            <v>Y</v>
          </cell>
          <cell r="Q54"/>
          <cell r="R54" t="str">
            <v>W/O for written off cases</v>
          </cell>
          <cell r="S54" t="str">
            <v>&gt;180</v>
          </cell>
        </row>
        <row r="55">
          <cell r="J55">
            <v>351808584</v>
          </cell>
          <cell r="K55">
            <v>22105.22</v>
          </cell>
          <cell r="L55">
            <v>1976.78</v>
          </cell>
          <cell r="M55">
            <v>24082</v>
          </cell>
          <cell r="N55">
            <v>501</v>
          </cell>
          <cell r="O55">
            <v>562</v>
          </cell>
          <cell r="P55" t="str">
            <v>Y</v>
          </cell>
          <cell r="Q55"/>
          <cell r="R55" t="str">
            <v>W/O for written off cases</v>
          </cell>
          <cell r="S55" t="str">
            <v>&gt;180</v>
          </cell>
        </row>
        <row r="56">
          <cell r="J56">
            <v>356162132</v>
          </cell>
          <cell r="K56">
            <v>20219.78</v>
          </cell>
          <cell r="L56">
            <v>2590.2199999999998</v>
          </cell>
          <cell r="M56">
            <v>22810</v>
          </cell>
          <cell r="N56">
            <v>562</v>
          </cell>
          <cell r="O56">
            <v>562</v>
          </cell>
          <cell r="P56" t="str">
            <v>Y</v>
          </cell>
          <cell r="Q56"/>
          <cell r="R56" t="str">
            <v>W/O for written off cases</v>
          </cell>
          <cell r="S56" t="str">
            <v>&gt;180</v>
          </cell>
        </row>
        <row r="57">
          <cell r="J57">
            <v>18617280</v>
          </cell>
          <cell r="K57">
            <v>3531.07</v>
          </cell>
          <cell r="L57">
            <v>-69.56</v>
          </cell>
          <cell r="M57">
            <v>3461.51</v>
          </cell>
          <cell r="N57">
            <v>1732</v>
          </cell>
          <cell r="O57">
            <v>1732</v>
          </cell>
          <cell r="P57" t="str">
            <v>Y</v>
          </cell>
          <cell r="Q57"/>
          <cell r="R57" t="str">
            <v>W/O for written off cases</v>
          </cell>
          <cell r="S57" t="str">
            <v>&gt;180</v>
          </cell>
        </row>
        <row r="58">
          <cell r="J58">
            <v>19544299</v>
          </cell>
          <cell r="K58">
            <v>233.84</v>
          </cell>
          <cell r="L58">
            <v>0</v>
          </cell>
          <cell r="M58">
            <v>233.84</v>
          </cell>
          <cell r="N58">
            <v>1580</v>
          </cell>
          <cell r="O58">
            <v>1580</v>
          </cell>
          <cell r="P58" t="str">
            <v>Y</v>
          </cell>
          <cell r="Q58"/>
          <cell r="R58" t="str">
            <v>W/O for written off cases</v>
          </cell>
          <cell r="S58" t="str">
            <v>&gt;180</v>
          </cell>
        </row>
        <row r="59">
          <cell r="J59">
            <v>19397138</v>
          </cell>
          <cell r="K59">
            <v>16319.62</v>
          </cell>
          <cell r="L59">
            <v>1836.61</v>
          </cell>
          <cell r="M59">
            <v>18156.23</v>
          </cell>
          <cell r="N59">
            <v>1207</v>
          </cell>
          <cell r="O59">
            <v>1207</v>
          </cell>
          <cell r="P59" t="str">
            <v>Y</v>
          </cell>
          <cell r="Q59"/>
          <cell r="R59" t="str">
            <v>W/O for written off cases</v>
          </cell>
          <cell r="S59" t="str">
            <v>&gt;180</v>
          </cell>
        </row>
        <row r="60">
          <cell r="J60">
            <v>356430787</v>
          </cell>
          <cell r="K60">
            <v>12440.6</v>
          </cell>
          <cell r="L60">
            <v>1149.4000000000001</v>
          </cell>
          <cell r="M60">
            <v>13590</v>
          </cell>
          <cell r="N60">
            <v>171</v>
          </cell>
          <cell r="O60">
            <v>171</v>
          </cell>
          <cell r="P60" t="str">
            <v>Y</v>
          </cell>
          <cell r="Q60"/>
          <cell r="R60" t="str">
            <v>W/O for written off cases</v>
          </cell>
          <cell r="S60" t="str">
            <v>151-180</v>
          </cell>
        </row>
        <row r="61">
          <cell r="J61">
            <v>351026019</v>
          </cell>
          <cell r="K61">
            <v>15580.44</v>
          </cell>
          <cell r="L61">
            <v>819.56</v>
          </cell>
          <cell r="M61">
            <v>16400</v>
          </cell>
          <cell r="N61">
            <v>503</v>
          </cell>
          <cell r="O61">
            <v>503</v>
          </cell>
          <cell r="P61" t="str">
            <v>Y</v>
          </cell>
          <cell r="Q61"/>
          <cell r="R61" t="str">
            <v>W/O for written off cases</v>
          </cell>
          <cell r="S61" t="str">
            <v>&gt;180</v>
          </cell>
        </row>
        <row r="62">
          <cell r="J62">
            <v>19699653</v>
          </cell>
          <cell r="K62">
            <v>5676.65</v>
          </cell>
          <cell r="L62">
            <v>105</v>
          </cell>
          <cell r="M62">
            <v>5781.65</v>
          </cell>
          <cell r="N62">
            <v>1509</v>
          </cell>
          <cell r="O62">
            <v>1509</v>
          </cell>
          <cell r="P62" t="str">
            <v>Y</v>
          </cell>
          <cell r="Q62"/>
          <cell r="R62" t="str">
            <v>W/O for written off cases</v>
          </cell>
          <cell r="S62" t="str">
            <v>&gt;180</v>
          </cell>
        </row>
        <row r="63">
          <cell r="J63">
            <v>355367350</v>
          </cell>
          <cell r="K63">
            <v>53000</v>
          </cell>
          <cell r="L63">
            <v>15431</v>
          </cell>
          <cell r="M63">
            <v>68431</v>
          </cell>
          <cell r="N63">
            <v>747</v>
          </cell>
          <cell r="O63">
            <v>747</v>
          </cell>
          <cell r="P63" t="str">
            <v>Y</v>
          </cell>
          <cell r="Q63"/>
          <cell r="R63" t="str">
            <v>W/O for written off cases</v>
          </cell>
          <cell r="S63" t="str">
            <v>&gt;180</v>
          </cell>
        </row>
        <row r="64">
          <cell r="J64">
            <v>19689932</v>
          </cell>
          <cell r="K64">
            <v>3135.91</v>
          </cell>
          <cell r="L64">
            <v>44</v>
          </cell>
          <cell r="M64">
            <v>3179.91</v>
          </cell>
          <cell r="N64">
            <v>1495</v>
          </cell>
          <cell r="O64">
            <v>1495</v>
          </cell>
          <cell r="P64" t="str">
            <v>Y</v>
          </cell>
          <cell r="Q64"/>
          <cell r="R64" t="str">
            <v>W/O for written off cases</v>
          </cell>
          <cell r="S64" t="str">
            <v>&gt;180</v>
          </cell>
        </row>
        <row r="65">
          <cell r="J65">
            <v>359712744</v>
          </cell>
          <cell r="K65"/>
          <cell r="L65"/>
          <cell r="M65"/>
          <cell r="N65"/>
          <cell r="O65"/>
          <cell r="P65"/>
          <cell r="Q65"/>
          <cell r="R65" t="str">
            <v>Standard</v>
          </cell>
          <cell r="S65" t="str">
            <v>Standard</v>
          </cell>
        </row>
        <row r="66">
          <cell r="J66">
            <v>359379590</v>
          </cell>
          <cell r="K66"/>
          <cell r="L66"/>
          <cell r="M66"/>
          <cell r="N66"/>
          <cell r="O66"/>
          <cell r="P66"/>
          <cell r="Q66"/>
          <cell r="R66" t="str">
            <v>Standard</v>
          </cell>
          <cell r="S66" t="str">
            <v>Standard</v>
          </cell>
        </row>
        <row r="67">
          <cell r="J67">
            <v>359509834</v>
          </cell>
          <cell r="K67"/>
          <cell r="L67"/>
          <cell r="M67"/>
          <cell r="N67"/>
          <cell r="O67"/>
          <cell r="P67"/>
          <cell r="Q67"/>
          <cell r="R67" t="str">
            <v>Standard</v>
          </cell>
          <cell r="S67" t="str">
            <v>Standard</v>
          </cell>
        </row>
        <row r="68">
          <cell r="J68">
            <v>352273449</v>
          </cell>
          <cell r="K68">
            <v>3163.95</v>
          </cell>
          <cell r="L68">
            <v>68.05</v>
          </cell>
          <cell r="M68">
            <v>3232</v>
          </cell>
          <cell r="N68">
            <v>290</v>
          </cell>
          <cell r="O68">
            <v>290</v>
          </cell>
          <cell r="P68" t="str">
            <v>Y</v>
          </cell>
          <cell r="Q68"/>
          <cell r="R68" t="str">
            <v>Sub</v>
          </cell>
          <cell r="S68" t="str">
            <v>&gt;180</v>
          </cell>
        </row>
        <row r="69">
          <cell r="J69">
            <v>359509893</v>
          </cell>
          <cell r="K69"/>
          <cell r="L69"/>
          <cell r="M69"/>
          <cell r="N69"/>
          <cell r="O69"/>
          <cell r="P69"/>
          <cell r="Q69"/>
          <cell r="R69" t="str">
            <v>Standard</v>
          </cell>
          <cell r="S69" t="str">
            <v>Standard</v>
          </cell>
        </row>
        <row r="70">
          <cell r="J70">
            <v>19876253</v>
          </cell>
          <cell r="K70">
            <v>29307.86</v>
          </cell>
          <cell r="L70">
            <v>7287.07</v>
          </cell>
          <cell r="M70">
            <v>36594.93</v>
          </cell>
          <cell r="N70">
            <v>1658</v>
          </cell>
          <cell r="O70">
            <v>1658</v>
          </cell>
          <cell r="P70" t="str">
            <v>Y</v>
          </cell>
          <cell r="Q70"/>
          <cell r="R70" t="str">
            <v>W/O for written off cases</v>
          </cell>
          <cell r="S70" t="str">
            <v>&gt;180</v>
          </cell>
        </row>
        <row r="71">
          <cell r="J71">
            <v>347814554</v>
          </cell>
          <cell r="K71">
            <v>1669.74</v>
          </cell>
          <cell r="L71">
            <v>30.26</v>
          </cell>
          <cell r="M71">
            <v>1700</v>
          </cell>
          <cell r="N71">
            <v>779</v>
          </cell>
          <cell r="O71">
            <v>779</v>
          </cell>
          <cell r="P71" t="str">
            <v>Y</v>
          </cell>
          <cell r="Q71"/>
          <cell r="R71" t="str">
            <v>W/O for written off cases</v>
          </cell>
          <cell r="S71" t="str">
            <v>&gt;180</v>
          </cell>
        </row>
        <row r="72">
          <cell r="J72">
            <v>358514146</v>
          </cell>
          <cell r="K72">
            <v>30525.89</v>
          </cell>
          <cell r="L72">
            <v>9014.11</v>
          </cell>
          <cell r="M72">
            <v>39540</v>
          </cell>
          <cell r="N72">
            <v>471</v>
          </cell>
          <cell r="O72">
            <v>471</v>
          </cell>
          <cell r="P72" t="str">
            <v>Y</v>
          </cell>
          <cell r="Q72"/>
          <cell r="R72" t="str">
            <v>W/O for written off cases</v>
          </cell>
          <cell r="S72" t="str">
            <v>&gt;180</v>
          </cell>
        </row>
        <row r="73">
          <cell r="J73">
            <v>19004253</v>
          </cell>
          <cell r="K73">
            <v>21115.3</v>
          </cell>
          <cell r="L73">
            <v>2191.86</v>
          </cell>
          <cell r="M73">
            <v>23307.16</v>
          </cell>
          <cell r="N73">
            <v>1665</v>
          </cell>
          <cell r="O73">
            <v>1665</v>
          </cell>
          <cell r="P73" t="str">
            <v>Y</v>
          </cell>
          <cell r="Q73"/>
          <cell r="R73" t="str">
            <v>W/O for written off cases</v>
          </cell>
          <cell r="S73" t="str">
            <v>&gt;180</v>
          </cell>
        </row>
        <row r="74">
          <cell r="J74">
            <v>356440657</v>
          </cell>
          <cell r="K74">
            <v>63744.639999999999</v>
          </cell>
          <cell r="L74">
            <v>13360.36</v>
          </cell>
          <cell r="M74">
            <v>77105</v>
          </cell>
          <cell r="N74">
            <v>538</v>
          </cell>
          <cell r="O74">
            <v>538</v>
          </cell>
          <cell r="P74" t="str">
            <v>Y</v>
          </cell>
          <cell r="Q74"/>
          <cell r="R74" t="str">
            <v>W/O for written off cases</v>
          </cell>
          <cell r="S74" t="str">
            <v>&gt;180</v>
          </cell>
        </row>
        <row r="75">
          <cell r="J75">
            <v>358700390</v>
          </cell>
          <cell r="K75">
            <v>31189.88</v>
          </cell>
          <cell r="L75">
            <v>14860.12</v>
          </cell>
          <cell r="M75">
            <v>46050</v>
          </cell>
          <cell r="N75">
            <v>443</v>
          </cell>
          <cell r="O75">
            <v>443</v>
          </cell>
          <cell r="P75" t="str">
            <v>Y</v>
          </cell>
          <cell r="Q75"/>
          <cell r="R75" t="str">
            <v>W/O for written off cases</v>
          </cell>
          <cell r="S75" t="str">
            <v>&gt;180</v>
          </cell>
        </row>
        <row r="76">
          <cell r="J76">
            <v>357383603</v>
          </cell>
          <cell r="K76">
            <v>28000</v>
          </cell>
          <cell r="L76">
            <v>6042</v>
          </cell>
          <cell r="M76">
            <v>34042</v>
          </cell>
          <cell r="N76">
            <v>686</v>
          </cell>
          <cell r="O76">
            <v>686</v>
          </cell>
          <cell r="P76" t="str">
            <v>Y</v>
          </cell>
          <cell r="Q76"/>
          <cell r="R76" t="str">
            <v>W/O for written off cases</v>
          </cell>
          <cell r="S76" t="str">
            <v>&gt;180</v>
          </cell>
        </row>
        <row r="77">
          <cell r="J77">
            <v>353237032</v>
          </cell>
          <cell r="K77">
            <v>39850.07</v>
          </cell>
          <cell r="L77">
            <v>6512.93</v>
          </cell>
          <cell r="M77">
            <v>46363</v>
          </cell>
          <cell r="N77">
            <v>630</v>
          </cell>
          <cell r="O77">
            <v>630</v>
          </cell>
          <cell r="P77" t="str">
            <v>Y</v>
          </cell>
          <cell r="Q77"/>
          <cell r="R77" t="str">
            <v>W/O for written off cases</v>
          </cell>
          <cell r="S77" t="str">
            <v>&gt;180</v>
          </cell>
        </row>
        <row r="78">
          <cell r="J78">
            <v>358514197</v>
          </cell>
          <cell r="K78">
            <v>40263.24</v>
          </cell>
          <cell r="L78">
            <v>13886.76</v>
          </cell>
          <cell r="M78">
            <v>54150</v>
          </cell>
          <cell r="N78">
            <v>563</v>
          </cell>
          <cell r="O78">
            <v>563</v>
          </cell>
          <cell r="P78" t="str">
            <v>Y</v>
          </cell>
          <cell r="Q78"/>
          <cell r="R78" t="str">
            <v>W/O for written off cases</v>
          </cell>
          <cell r="S78" t="str">
            <v>&gt;180</v>
          </cell>
        </row>
        <row r="79">
          <cell r="J79">
            <v>358834806</v>
          </cell>
          <cell r="K79">
            <v>17105.52</v>
          </cell>
          <cell r="L79">
            <v>2814.48</v>
          </cell>
          <cell r="M79">
            <v>19920</v>
          </cell>
          <cell r="N79">
            <v>351</v>
          </cell>
          <cell r="O79">
            <v>351</v>
          </cell>
          <cell r="P79" t="str">
            <v>Y</v>
          </cell>
          <cell r="Q79"/>
          <cell r="R79" t="str">
            <v>W/O for written off cases</v>
          </cell>
          <cell r="S79" t="str">
            <v>&gt;180</v>
          </cell>
        </row>
        <row r="80">
          <cell r="J80">
            <v>356865259</v>
          </cell>
          <cell r="K80">
            <v>75270.399999999994</v>
          </cell>
          <cell r="L80">
            <v>22019.599999999999</v>
          </cell>
          <cell r="M80">
            <v>97290</v>
          </cell>
          <cell r="N80">
            <v>686</v>
          </cell>
          <cell r="O80">
            <v>686</v>
          </cell>
          <cell r="P80" t="str">
            <v>Y</v>
          </cell>
          <cell r="Q80"/>
          <cell r="R80" t="str">
            <v>W/O for written off cases</v>
          </cell>
          <cell r="S80" t="str">
            <v>&gt;180</v>
          </cell>
        </row>
        <row r="81">
          <cell r="J81">
            <v>360403281</v>
          </cell>
          <cell r="K81"/>
          <cell r="L81"/>
          <cell r="M81"/>
          <cell r="N81"/>
          <cell r="O81"/>
          <cell r="P81"/>
          <cell r="Q81"/>
          <cell r="R81" t="str">
            <v>Standard</v>
          </cell>
          <cell r="S81" t="str">
            <v>Standard</v>
          </cell>
        </row>
        <row r="82">
          <cell r="J82">
            <v>21070870</v>
          </cell>
          <cell r="K82"/>
          <cell r="L82"/>
          <cell r="M82"/>
          <cell r="N82"/>
          <cell r="O82"/>
          <cell r="P82"/>
          <cell r="Q82"/>
          <cell r="R82" t="str">
            <v>W/O for written off cases</v>
          </cell>
          <cell r="S82" t="str">
            <v>Standard</v>
          </cell>
        </row>
        <row r="83">
          <cell r="J83">
            <v>21112284</v>
          </cell>
          <cell r="K83"/>
          <cell r="L83"/>
          <cell r="M83"/>
          <cell r="N83"/>
          <cell r="O83"/>
          <cell r="P83"/>
          <cell r="Q83"/>
          <cell r="R83" t="str">
            <v>W/O for written off cases</v>
          </cell>
          <cell r="S83" t="str">
            <v>Standard</v>
          </cell>
        </row>
        <row r="84">
          <cell r="J84">
            <v>351272185</v>
          </cell>
          <cell r="K84">
            <v>5442.03</v>
          </cell>
          <cell r="L84">
            <v>77.97</v>
          </cell>
          <cell r="M84">
            <v>5520</v>
          </cell>
          <cell r="N84">
            <v>448</v>
          </cell>
          <cell r="O84">
            <v>448</v>
          </cell>
          <cell r="P84" t="str">
            <v>Y</v>
          </cell>
          <cell r="Q84"/>
          <cell r="R84" t="str">
            <v>W/O for written off cases</v>
          </cell>
          <cell r="S84" t="str">
            <v>&gt;180</v>
          </cell>
        </row>
        <row r="85">
          <cell r="J85">
            <v>358102615</v>
          </cell>
          <cell r="K85">
            <v>17009.72</v>
          </cell>
          <cell r="L85">
            <v>1979.28</v>
          </cell>
          <cell r="M85">
            <v>18989</v>
          </cell>
          <cell r="N85">
            <v>538</v>
          </cell>
          <cell r="O85">
            <v>538</v>
          </cell>
          <cell r="P85" t="str">
            <v>Y</v>
          </cell>
          <cell r="Q85"/>
          <cell r="R85" t="str">
            <v>W/O for written off cases</v>
          </cell>
          <cell r="S85" t="str">
            <v>&gt;180</v>
          </cell>
        </row>
        <row r="86">
          <cell r="J86">
            <v>21126795</v>
          </cell>
          <cell r="K86"/>
          <cell r="L86"/>
          <cell r="M86"/>
          <cell r="N86"/>
          <cell r="O86"/>
          <cell r="P86"/>
          <cell r="Q86"/>
          <cell r="R86" t="str">
            <v>W/O for written off cases</v>
          </cell>
          <cell r="S86" t="str">
            <v>Standard</v>
          </cell>
        </row>
        <row r="87">
          <cell r="J87">
            <v>350268034</v>
          </cell>
          <cell r="K87">
            <v>25258.560000000001</v>
          </cell>
          <cell r="L87">
            <v>3541.44</v>
          </cell>
          <cell r="M87">
            <v>28800</v>
          </cell>
          <cell r="N87">
            <v>813</v>
          </cell>
          <cell r="O87">
            <v>813</v>
          </cell>
          <cell r="P87" t="str">
            <v>Y</v>
          </cell>
          <cell r="Q87"/>
          <cell r="R87" t="str">
            <v>W/O for written off cases</v>
          </cell>
          <cell r="S87" t="str">
            <v>&gt;180</v>
          </cell>
        </row>
        <row r="88">
          <cell r="J88">
            <v>350267812</v>
          </cell>
          <cell r="K88">
            <v>25258.560000000001</v>
          </cell>
          <cell r="L88">
            <v>3541.44</v>
          </cell>
          <cell r="M88">
            <v>28800</v>
          </cell>
          <cell r="N88">
            <v>813</v>
          </cell>
          <cell r="O88">
            <v>813</v>
          </cell>
          <cell r="P88" t="str">
            <v>Y</v>
          </cell>
          <cell r="Q88"/>
          <cell r="R88" t="str">
            <v>W/O for written off cases</v>
          </cell>
          <cell r="S88" t="str">
            <v>&gt;180</v>
          </cell>
        </row>
        <row r="89">
          <cell r="J89">
            <v>352522349</v>
          </cell>
          <cell r="K89">
            <v>28548.21</v>
          </cell>
          <cell r="L89">
            <v>2384.1799999999998</v>
          </cell>
          <cell r="M89">
            <v>30932.39</v>
          </cell>
          <cell r="N89">
            <v>629</v>
          </cell>
          <cell r="O89">
            <v>629</v>
          </cell>
          <cell r="P89" t="str">
            <v>Y</v>
          </cell>
          <cell r="Q89"/>
          <cell r="R89" t="str">
            <v>W/O for written off cases</v>
          </cell>
          <cell r="S89" t="str">
            <v>&gt;180</v>
          </cell>
        </row>
        <row r="90">
          <cell r="J90">
            <v>355306614</v>
          </cell>
          <cell r="K90">
            <v>21450.23</v>
          </cell>
          <cell r="L90">
            <v>1174.77</v>
          </cell>
          <cell r="M90">
            <v>22625</v>
          </cell>
          <cell r="N90">
            <v>265</v>
          </cell>
          <cell r="O90">
            <v>265</v>
          </cell>
          <cell r="P90" t="str">
            <v>Y</v>
          </cell>
          <cell r="Q90"/>
          <cell r="R90" t="str">
            <v>Sub</v>
          </cell>
          <cell r="S90" t="str">
            <v>&gt;180</v>
          </cell>
        </row>
        <row r="91">
          <cell r="J91">
            <v>358102548</v>
          </cell>
          <cell r="K91">
            <v>13000</v>
          </cell>
          <cell r="L91">
            <v>1847</v>
          </cell>
          <cell r="M91">
            <v>14847</v>
          </cell>
          <cell r="N91">
            <v>569</v>
          </cell>
          <cell r="O91">
            <v>569</v>
          </cell>
          <cell r="P91" t="str">
            <v>Y</v>
          </cell>
          <cell r="Q91"/>
          <cell r="R91" t="str">
            <v>W/O for written off cases</v>
          </cell>
          <cell r="S91" t="str">
            <v>&gt;180</v>
          </cell>
        </row>
        <row r="92">
          <cell r="J92">
            <v>360319839</v>
          </cell>
          <cell r="K92"/>
          <cell r="L92"/>
          <cell r="M92"/>
          <cell r="N92"/>
          <cell r="O92"/>
          <cell r="P92"/>
          <cell r="Q92"/>
          <cell r="R92" t="str">
            <v>Standard</v>
          </cell>
          <cell r="S92" t="str">
            <v>Standard</v>
          </cell>
        </row>
        <row r="93">
          <cell r="J93">
            <v>21183314</v>
          </cell>
          <cell r="K93">
            <v>14016.35</v>
          </cell>
          <cell r="L93">
            <v>963.93</v>
          </cell>
          <cell r="M93">
            <v>14980.28</v>
          </cell>
          <cell r="N93">
            <v>1693</v>
          </cell>
          <cell r="O93">
            <v>1693</v>
          </cell>
          <cell r="P93" t="str">
            <v>Y</v>
          </cell>
          <cell r="Q93"/>
          <cell r="R93" t="str">
            <v>W/O for written off cases</v>
          </cell>
          <cell r="S93" t="str">
            <v>&gt;180</v>
          </cell>
        </row>
        <row r="94">
          <cell r="J94">
            <v>21266724</v>
          </cell>
          <cell r="K94">
            <v>168.22</v>
          </cell>
          <cell r="L94">
            <v>0</v>
          </cell>
          <cell r="M94">
            <v>168.22</v>
          </cell>
          <cell r="N94">
            <v>1604</v>
          </cell>
          <cell r="O94">
            <v>1604</v>
          </cell>
          <cell r="P94" t="str">
            <v>Y</v>
          </cell>
          <cell r="Q94"/>
          <cell r="R94" t="str">
            <v>W/O for written off cases</v>
          </cell>
          <cell r="S94" t="str">
            <v>&gt;180</v>
          </cell>
        </row>
        <row r="95">
          <cell r="J95">
            <v>21188293</v>
          </cell>
          <cell r="K95"/>
          <cell r="L95"/>
          <cell r="M95"/>
          <cell r="N95"/>
          <cell r="O95"/>
          <cell r="P95"/>
          <cell r="Q95"/>
          <cell r="R95" t="str">
            <v>W/O for written off cases</v>
          </cell>
          <cell r="S95" t="str">
            <v>Standard</v>
          </cell>
        </row>
        <row r="96">
          <cell r="J96">
            <v>21266025</v>
          </cell>
          <cell r="K96"/>
          <cell r="L96"/>
          <cell r="M96"/>
          <cell r="N96"/>
          <cell r="O96"/>
          <cell r="P96"/>
          <cell r="Q96"/>
          <cell r="R96" t="str">
            <v>W/O for written off cases</v>
          </cell>
          <cell r="S96" t="str">
            <v>Standard</v>
          </cell>
        </row>
        <row r="97">
          <cell r="J97">
            <v>350603057</v>
          </cell>
          <cell r="K97">
            <v>24356.59</v>
          </cell>
          <cell r="L97">
            <v>2443.41</v>
          </cell>
          <cell r="M97">
            <v>26800</v>
          </cell>
          <cell r="N97">
            <v>722</v>
          </cell>
          <cell r="O97">
            <v>722</v>
          </cell>
          <cell r="P97" t="str">
            <v>Y</v>
          </cell>
          <cell r="Q97"/>
          <cell r="R97" t="str">
            <v>W/O for written off cases</v>
          </cell>
          <cell r="S97" t="str">
            <v>&gt;180</v>
          </cell>
        </row>
        <row r="98">
          <cell r="J98">
            <v>358834812</v>
          </cell>
          <cell r="K98">
            <v>15000</v>
          </cell>
          <cell r="L98">
            <v>2268</v>
          </cell>
          <cell r="M98">
            <v>17268</v>
          </cell>
          <cell r="N98">
            <v>507</v>
          </cell>
          <cell r="O98">
            <v>507</v>
          </cell>
          <cell r="P98" t="str">
            <v>Y</v>
          </cell>
          <cell r="Q98"/>
          <cell r="R98" t="str">
            <v>W/O for written off cases</v>
          </cell>
          <cell r="S98" t="str">
            <v>&gt;180</v>
          </cell>
        </row>
        <row r="99">
          <cell r="J99">
            <v>357383691</v>
          </cell>
          <cell r="K99">
            <v>44725.41</v>
          </cell>
          <cell r="L99">
            <v>13004.59</v>
          </cell>
          <cell r="M99">
            <v>57730</v>
          </cell>
          <cell r="N99">
            <v>692</v>
          </cell>
          <cell r="O99">
            <v>692</v>
          </cell>
          <cell r="P99" t="str">
            <v>Y</v>
          </cell>
          <cell r="Q99"/>
          <cell r="R99" t="str">
            <v>W/O for written off cases</v>
          </cell>
          <cell r="S99" t="str">
            <v>&gt;180</v>
          </cell>
        </row>
        <row r="100">
          <cell r="J100">
            <v>350588660</v>
          </cell>
          <cell r="K100">
            <v>5722.98</v>
          </cell>
          <cell r="L100">
            <v>176.02</v>
          </cell>
          <cell r="M100">
            <v>5899</v>
          </cell>
          <cell r="N100">
            <v>476</v>
          </cell>
          <cell r="O100">
            <v>476</v>
          </cell>
          <cell r="P100" t="str">
            <v>Y</v>
          </cell>
          <cell r="Q100"/>
          <cell r="R100" t="str">
            <v>W/O for written off cases</v>
          </cell>
          <cell r="S100" t="str">
            <v>&gt;180</v>
          </cell>
        </row>
        <row r="101">
          <cell r="J101">
            <v>352531750</v>
          </cell>
          <cell r="K101">
            <v>3431.7</v>
          </cell>
          <cell r="L101">
            <v>36.299999999999997</v>
          </cell>
          <cell r="M101">
            <v>3468</v>
          </cell>
          <cell r="N101">
            <v>295</v>
          </cell>
          <cell r="O101">
            <v>295</v>
          </cell>
          <cell r="P101" t="str">
            <v>Y</v>
          </cell>
          <cell r="Q101"/>
          <cell r="R101" t="str">
            <v>D1</v>
          </cell>
          <cell r="S101" t="str">
            <v>&gt;180</v>
          </cell>
        </row>
        <row r="102">
          <cell r="J102">
            <v>352960226</v>
          </cell>
          <cell r="K102">
            <v>12668.63</v>
          </cell>
          <cell r="L102">
            <v>755.37</v>
          </cell>
          <cell r="M102">
            <v>13424</v>
          </cell>
          <cell r="N102">
            <v>417</v>
          </cell>
          <cell r="O102">
            <v>417</v>
          </cell>
          <cell r="P102" t="str">
            <v>Y</v>
          </cell>
          <cell r="Q102"/>
          <cell r="R102" t="str">
            <v>D1</v>
          </cell>
          <cell r="S102" t="str">
            <v>&gt;180</v>
          </cell>
        </row>
        <row r="103">
          <cell r="J103">
            <v>360280840</v>
          </cell>
          <cell r="K103"/>
          <cell r="L103"/>
          <cell r="M103"/>
          <cell r="N103"/>
          <cell r="O103"/>
          <cell r="P103"/>
          <cell r="Q103"/>
          <cell r="R103" t="str">
            <v>Standard</v>
          </cell>
          <cell r="S103" t="str">
            <v>Standard</v>
          </cell>
        </row>
        <row r="104">
          <cell r="J104">
            <v>348324199</v>
          </cell>
          <cell r="K104">
            <v>4774.83</v>
          </cell>
          <cell r="L104">
            <v>125.17</v>
          </cell>
          <cell r="M104">
            <v>4900</v>
          </cell>
          <cell r="N104">
            <v>752</v>
          </cell>
          <cell r="O104">
            <v>752</v>
          </cell>
          <cell r="P104" t="str">
            <v>Y</v>
          </cell>
          <cell r="Q104"/>
          <cell r="R104" t="str">
            <v>W/O for written off cases</v>
          </cell>
          <cell r="S104" t="str">
            <v>&gt;180</v>
          </cell>
        </row>
        <row r="105">
          <cell r="J105">
            <v>358619483</v>
          </cell>
          <cell r="K105"/>
          <cell r="L105"/>
          <cell r="M105"/>
          <cell r="N105"/>
          <cell r="O105"/>
          <cell r="P105"/>
          <cell r="Q105"/>
          <cell r="R105" t="str">
            <v>Standard</v>
          </cell>
          <cell r="S105" t="str">
            <v>Standard</v>
          </cell>
        </row>
        <row r="106">
          <cell r="J106">
            <v>354761156</v>
          </cell>
          <cell r="K106">
            <v>31000</v>
          </cell>
          <cell r="L106">
            <v>9203</v>
          </cell>
          <cell r="M106">
            <v>40203</v>
          </cell>
          <cell r="N106">
            <v>814</v>
          </cell>
          <cell r="O106">
            <v>814</v>
          </cell>
          <cell r="P106" t="str">
            <v>Y</v>
          </cell>
          <cell r="Q106"/>
          <cell r="R106" t="str">
            <v>W/O for written off cases</v>
          </cell>
          <cell r="S106" t="str">
            <v>&gt;180</v>
          </cell>
        </row>
        <row r="107">
          <cell r="J107">
            <v>20164145</v>
          </cell>
          <cell r="K107">
            <v>7236.96</v>
          </cell>
          <cell r="L107">
            <v>142.9</v>
          </cell>
          <cell r="M107">
            <v>7379.86</v>
          </cell>
          <cell r="N107">
            <v>1512</v>
          </cell>
          <cell r="O107">
            <v>1512</v>
          </cell>
          <cell r="P107" t="str">
            <v>Y</v>
          </cell>
          <cell r="Q107"/>
          <cell r="R107" t="str">
            <v>W/O for written off cases</v>
          </cell>
          <cell r="S107" t="str">
            <v>&gt;180</v>
          </cell>
        </row>
        <row r="108">
          <cell r="J108">
            <v>358834738</v>
          </cell>
          <cell r="K108">
            <v>11000</v>
          </cell>
          <cell r="L108">
            <v>1553</v>
          </cell>
          <cell r="M108">
            <v>12553</v>
          </cell>
          <cell r="N108">
            <v>508</v>
          </cell>
          <cell r="O108">
            <v>508</v>
          </cell>
          <cell r="P108" t="str">
            <v>Y</v>
          </cell>
          <cell r="Q108"/>
          <cell r="R108" t="str">
            <v>W/O for written off cases</v>
          </cell>
          <cell r="S108" t="str">
            <v>&gt;180</v>
          </cell>
        </row>
        <row r="109">
          <cell r="J109">
            <v>21402234</v>
          </cell>
          <cell r="K109"/>
          <cell r="L109"/>
          <cell r="M109"/>
          <cell r="N109"/>
          <cell r="O109"/>
          <cell r="P109"/>
          <cell r="Q109"/>
          <cell r="R109" t="str">
            <v>W/O for written off cases</v>
          </cell>
          <cell r="S109" t="str">
            <v>Standard</v>
          </cell>
        </row>
        <row r="110">
          <cell r="J110">
            <v>360099603</v>
          </cell>
          <cell r="K110"/>
          <cell r="L110"/>
          <cell r="M110"/>
          <cell r="N110"/>
          <cell r="O110"/>
          <cell r="P110"/>
          <cell r="Q110"/>
          <cell r="R110" t="str">
            <v>Standard</v>
          </cell>
          <cell r="S110" t="str">
            <v>Standard</v>
          </cell>
        </row>
        <row r="111">
          <cell r="J111">
            <v>358203056</v>
          </cell>
          <cell r="K111">
            <v>13978.2</v>
          </cell>
          <cell r="L111">
            <v>4061.8</v>
          </cell>
          <cell r="M111">
            <v>18040</v>
          </cell>
          <cell r="N111">
            <v>198</v>
          </cell>
          <cell r="O111">
            <v>198</v>
          </cell>
          <cell r="P111" t="str">
            <v>Y</v>
          </cell>
          <cell r="Q111"/>
          <cell r="R111" t="str">
            <v>Sub</v>
          </cell>
          <cell r="S111" t="str">
            <v>&gt;180</v>
          </cell>
        </row>
        <row r="112">
          <cell r="J112">
            <v>21462977</v>
          </cell>
          <cell r="K112">
            <v>14505.32</v>
          </cell>
          <cell r="L112">
            <v>790.35</v>
          </cell>
          <cell r="M112">
            <v>15295.67</v>
          </cell>
          <cell r="N112">
            <v>1629</v>
          </cell>
          <cell r="O112">
            <v>1629</v>
          </cell>
          <cell r="P112" t="str">
            <v>Y</v>
          </cell>
          <cell r="Q112"/>
          <cell r="R112" t="str">
            <v>W/O for written off cases</v>
          </cell>
          <cell r="S112" t="str">
            <v>&gt;180</v>
          </cell>
        </row>
        <row r="113">
          <cell r="J113">
            <v>21402202</v>
          </cell>
          <cell r="K113"/>
          <cell r="L113"/>
          <cell r="M113"/>
          <cell r="N113"/>
          <cell r="O113"/>
          <cell r="P113"/>
          <cell r="Q113"/>
          <cell r="R113" t="str">
            <v>W/O for written off cases</v>
          </cell>
          <cell r="S113" t="str">
            <v>Standard</v>
          </cell>
        </row>
        <row r="114">
          <cell r="J114">
            <v>21462279</v>
          </cell>
          <cell r="K114"/>
          <cell r="L114"/>
          <cell r="M114"/>
          <cell r="N114"/>
          <cell r="O114"/>
          <cell r="P114"/>
          <cell r="Q114"/>
          <cell r="R114" t="str">
            <v>W/O for written off cases</v>
          </cell>
          <cell r="S114" t="str">
            <v>Standard</v>
          </cell>
        </row>
        <row r="115">
          <cell r="J115">
            <v>355995233</v>
          </cell>
          <cell r="K115">
            <v>36000</v>
          </cell>
          <cell r="L115">
            <v>10457</v>
          </cell>
          <cell r="M115">
            <v>46457</v>
          </cell>
          <cell r="N115">
            <v>748</v>
          </cell>
          <cell r="O115">
            <v>748</v>
          </cell>
          <cell r="P115" t="str">
            <v>Y</v>
          </cell>
          <cell r="Q115"/>
          <cell r="R115" t="str">
            <v>W/O for written off cases</v>
          </cell>
          <cell r="S115" t="str">
            <v>&gt;180</v>
          </cell>
        </row>
        <row r="116">
          <cell r="J116">
            <v>352997198</v>
          </cell>
          <cell r="K116">
            <v>21929.68</v>
          </cell>
          <cell r="L116">
            <v>-2017.12</v>
          </cell>
          <cell r="M116">
            <v>19912.560000000001</v>
          </cell>
          <cell r="N116">
            <v>471</v>
          </cell>
          <cell r="O116">
            <v>471</v>
          </cell>
          <cell r="P116" t="str">
            <v>Y</v>
          </cell>
          <cell r="Q116"/>
          <cell r="R116" t="str">
            <v>W/O for written off cases</v>
          </cell>
          <cell r="S116" t="str">
            <v>&gt;180</v>
          </cell>
        </row>
        <row r="117">
          <cell r="J117">
            <v>350317849</v>
          </cell>
          <cell r="K117">
            <v>39729.86</v>
          </cell>
          <cell r="L117">
            <v>7870.14</v>
          </cell>
          <cell r="M117">
            <v>47600</v>
          </cell>
          <cell r="N117">
            <v>965</v>
          </cell>
          <cell r="O117">
            <v>965</v>
          </cell>
          <cell r="P117" t="str">
            <v>Y</v>
          </cell>
          <cell r="Q117"/>
          <cell r="R117" t="str">
            <v>W/O for written off cases</v>
          </cell>
          <cell r="S117" t="str">
            <v>&gt;180</v>
          </cell>
        </row>
        <row r="118">
          <cell r="J118">
            <v>352626375</v>
          </cell>
          <cell r="K118">
            <v>4990.54</v>
          </cell>
          <cell r="L118">
            <v>129.46</v>
          </cell>
          <cell r="M118">
            <v>5120</v>
          </cell>
          <cell r="N118">
            <v>507</v>
          </cell>
          <cell r="O118">
            <v>965</v>
          </cell>
          <cell r="P118" t="str">
            <v>Y</v>
          </cell>
          <cell r="Q118"/>
          <cell r="R118" t="str">
            <v>W/O for written off cases</v>
          </cell>
          <cell r="S118" t="str">
            <v>&gt;180</v>
          </cell>
        </row>
        <row r="119">
          <cell r="J119">
            <v>355367315</v>
          </cell>
          <cell r="K119">
            <v>42000</v>
          </cell>
          <cell r="L119">
            <v>12385</v>
          </cell>
          <cell r="M119">
            <v>54385</v>
          </cell>
          <cell r="N119">
            <v>747</v>
          </cell>
          <cell r="O119">
            <v>747</v>
          </cell>
          <cell r="P119" t="str">
            <v>Y</v>
          </cell>
          <cell r="Q119"/>
          <cell r="R119" t="str">
            <v>W/O for written off cases</v>
          </cell>
          <cell r="S119" t="str">
            <v>&gt;180</v>
          </cell>
        </row>
        <row r="120">
          <cell r="J120">
            <v>21463098</v>
          </cell>
          <cell r="K120"/>
          <cell r="L120"/>
          <cell r="M120"/>
          <cell r="N120"/>
          <cell r="O120"/>
          <cell r="P120"/>
          <cell r="Q120"/>
          <cell r="R120" t="str">
            <v>W/O for written off cases</v>
          </cell>
          <cell r="S120" t="str">
            <v>Standard</v>
          </cell>
        </row>
        <row r="121">
          <cell r="J121">
            <v>360573428</v>
          </cell>
          <cell r="K121"/>
          <cell r="L121"/>
          <cell r="M121"/>
          <cell r="N121"/>
          <cell r="O121"/>
          <cell r="P121"/>
          <cell r="Q121"/>
          <cell r="R121" t="str">
            <v>Standard</v>
          </cell>
          <cell r="S121" t="str">
            <v>Standard</v>
          </cell>
        </row>
        <row r="122">
          <cell r="J122">
            <v>359565230</v>
          </cell>
          <cell r="K122"/>
          <cell r="L122"/>
          <cell r="M122"/>
          <cell r="N122"/>
          <cell r="O122"/>
          <cell r="P122"/>
          <cell r="Q122"/>
          <cell r="R122" t="str">
            <v>Standard</v>
          </cell>
          <cell r="S122" t="str">
            <v>Standard</v>
          </cell>
        </row>
        <row r="123">
          <cell r="J123">
            <v>21450498</v>
          </cell>
          <cell r="K123">
            <v>1541.53</v>
          </cell>
          <cell r="L123">
            <v>0</v>
          </cell>
          <cell r="M123">
            <v>1541.53</v>
          </cell>
          <cell r="N123">
            <v>1635</v>
          </cell>
          <cell r="O123">
            <v>1635</v>
          </cell>
          <cell r="P123" t="str">
            <v>Y</v>
          </cell>
          <cell r="Q123"/>
          <cell r="R123" t="str">
            <v>W/O for written off cases</v>
          </cell>
          <cell r="S123" t="str">
            <v>&gt;180</v>
          </cell>
        </row>
        <row r="124">
          <cell r="J124">
            <v>359884907</v>
          </cell>
          <cell r="K124"/>
          <cell r="L124"/>
          <cell r="M124"/>
          <cell r="N124"/>
          <cell r="O124"/>
          <cell r="P124"/>
          <cell r="Q124"/>
          <cell r="R124" t="str">
            <v>Standard</v>
          </cell>
          <cell r="S124" t="str">
            <v>Standard</v>
          </cell>
        </row>
        <row r="125">
          <cell r="J125">
            <v>353105031</v>
          </cell>
          <cell r="K125">
            <v>15329.4</v>
          </cell>
          <cell r="L125">
            <v>909.6</v>
          </cell>
          <cell r="M125">
            <v>16239</v>
          </cell>
          <cell r="N125">
            <v>383</v>
          </cell>
          <cell r="O125">
            <v>383</v>
          </cell>
          <cell r="P125" t="str">
            <v>Y</v>
          </cell>
          <cell r="Q125"/>
          <cell r="R125" t="str">
            <v>W/O for written off cases</v>
          </cell>
          <cell r="S125" t="str">
            <v>&gt;180</v>
          </cell>
        </row>
        <row r="126">
          <cell r="J126">
            <v>358834811</v>
          </cell>
          <cell r="K126">
            <v>26209.84</v>
          </cell>
          <cell r="L126">
            <v>8190.16</v>
          </cell>
          <cell r="M126">
            <v>34400</v>
          </cell>
          <cell r="N126">
            <v>469</v>
          </cell>
          <cell r="O126">
            <v>469</v>
          </cell>
          <cell r="P126" t="str">
            <v>Y</v>
          </cell>
          <cell r="Q126"/>
          <cell r="R126" t="str">
            <v>W/O for written off cases</v>
          </cell>
          <cell r="S126" t="str">
            <v>&gt;180</v>
          </cell>
        </row>
        <row r="127">
          <cell r="J127">
            <v>360120598</v>
          </cell>
          <cell r="K127"/>
          <cell r="L127"/>
          <cell r="M127"/>
          <cell r="N127"/>
          <cell r="O127"/>
          <cell r="P127"/>
          <cell r="Q127"/>
          <cell r="R127" t="str">
            <v>Standard</v>
          </cell>
          <cell r="S127" t="str">
            <v>Standard</v>
          </cell>
        </row>
        <row r="128">
          <cell r="J128">
            <v>353516052</v>
          </cell>
          <cell r="K128">
            <v>16699.13</v>
          </cell>
          <cell r="L128">
            <v>1619.87</v>
          </cell>
          <cell r="M128">
            <v>18319</v>
          </cell>
          <cell r="N128">
            <v>783</v>
          </cell>
          <cell r="O128">
            <v>783</v>
          </cell>
          <cell r="P128" t="str">
            <v>Y</v>
          </cell>
          <cell r="Q128"/>
          <cell r="R128" t="str">
            <v>W/O for written off cases</v>
          </cell>
          <cell r="S128" t="str">
            <v>&gt;180</v>
          </cell>
        </row>
        <row r="129">
          <cell r="J129">
            <v>21179513</v>
          </cell>
          <cell r="K129">
            <v>12297.34</v>
          </cell>
          <cell r="L129">
            <v>713.19</v>
          </cell>
          <cell r="M129">
            <v>13010.53</v>
          </cell>
          <cell r="N129">
            <v>1665</v>
          </cell>
          <cell r="O129">
            <v>1665</v>
          </cell>
          <cell r="P129" t="str">
            <v>Y</v>
          </cell>
          <cell r="Q129"/>
          <cell r="R129" t="str">
            <v>W/O for written off cases</v>
          </cell>
          <cell r="S129" t="str">
            <v>&gt;180</v>
          </cell>
        </row>
        <row r="130">
          <cell r="J130">
            <v>352887595</v>
          </cell>
          <cell r="K130">
            <v>21149.24</v>
          </cell>
          <cell r="L130">
            <v>1854.76</v>
          </cell>
          <cell r="M130">
            <v>23004</v>
          </cell>
          <cell r="N130">
            <v>501</v>
          </cell>
          <cell r="O130">
            <v>501</v>
          </cell>
          <cell r="P130" t="str">
            <v>Y</v>
          </cell>
          <cell r="Q130"/>
          <cell r="R130" t="str">
            <v>W/O for written off cases</v>
          </cell>
          <cell r="S130" t="str">
            <v>&gt;180</v>
          </cell>
        </row>
        <row r="131">
          <cell r="J131">
            <v>358429859</v>
          </cell>
          <cell r="K131"/>
          <cell r="L131"/>
          <cell r="M131"/>
          <cell r="N131"/>
          <cell r="O131"/>
          <cell r="P131"/>
          <cell r="Q131"/>
          <cell r="R131" t="str">
            <v>Standard</v>
          </cell>
          <cell r="S131" t="str">
            <v>Standard</v>
          </cell>
        </row>
        <row r="132">
          <cell r="J132">
            <v>21242676</v>
          </cell>
          <cell r="K132"/>
          <cell r="L132"/>
          <cell r="M132"/>
          <cell r="N132"/>
          <cell r="O132"/>
          <cell r="P132"/>
          <cell r="Q132"/>
          <cell r="R132" t="str">
            <v>W/O for written off cases</v>
          </cell>
          <cell r="S132" t="str">
            <v>Standard</v>
          </cell>
        </row>
        <row r="133">
          <cell r="J133">
            <v>21179000</v>
          </cell>
          <cell r="K133">
            <v>11777.88</v>
          </cell>
          <cell r="L133">
            <v>648.65</v>
          </cell>
          <cell r="M133">
            <v>12426.53</v>
          </cell>
          <cell r="N133">
            <v>1665</v>
          </cell>
          <cell r="O133">
            <v>1665</v>
          </cell>
          <cell r="P133" t="str">
            <v>Y</v>
          </cell>
          <cell r="Q133"/>
          <cell r="R133" t="str">
            <v>W/O for written off cases</v>
          </cell>
          <cell r="S133" t="str">
            <v>&gt;180</v>
          </cell>
        </row>
        <row r="134">
          <cell r="J134">
            <v>355367325</v>
          </cell>
          <cell r="K134">
            <v>27117.26</v>
          </cell>
          <cell r="L134">
            <v>5482.74</v>
          </cell>
          <cell r="M134">
            <v>32600</v>
          </cell>
          <cell r="N134">
            <v>717</v>
          </cell>
          <cell r="O134">
            <v>717</v>
          </cell>
          <cell r="P134" t="str">
            <v>Y</v>
          </cell>
          <cell r="Q134"/>
          <cell r="R134" t="str">
            <v>W/O for written off cases</v>
          </cell>
          <cell r="S134" t="str">
            <v>&gt;180</v>
          </cell>
        </row>
        <row r="135">
          <cell r="J135">
            <v>19543731</v>
          </cell>
          <cell r="K135">
            <v>22424.48</v>
          </cell>
          <cell r="L135">
            <v>1865.75</v>
          </cell>
          <cell r="M135">
            <v>24290.23</v>
          </cell>
          <cell r="N135">
            <v>1416</v>
          </cell>
          <cell r="O135">
            <v>1416</v>
          </cell>
          <cell r="P135" t="str">
            <v>Y</v>
          </cell>
          <cell r="Q135"/>
          <cell r="R135" t="str">
            <v>W/O for written off cases</v>
          </cell>
          <cell r="S135" t="str">
            <v>&gt;180</v>
          </cell>
        </row>
        <row r="136">
          <cell r="J136">
            <v>21625772</v>
          </cell>
          <cell r="K136">
            <v>2178.87</v>
          </cell>
          <cell r="L136">
            <v>33.659999999999997</v>
          </cell>
          <cell r="M136">
            <v>2212.5300000000002</v>
          </cell>
          <cell r="N136">
            <v>1662</v>
          </cell>
          <cell r="O136">
            <v>1662</v>
          </cell>
          <cell r="P136" t="str">
            <v>Y</v>
          </cell>
          <cell r="Q136"/>
          <cell r="R136" t="str">
            <v>W/O for written off cases</v>
          </cell>
          <cell r="S136" t="str">
            <v>&gt;180</v>
          </cell>
        </row>
        <row r="137">
          <cell r="J137">
            <v>360411870</v>
          </cell>
          <cell r="K137"/>
          <cell r="L137"/>
          <cell r="M137"/>
          <cell r="N137"/>
          <cell r="O137"/>
          <cell r="P137"/>
          <cell r="Q137"/>
          <cell r="R137" t="str">
            <v>Standard</v>
          </cell>
          <cell r="S137" t="str">
            <v>Standard</v>
          </cell>
        </row>
        <row r="138">
          <cell r="J138">
            <v>21611035</v>
          </cell>
          <cell r="K138"/>
          <cell r="L138"/>
          <cell r="M138"/>
          <cell r="N138"/>
          <cell r="O138"/>
          <cell r="P138"/>
          <cell r="Q138"/>
          <cell r="R138" t="str">
            <v>W/O for written off cases</v>
          </cell>
          <cell r="S138" t="str">
            <v>Standard</v>
          </cell>
        </row>
        <row r="139">
          <cell r="J139">
            <v>21570638</v>
          </cell>
          <cell r="K139"/>
          <cell r="L139"/>
          <cell r="M139"/>
          <cell r="N139"/>
          <cell r="O139"/>
          <cell r="P139"/>
          <cell r="Q139"/>
          <cell r="R139" t="str">
            <v>W/O for written off cases</v>
          </cell>
          <cell r="S139" t="str">
            <v>Standard</v>
          </cell>
        </row>
        <row r="140">
          <cell r="J140">
            <v>21646927</v>
          </cell>
          <cell r="K140"/>
          <cell r="L140"/>
          <cell r="M140"/>
          <cell r="N140"/>
          <cell r="O140"/>
          <cell r="P140"/>
          <cell r="Q140"/>
          <cell r="R140" t="str">
            <v>W/O for written off cases</v>
          </cell>
          <cell r="S140" t="str">
            <v>Standard</v>
          </cell>
        </row>
        <row r="141">
          <cell r="J141">
            <v>20459551</v>
          </cell>
          <cell r="K141">
            <v>4486.16</v>
          </cell>
          <cell r="L141">
            <v>73.39</v>
          </cell>
          <cell r="M141">
            <v>4559.55</v>
          </cell>
          <cell r="N141">
            <v>1665</v>
          </cell>
          <cell r="O141">
            <v>1665</v>
          </cell>
          <cell r="P141" t="str">
            <v>Y</v>
          </cell>
          <cell r="Q141"/>
          <cell r="R141" t="str">
            <v>W/O for written off cases</v>
          </cell>
          <cell r="S141" t="str">
            <v>&gt;180</v>
          </cell>
        </row>
        <row r="142">
          <cell r="J142">
            <v>357214802</v>
          </cell>
          <cell r="K142"/>
          <cell r="L142"/>
          <cell r="M142"/>
          <cell r="N142"/>
          <cell r="O142"/>
          <cell r="P142"/>
          <cell r="Q142"/>
          <cell r="R142" t="str">
            <v>Standard</v>
          </cell>
          <cell r="S142" t="str">
            <v>Standard</v>
          </cell>
        </row>
        <row r="143">
          <cell r="J143">
            <v>21612682</v>
          </cell>
          <cell r="K143"/>
          <cell r="L143"/>
          <cell r="M143"/>
          <cell r="N143"/>
          <cell r="O143"/>
          <cell r="P143"/>
          <cell r="Q143"/>
          <cell r="R143" t="str">
            <v>W/O for written off cases</v>
          </cell>
          <cell r="S143" t="str">
            <v>Standard</v>
          </cell>
        </row>
        <row r="144">
          <cell r="J144">
            <v>360216637</v>
          </cell>
          <cell r="K144"/>
          <cell r="L144"/>
          <cell r="M144"/>
          <cell r="N144"/>
          <cell r="O144"/>
          <cell r="P144"/>
          <cell r="Q144"/>
          <cell r="R144" t="str">
            <v>Standard</v>
          </cell>
          <cell r="S144" t="str">
            <v>Standard</v>
          </cell>
        </row>
        <row r="145">
          <cell r="J145">
            <v>21627284</v>
          </cell>
          <cell r="K145"/>
          <cell r="L145"/>
          <cell r="M145"/>
          <cell r="N145"/>
          <cell r="O145"/>
          <cell r="P145"/>
          <cell r="Q145"/>
          <cell r="R145" t="str">
            <v>W/O for written off cases</v>
          </cell>
          <cell r="S145" t="str">
            <v>Standard</v>
          </cell>
        </row>
        <row r="146">
          <cell r="J146">
            <v>21627283</v>
          </cell>
          <cell r="K146"/>
          <cell r="L146"/>
          <cell r="M146"/>
          <cell r="N146"/>
          <cell r="O146"/>
          <cell r="P146"/>
          <cell r="Q146"/>
          <cell r="R146" t="str">
            <v>W/O for written off cases</v>
          </cell>
          <cell r="S146" t="str">
            <v>Standard</v>
          </cell>
        </row>
        <row r="147">
          <cell r="J147">
            <v>19719465</v>
          </cell>
          <cell r="K147"/>
          <cell r="L147"/>
          <cell r="M147"/>
          <cell r="N147"/>
          <cell r="O147"/>
          <cell r="P147"/>
          <cell r="Q147"/>
          <cell r="R147" t="str">
            <v>W/O for written off cases</v>
          </cell>
          <cell r="S147" t="str">
            <v>Standard</v>
          </cell>
        </row>
        <row r="148">
          <cell r="J148">
            <v>360205882</v>
          </cell>
          <cell r="K148"/>
          <cell r="L148"/>
          <cell r="M148"/>
          <cell r="N148"/>
          <cell r="O148"/>
          <cell r="P148"/>
          <cell r="Q148"/>
          <cell r="R148" t="str">
            <v>Standard</v>
          </cell>
          <cell r="S148" t="str">
            <v>Standard</v>
          </cell>
        </row>
        <row r="149">
          <cell r="J149">
            <v>352712027</v>
          </cell>
          <cell r="K149">
            <v>16689.77</v>
          </cell>
          <cell r="L149">
            <v>1618.23</v>
          </cell>
          <cell r="M149">
            <v>18308</v>
          </cell>
          <cell r="N149">
            <v>476</v>
          </cell>
          <cell r="O149">
            <v>476</v>
          </cell>
          <cell r="P149" t="str">
            <v>Y</v>
          </cell>
          <cell r="Q149"/>
          <cell r="R149" t="str">
            <v>D1</v>
          </cell>
          <cell r="S149" t="str">
            <v>&gt;180</v>
          </cell>
        </row>
        <row r="150">
          <cell r="J150">
            <v>21746588</v>
          </cell>
          <cell r="K150"/>
          <cell r="L150"/>
          <cell r="M150"/>
          <cell r="N150"/>
          <cell r="O150"/>
          <cell r="P150"/>
          <cell r="Q150"/>
          <cell r="R150" t="str">
            <v>W/O for written off cases</v>
          </cell>
          <cell r="S150" t="str">
            <v>Standard</v>
          </cell>
        </row>
        <row r="151">
          <cell r="J151">
            <v>21447075</v>
          </cell>
          <cell r="K151"/>
          <cell r="L151"/>
          <cell r="M151"/>
          <cell r="N151"/>
          <cell r="O151"/>
          <cell r="P151"/>
          <cell r="Q151"/>
          <cell r="R151" t="str">
            <v>W/O for written off cases</v>
          </cell>
          <cell r="S151" t="str">
            <v>Standard</v>
          </cell>
        </row>
        <row r="152">
          <cell r="J152">
            <v>21612443</v>
          </cell>
          <cell r="K152">
            <v>6293.85</v>
          </cell>
          <cell r="L152">
            <v>243.15</v>
          </cell>
          <cell r="M152">
            <v>6537</v>
          </cell>
          <cell r="N152">
            <v>1545</v>
          </cell>
          <cell r="O152">
            <v>1545</v>
          </cell>
          <cell r="P152" t="str">
            <v>Y</v>
          </cell>
          <cell r="Q152"/>
          <cell r="R152" t="str">
            <v>W/O for written off cases</v>
          </cell>
          <cell r="S152" t="str">
            <v>&gt;180</v>
          </cell>
        </row>
        <row r="153">
          <cell r="J153">
            <v>353654346</v>
          </cell>
          <cell r="K153">
            <v>2562.2600000000002</v>
          </cell>
          <cell r="L153">
            <v>54.74</v>
          </cell>
          <cell r="M153">
            <v>2617</v>
          </cell>
          <cell r="N153">
            <v>204</v>
          </cell>
          <cell r="O153">
            <v>204</v>
          </cell>
          <cell r="P153" t="str">
            <v>Y</v>
          </cell>
          <cell r="Q153"/>
          <cell r="R153" t="str">
            <v>Sub</v>
          </cell>
          <cell r="S153" t="str">
            <v>&gt;180</v>
          </cell>
        </row>
        <row r="154">
          <cell r="J154">
            <v>351793722</v>
          </cell>
          <cell r="K154">
            <v>29943.49</v>
          </cell>
          <cell r="L154">
            <v>3672.51</v>
          </cell>
          <cell r="M154">
            <v>33616</v>
          </cell>
          <cell r="N154">
            <v>595</v>
          </cell>
          <cell r="O154">
            <v>595</v>
          </cell>
          <cell r="P154" t="str">
            <v>Y</v>
          </cell>
          <cell r="Q154"/>
          <cell r="R154" t="str">
            <v>W/O for written off cases</v>
          </cell>
          <cell r="S154" t="str">
            <v>&gt;180</v>
          </cell>
        </row>
        <row r="155">
          <cell r="J155">
            <v>352484407</v>
          </cell>
          <cell r="K155">
            <v>24055.93</v>
          </cell>
          <cell r="L155">
            <v>2264.0700000000002</v>
          </cell>
          <cell r="M155">
            <v>26320</v>
          </cell>
          <cell r="N155">
            <v>508</v>
          </cell>
          <cell r="O155">
            <v>508</v>
          </cell>
          <cell r="P155" t="str">
            <v>Y</v>
          </cell>
          <cell r="Q155"/>
          <cell r="R155" t="str">
            <v>W/O for written off cases</v>
          </cell>
          <cell r="S155" t="str">
            <v>&gt;180</v>
          </cell>
        </row>
        <row r="156">
          <cell r="J156">
            <v>352561032</v>
          </cell>
          <cell r="K156">
            <v>23703.03</v>
          </cell>
          <cell r="L156">
            <v>-2466.4499999999998</v>
          </cell>
          <cell r="M156">
            <v>21236.58</v>
          </cell>
          <cell r="N156">
            <v>477</v>
          </cell>
          <cell r="O156">
            <v>477</v>
          </cell>
          <cell r="P156" t="str">
            <v>Y</v>
          </cell>
          <cell r="Q156"/>
          <cell r="R156" t="str">
            <v>W/O for written off cases</v>
          </cell>
          <cell r="S156" t="str">
            <v>&gt;180</v>
          </cell>
        </row>
        <row r="157">
          <cell r="J157">
            <v>21788598</v>
          </cell>
          <cell r="K157"/>
          <cell r="L157"/>
          <cell r="M157"/>
          <cell r="N157"/>
          <cell r="O157"/>
          <cell r="P157"/>
          <cell r="Q157"/>
          <cell r="R157" t="str">
            <v>W/O for written off cases</v>
          </cell>
          <cell r="S157" t="str">
            <v>Standard</v>
          </cell>
        </row>
        <row r="158">
          <cell r="J158">
            <v>360198142</v>
          </cell>
          <cell r="K158"/>
          <cell r="L158"/>
          <cell r="M158"/>
          <cell r="N158"/>
          <cell r="O158"/>
          <cell r="P158"/>
          <cell r="Q158"/>
          <cell r="R158" t="str">
            <v>Standard</v>
          </cell>
          <cell r="S158" t="str">
            <v>Standard</v>
          </cell>
        </row>
        <row r="159">
          <cell r="J159">
            <v>359585625</v>
          </cell>
          <cell r="K159"/>
          <cell r="L159"/>
          <cell r="M159"/>
          <cell r="N159"/>
          <cell r="O159"/>
          <cell r="P159"/>
          <cell r="Q159"/>
          <cell r="R159" t="str">
            <v>Standard</v>
          </cell>
          <cell r="S159" t="str">
            <v>Standard</v>
          </cell>
        </row>
        <row r="160">
          <cell r="J160">
            <v>359829724</v>
          </cell>
          <cell r="K160"/>
          <cell r="L160"/>
          <cell r="M160"/>
          <cell r="N160"/>
          <cell r="O160"/>
          <cell r="P160"/>
          <cell r="Q160"/>
          <cell r="R160" t="str">
            <v>Standard</v>
          </cell>
          <cell r="S160" t="str">
            <v>Standard</v>
          </cell>
        </row>
        <row r="161">
          <cell r="J161">
            <v>352411096</v>
          </cell>
          <cell r="K161">
            <v>26686.45</v>
          </cell>
          <cell r="L161">
            <v>2061.5500000000002</v>
          </cell>
          <cell r="M161">
            <v>28748</v>
          </cell>
          <cell r="N161">
            <v>505</v>
          </cell>
          <cell r="O161">
            <v>505</v>
          </cell>
          <cell r="P161" t="str">
            <v>Y</v>
          </cell>
          <cell r="Q161"/>
          <cell r="R161" t="str">
            <v>W/O for written off cases</v>
          </cell>
          <cell r="S161" t="str">
            <v>&gt;180</v>
          </cell>
        </row>
        <row r="162">
          <cell r="J162">
            <v>360098440</v>
          </cell>
          <cell r="K162"/>
          <cell r="L162"/>
          <cell r="M162"/>
          <cell r="N162"/>
          <cell r="O162"/>
          <cell r="P162"/>
          <cell r="Q162"/>
          <cell r="R162" t="str">
            <v>Standard</v>
          </cell>
          <cell r="S162" t="str">
            <v>Standard</v>
          </cell>
        </row>
        <row r="163">
          <cell r="J163">
            <v>355754042</v>
          </cell>
          <cell r="K163">
            <v>58115.07</v>
          </cell>
          <cell r="L163">
            <v>15688.93</v>
          </cell>
          <cell r="M163">
            <v>73804</v>
          </cell>
          <cell r="N163">
            <v>746</v>
          </cell>
          <cell r="O163">
            <v>746</v>
          </cell>
          <cell r="P163" t="str">
            <v>Y</v>
          </cell>
          <cell r="Q163"/>
          <cell r="R163" t="str">
            <v>W/O for written off cases</v>
          </cell>
          <cell r="S163" t="str">
            <v>&gt;180</v>
          </cell>
        </row>
        <row r="164">
          <cell r="J164">
            <v>359407961</v>
          </cell>
          <cell r="K164"/>
          <cell r="L164"/>
          <cell r="M164"/>
          <cell r="N164"/>
          <cell r="O164"/>
          <cell r="P164"/>
          <cell r="Q164"/>
          <cell r="R164" t="str">
            <v>Standard</v>
          </cell>
          <cell r="S164" t="str">
            <v>Standard</v>
          </cell>
        </row>
        <row r="165">
          <cell r="J165">
            <v>356810009</v>
          </cell>
          <cell r="K165"/>
          <cell r="L165"/>
          <cell r="M165"/>
          <cell r="N165"/>
          <cell r="O165"/>
          <cell r="P165"/>
          <cell r="Q165"/>
          <cell r="R165" t="str">
            <v>Standard</v>
          </cell>
          <cell r="S165" t="str">
            <v>Standard</v>
          </cell>
        </row>
        <row r="166">
          <cell r="J166">
            <v>356430774</v>
          </cell>
          <cell r="K166">
            <v>35728.92</v>
          </cell>
          <cell r="L166">
            <v>10961.08</v>
          </cell>
          <cell r="M166">
            <v>46690</v>
          </cell>
          <cell r="N166">
            <v>685</v>
          </cell>
          <cell r="O166">
            <v>685</v>
          </cell>
          <cell r="P166" t="str">
            <v>Y</v>
          </cell>
          <cell r="Q166"/>
          <cell r="R166" t="str">
            <v>W/O for written off cases</v>
          </cell>
          <cell r="S166" t="str">
            <v>&gt;180</v>
          </cell>
        </row>
        <row r="167">
          <cell r="J167">
            <v>359971684</v>
          </cell>
          <cell r="K167"/>
          <cell r="L167"/>
          <cell r="M167"/>
          <cell r="N167"/>
          <cell r="O167"/>
          <cell r="P167"/>
          <cell r="Q167"/>
          <cell r="R167" t="str">
            <v>Standard</v>
          </cell>
          <cell r="S167" t="str">
            <v>Standard</v>
          </cell>
        </row>
        <row r="168">
          <cell r="J168">
            <v>356865272</v>
          </cell>
          <cell r="K168">
            <v>44168.11</v>
          </cell>
          <cell r="L168">
            <v>13561.89</v>
          </cell>
          <cell r="M168">
            <v>57730</v>
          </cell>
          <cell r="N168">
            <v>685</v>
          </cell>
          <cell r="O168">
            <v>685</v>
          </cell>
          <cell r="P168" t="str">
            <v>Y</v>
          </cell>
          <cell r="Q168"/>
          <cell r="R168" t="str">
            <v>W/O for written off cases</v>
          </cell>
          <cell r="S168" t="str">
            <v>&gt;180</v>
          </cell>
        </row>
        <row r="169">
          <cell r="J169">
            <v>350547649</v>
          </cell>
          <cell r="K169">
            <v>23327.39</v>
          </cell>
          <cell r="L169">
            <v>1872.61</v>
          </cell>
          <cell r="M169">
            <v>25200</v>
          </cell>
          <cell r="N169">
            <v>654</v>
          </cell>
          <cell r="O169">
            <v>654</v>
          </cell>
          <cell r="P169" t="str">
            <v>Y</v>
          </cell>
          <cell r="Q169"/>
          <cell r="R169" t="str">
            <v>W/O for written off cases</v>
          </cell>
          <cell r="S169" t="str">
            <v>&gt;180</v>
          </cell>
        </row>
        <row r="170">
          <cell r="J170">
            <v>360447341</v>
          </cell>
          <cell r="K170"/>
          <cell r="L170"/>
          <cell r="M170"/>
          <cell r="N170"/>
          <cell r="O170"/>
          <cell r="P170"/>
          <cell r="Q170"/>
          <cell r="R170" t="str">
            <v>Standard</v>
          </cell>
          <cell r="S170" t="str">
            <v>Standard</v>
          </cell>
        </row>
        <row r="171">
          <cell r="J171">
            <v>360489924</v>
          </cell>
          <cell r="K171"/>
          <cell r="L171"/>
          <cell r="M171"/>
          <cell r="N171"/>
          <cell r="O171"/>
          <cell r="P171"/>
          <cell r="Q171"/>
          <cell r="R171" t="str">
            <v>Standard</v>
          </cell>
          <cell r="S171" t="str">
            <v>Standard</v>
          </cell>
        </row>
        <row r="172">
          <cell r="J172">
            <v>355774606</v>
          </cell>
          <cell r="K172">
            <v>15897.13</v>
          </cell>
          <cell r="L172">
            <v>1901.87</v>
          </cell>
          <cell r="M172">
            <v>17799</v>
          </cell>
          <cell r="N172">
            <v>508</v>
          </cell>
          <cell r="O172">
            <v>508</v>
          </cell>
          <cell r="P172" t="str">
            <v>Y</v>
          </cell>
          <cell r="Q172"/>
          <cell r="R172" t="str">
            <v>W/O for written off cases</v>
          </cell>
          <cell r="S172" t="str">
            <v>&gt;180</v>
          </cell>
        </row>
        <row r="173">
          <cell r="J173">
            <v>350753210</v>
          </cell>
          <cell r="K173">
            <v>25402.51</v>
          </cell>
          <cell r="L173">
            <v>3847.49</v>
          </cell>
          <cell r="M173">
            <v>29250</v>
          </cell>
          <cell r="N173">
            <v>814</v>
          </cell>
          <cell r="O173">
            <v>814</v>
          </cell>
          <cell r="P173" t="str">
            <v>Y</v>
          </cell>
          <cell r="Q173"/>
          <cell r="R173" t="str">
            <v>W/O for written off cases</v>
          </cell>
          <cell r="S173" t="str">
            <v>&gt;180</v>
          </cell>
        </row>
        <row r="174">
          <cell r="J174">
            <v>354263351</v>
          </cell>
          <cell r="K174">
            <v>28884.11</v>
          </cell>
          <cell r="L174">
            <v>5744.89</v>
          </cell>
          <cell r="M174">
            <v>34629</v>
          </cell>
          <cell r="N174">
            <v>814</v>
          </cell>
          <cell r="O174">
            <v>814</v>
          </cell>
          <cell r="P174" t="str">
            <v>Y</v>
          </cell>
          <cell r="Q174"/>
          <cell r="R174" t="str">
            <v>W/O for written off cases</v>
          </cell>
          <cell r="S174" t="str">
            <v>&gt;180</v>
          </cell>
        </row>
        <row r="175">
          <cell r="J175">
            <v>360327200</v>
          </cell>
          <cell r="K175"/>
          <cell r="L175"/>
          <cell r="M175"/>
          <cell r="N175"/>
          <cell r="O175"/>
          <cell r="P175"/>
          <cell r="Q175"/>
          <cell r="R175" t="str">
            <v>Standard</v>
          </cell>
          <cell r="S175" t="str">
            <v>Standard</v>
          </cell>
        </row>
        <row r="176">
          <cell r="J176">
            <v>350673717</v>
          </cell>
          <cell r="K176">
            <v>42722.37</v>
          </cell>
          <cell r="L176">
            <v>6977.63</v>
          </cell>
          <cell r="M176">
            <v>49700</v>
          </cell>
          <cell r="N176">
            <v>843</v>
          </cell>
          <cell r="O176">
            <v>843</v>
          </cell>
          <cell r="P176" t="str">
            <v>Y</v>
          </cell>
          <cell r="Q176"/>
          <cell r="R176" t="str">
            <v>W/O for written off cases</v>
          </cell>
          <cell r="S176" t="str">
            <v>&gt;180</v>
          </cell>
        </row>
        <row r="177">
          <cell r="J177">
            <v>354263474</v>
          </cell>
          <cell r="K177">
            <v>28884.11</v>
          </cell>
          <cell r="L177">
            <v>5744.89</v>
          </cell>
          <cell r="M177">
            <v>34629</v>
          </cell>
          <cell r="N177">
            <v>814</v>
          </cell>
          <cell r="O177">
            <v>843</v>
          </cell>
          <cell r="P177" t="str">
            <v>Y</v>
          </cell>
          <cell r="Q177"/>
          <cell r="R177" t="str">
            <v>W/O for written off cases</v>
          </cell>
          <cell r="S177" t="str">
            <v>&gt;180</v>
          </cell>
        </row>
        <row r="178">
          <cell r="J178">
            <v>347411609</v>
          </cell>
          <cell r="K178">
            <v>9</v>
          </cell>
          <cell r="L178">
            <v>0</v>
          </cell>
          <cell r="M178">
            <v>9</v>
          </cell>
          <cell r="N178">
            <v>814</v>
          </cell>
          <cell r="O178">
            <v>814</v>
          </cell>
          <cell r="P178" t="str">
            <v>Y</v>
          </cell>
          <cell r="Q178"/>
          <cell r="R178" t="str">
            <v>W/O for written off cases</v>
          </cell>
          <cell r="S178" t="str">
            <v>&gt;180</v>
          </cell>
        </row>
        <row r="179">
          <cell r="J179">
            <v>19680933</v>
          </cell>
          <cell r="K179">
            <v>21232.74</v>
          </cell>
          <cell r="L179">
            <v>1533.26</v>
          </cell>
          <cell r="M179">
            <v>22766</v>
          </cell>
          <cell r="N179">
            <v>1635</v>
          </cell>
          <cell r="O179">
            <v>1635</v>
          </cell>
          <cell r="P179" t="str">
            <v>Y</v>
          </cell>
          <cell r="Q179"/>
          <cell r="R179" t="str">
            <v>W/O for written off cases</v>
          </cell>
          <cell r="S179" t="str">
            <v>&gt;180</v>
          </cell>
        </row>
        <row r="180">
          <cell r="J180">
            <v>359433312</v>
          </cell>
          <cell r="K180"/>
          <cell r="L180"/>
          <cell r="M180"/>
          <cell r="N180"/>
          <cell r="O180"/>
          <cell r="P180"/>
          <cell r="Q180"/>
          <cell r="R180" t="str">
            <v>Standard</v>
          </cell>
          <cell r="S180" t="str">
            <v>Standard</v>
          </cell>
        </row>
        <row r="181">
          <cell r="J181">
            <v>19204511</v>
          </cell>
          <cell r="K181"/>
          <cell r="L181"/>
          <cell r="M181"/>
          <cell r="N181"/>
          <cell r="O181"/>
          <cell r="P181"/>
          <cell r="Q181"/>
          <cell r="R181" t="str">
            <v>W/O for written off cases</v>
          </cell>
          <cell r="S181" t="str">
            <v>Standard</v>
          </cell>
        </row>
        <row r="182">
          <cell r="J182">
            <v>358514170</v>
          </cell>
          <cell r="K182">
            <v>11120.33</v>
          </cell>
          <cell r="L182">
            <v>2109.67</v>
          </cell>
          <cell r="M182">
            <v>13230</v>
          </cell>
          <cell r="N182">
            <v>199</v>
          </cell>
          <cell r="O182">
            <v>199</v>
          </cell>
          <cell r="P182" t="str">
            <v>Y</v>
          </cell>
          <cell r="Q182"/>
          <cell r="R182" t="str">
            <v>Sub</v>
          </cell>
          <cell r="S182" t="str">
            <v>&gt;180</v>
          </cell>
        </row>
        <row r="183">
          <cell r="J183">
            <v>356485017</v>
          </cell>
          <cell r="K183"/>
          <cell r="L183"/>
          <cell r="M183"/>
          <cell r="N183"/>
          <cell r="O183"/>
          <cell r="P183"/>
          <cell r="Q183"/>
          <cell r="R183" t="str">
            <v>Standard</v>
          </cell>
          <cell r="S183" t="str">
            <v>Standard</v>
          </cell>
        </row>
        <row r="184">
          <cell r="J184">
            <v>356987356</v>
          </cell>
          <cell r="K184">
            <v>30358.32</v>
          </cell>
          <cell r="L184">
            <v>3021.68</v>
          </cell>
          <cell r="M184">
            <v>33380</v>
          </cell>
          <cell r="N184">
            <v>230</v>
          </cell>
          <cell r="O184">
            <v>230</v>
          </cell>
          <cell r="P184" t="str">
            <v>Y</v>
          </cell>
          <cell r="Q184"/>
          <cell r="R184" t="str">
            <v>W/O for written off cases</v>
          </cell>
          <cell r="S184" t="str">
            <v>&gt;180</v>
          </cell>
        </row>
        <row r="185">
          <cell r="J185">
            <v>358514171</v>
          </cell>
          <cell r="K185">
            <v>40521.769999999997</v>
          </cell>
          <cell r="L185">
            <v>11378.23</v>
          </cell>
          <cell r="M185">
            <v>51900</v>
          </cell>
          <cell r="N185">
            <v>444</v>
          </cell>
          <cell r="O185">
            <v>444</v>
          </cell>
          <cell r="P185" t="str">
            <v>Y</v>
          </cell>
          <cell r="Q185"/>
          <cell r="R185" t="str">
            <v>W/O for written off cases</v>
          </cell>
          <cell r="S185" t="str">
            <v>&gt;180</v>
          </cell>
        </row>
        <row r="186">
          <cell r="J186">
            <v>356555025</v>
          </cell>
          <cell r="K186">
            <v>49875.519999999997</v>
          </cell>
          <cell r="L186">
            <v>9097.48</v>
          </cell>
          <cell r="M186">
            <v>58973</v>
          </cell>
          <cell r="N186">
            <v>503</v>
          </cell>
          <cell r="O186">
            <v>503</v>
          </cell>
          <cell r="P186" t="str">
            <v>Y</v>
          </cell>
          <cell r="Q186"/>
          <cell r="R186" t="str">
            <v>W/O for written off cases</v>
          </cell>
          <cell r="S186" t="str">
            <v>&gt;180</v>
          </cell>
        </row>
        <row r="187">
          <cell r="J187">
            <v>357989392</v>
          </cell>
          <cell r="K187"/>
          <cell r="L187"/>
          <cell r="M187"/>
          <cell r="N187"/>
          <cell r="O187"/>
          <cell r="P187"/>
          <cell r="Q187"/>
          <cell r="R187" t="str">
            <v>Standard</v>
          </cell>
          <cell r="S187" t="str">
            <v>Standard</v>
          </cell>
        </row>
        <row r="188">
          <cell r="J188">
            <v>360578458</v>
          </cell>
          <cell r="K188"/>
          <cell r="L188"/>
          <cell r="M188"/>
          <cell r="N188"/>
          <cell r="O188"/>
          <cell r="P188"/>
          <cell r="Q188"/>
          <cell r="R188" t="str">
            <v>Standard</v>
          </cell>
          <cell r="S188" t="str">
            <v>Standard</v>
          </cell>
        </row>
        <row r="189">
          <cell r="J189">
            <v>347967380</v>
          </cell>
          <cell r="K189">
            <v>3340.5</v>
          </cell>
          <cell r="L189">
            <v>59.5</v>
          </cell>
          <cell r="M189">
            <v>3400</v>
          </cell>
          <cell r="N189">
            <v>717</v>
          </cell>
          <cell r="O189">
            <v>717</v>
          </cell>
          <cell r="P189" t="str">
            <v>Y</v>
          </cell>
          <cell r="Q189"/>
          <cell r="R189" t="str">
            <v>W/O for written off cases</v>
          </cell>
          <cell r="S189" t="str">
            <v>&gt;180</v>
          </cell>
        </row>
        <row r="190">
          <cell r="J190">
            <v>357750580</v>
          </cell>
          <cell r="K190"/>
          <cell r="L190"/>
          <cell r="M190"/>
          <cell r="N190"/>
          <cell r="O190"/>
          <cell r="P190"/>
          <cell r="Q190"/>
          <cell r="R190" t="str">
            <v>Standard</v>
          </cell>
          <cell r="S190" t="str">
            <v>Standard</v>
          </cell>
        </row>
        <row r="191">
          <cell r="J191">
            <v>360231725</v>
          </cell>
          <cell r="K191"/>
          <cell r="L191"/>
          <cell r="M191"/>
          <cell r="N191"/>
          <cell r="O191"/>
          <cell r="P191"/>
          <cell r="Q191"/>
          <cell r="R191" t="str">
            <v>Standard</v>
          </cell>
          <cell r="S191" t="str">
            <v>Standard</v>
          </cell>
        </row>
        <row r="192">
          <cell r="J192">
            <v>356948423</v>
          </cell>
          <cell r="K192"/>
          <cell r="L192"/>
          <cell r="M192"/>
          <cell r="N192"/>
          <cell r="O192"/>
          <cell r="P192"/>
          <cell r="Q192"/>
          <cell r="R192" t="str">
            <v>Standard</v>
          </cell>
          <cell r="S192" t="str">
            <v>Standard</v>
          </cell>
        </row>
        <row r="193">
          <cell r="J193">
            <v>357571903</v>
          </cell>
          <cell r="K193"/>
          <cell r="L193"/>
          <cell r="M193"/>
          <cell r="N193"/>
          <cell r="O193"/>
          <cell r="P193"/>
          <cell r="Q193"/>
          <cell r="R193" t="str">
            <v>Standard</v>
          </cell>
          <cell r="S193" t="str">
            <v>Standard</v>
          </cell>
        </row>
        <row r="194">
          <cell r="J194">
            <v>355745094</v>
          </cell>
          <cell r="K194">
            <v>41546.54</v>
          </cell>
          <cell r="L194">
            <v>4855.46</v>
          </cell>
          <cell r="M194">
            <v>46402</v>
          </cell>
          <cell r="N194">
            <v>351</v>
          </cell>
          <cell r="O194">
            <v>351</v>
          </cell>
          <cell r="P194" t="str">
            <v>Y</v>
          </cell>
          <cell r="Q194"/>
          <cell r="R194" t="str">
            <v>W/O for written off cases</v>
          </cell>
          <cell r="S194" t="str">
            <v>&gt;180</v>
          </cell>
        </row>
        <row r="195">
          <cell r="J195">
            <v>360577769</v>
          </cell>
          <cell r="K195"/>
          <cell r="L195"/>
          <cell r="M195"/>
          <cell r="N195"/>
          <cell r="O195"/>
          <cell r="P195"/>
          <cell r="Q195"/>
          <cell r="R195" t="str">
            <v>Standard</v>
          </cell>
          <cell r="S195" t="str">
            <v>Standard</v>
          </cell>
        </row>
        <row r="196">
          <cell r="J196">
            <v>357919480</v>
          </cell>
          <cell r="K196">
            <v>11439.4</v>
          </cell>
          <cell r="L196">
            <v>3000.6</v>
          </cell>
          <cell r="M196">
            <v>14440</v>
          </cell>
          <cell r="N196">
            <v>106</v>
          </cell>
          <cell r="O196">
            <v>106</v>
          </cell>
          <cell r="P196" t="str">
            <v>Y</v>
          </cell>
          <cell r="Q196"/>
          <cell r="R196" t="str">
            <v>Sub</v>
          </cell>
          <cell r="S196" t="str">
            <v>91-120</v>
          </cell>
        </row>
        <row r="197">
          <cell r="J197">
            <v>353848039</v>
          </cell>
          <cell r="K197">
            <v>3920</v>
          </cell>
          <cell r="L197">
            <v>0</v>
          </cell>
          <cell r="M197">
            <v>3920</v>
          </cell>
          <cell r="N197">
            <v>168</v>
          </cell>
          <cell r="O197">
            <v>168</v>
          </cell>
          <cell r="P197" t="str">
            <v>Y</v>
          </cell>
          <cell r="Q197"/>
          <cell r="R197" t="str">
            <v>Sub</v>
          </cell>
          <cell r="S197" t="str">
            <v>151-180</v>
          </cell>
        </row>
        <row r="198">
          <cell r="J198">
            <v>355937831</v>
          </cell>
          <cell r="K198">
            <v>28924.639999999999</v>
          </cell>
          <cell r="L198">
            <v>2872.36</v>
          </cell>
          <cell r="M198">
            <v>31797</v>
          </cell>
          <cell r="N198">
            <v>290</v>
          </cell>
          <cell r="O198">
            <v>290</v>
          </cell>
          <cell r="P198" t="str">
            <v>Y</v>
          </cell>
          <cell r="Q198"/>
          <cell r="R198" t="str">
            <v>Sub</v>
          </cell>
          <cell r="S198" t="str">
            <v>&gt;180</v>
          </cell>
        </row>
        <row r="199">
          <cell r="J199">
            <v>347654053</v>
          </cell>
          <cell r="K199">
            <v>2897.49</v>
          </cell>
          <cell r="L199">
            <v>52.51</v>
          </cell>
          <cell r="M199">
            <v>2950</v>
          </cell>
          <cell r="N199">
            <v>783</v>
          </cell>
          <cell r="O199">
            <v>783</v>
          </cell>
          <cell r="P199" t="str">
            <v>Y</v>
          </cell>
          <cell r="Q199"/>
          <cell r="R199" t="str">
            <v>W/O for written off cases</v>
          </cell>
          <cell r="S199" t="str">
            <v>&gt;180</v>
          </cell>
        </row>
        <row r="200">
          <cell r="J200">
            <v>348693826</v>
          </cell>
          <cell r="K200">
            <v>13321.02</v>
          </cell>
          <cell r="L200">
            <v>678.98</v>
          </cell>
          <cell r="M200">
            <v>14000</v>
          </cell>
          <cell r="N200">
            <v>717</v>
          </cell>
          <cell r="O200">
            <v>717</v>
          </cell>
          <cell r="P200" t="str">
            <v>Y</v>
          </cell>
          <cell r="Q200"/>
          <cell r="R200" t="str">
            <v>W/O for written off cases</v>
          </cell>
          <cell r="S200" t="str">
            <v>&gt;180</v>
          </cell>
        </row>
        <row r="201">
          <cell r="J201">
            <v>350772465</v>
          </cell>
          <cell r="K201">
            <v>8166.26</v>
          </cell>
          <cell r="L201">
            <v>433.74</v>
          </cell>
          <cell r="M201">
            <v>8600</v>
          </cell>
          <cell r="N201">
            <v>717</v>
          </cell>
          <cell r="O201">
            <v>717</v>
          </cell>
          <cell r="P201" t="str">
            <v>Y</v>
          </cell>
          <cell r="Q201"/>
          <cell r="R201" t="str">
            <v>W/O for written off cases</v>
          </cell>
          <cell r="S201" t="str">
            <v>&gt;180</v>
          </cell>
        </row>
        <row r="202">
          <cell r="J202">
            <v>356134927</v>
          </cell>
          <cell r="K202">
            <v>5418.24</v>
          </cell>
          <cell r="L202">
            <v>381.76</v>
          </cell>
          <cell r="M202">
            <v>5800</v>
          </cell>
          <cell r="N202">
            <v>48</v>
          </cell>
          <cell r="O202">
            <v>48</v>
          </cell>
          <cell r="P202" t="str">
            <v>Y</v>
          </cell>
          <cell r="Q202">
            <v>47</v>
          </cell>
          <cell r="R202" t="str">
            <v>Sub</v>
          </cell>
          <cell r="S202" t="str">
            <v>31-60</v>
          </cell>
        </row>
        <row r="203">
          <cell r="J203">
            <v>350748791</v>
          </cell>
          <cell r="K203">
            <v>28445.73</v>
          </cell>
          <cell r="L203">
            <v>3054.27</v>
          </cell>
          <cell r="M203">
            <v>31500</v>
          </cell>
          <cell r="N203">
            <v>687</v>
          </cell>
          <cell r="O203">
            <v>687</v>
          </cell>
          <cell r="P203" t="str">
            <v>Y</v>
          </cell>
          <cell r="Q203"/>
          <cell r="R203" t="str">
            <v>W/O for written off cases</v>
          </cell>
          <cell r="S203" t="str">
            <v>&gt;180</v>
          </cell>
        </row>
        <row r="204">
          <cell r="J204">
            <v>357041742</v>
          </cell>
          <cell r="K204">
            <v>22823.87</v>
          </cell>
          <cell r="L204">
            <v>3576.13</v>
          </cell>
          <cell r="M204">
            <v>26400</v>
          </cell>
          <cell r="N204">
            <v>322</v>
          </cell>
          <cell r="O204">
            <v>322</v>
          </cell>
          <cell r="P204" t="str">
            <v>Y</v>
          </cell>
          <cell r="Q204"/>
          <cell r="R204" t="str">
            <v>W/O for written off cases</v>
          </cell>
          <cell r="S204" t="str">
            <v>&gt;180</v>
          </cell>
        </row>
        <row r="205">
          <cell r="J205">
            <v>358834734</v>
          </cell>
          <cell r="K205">
            <v>31960.55</v>
          </cell>
          <cell r="L205">
            <v>9959.4500000000007</v>
          </cell>
          <cell r="M205">
            <v>41920</v>
          </cell>
          <cell r="N205">
            <v>472</v>
          </cell>
          <cell r="O205">
            <v>472</v>
          </cell>
          <cell r="P205" t="str">
            <v>Y</v>
          </cell>
          <cell r="Q205"/>
          <cell r="R205" t="str">
            <v>W/O for written off cases</v>
          </cell>
          <cell r="S205" t="str">
            <v>&gt;180</v>
          </cell>
        </row>
        <row r="206">
          <cell r="J206">
            <v>358514122</v>
          </cell>
          <cell r="K206">
            <v>41032.769999999997</v>
          </cell>
          <cell r="L206">
            <v>12727.23</v>
          </cell>
          <cell r="M206">
            <v>53760</v>
          </cell>
          <cell r="N206">
            <v>472</v>
          </cell>
          <cell r="O206">
            <v>472</v>
          </cell>
          <cell r="P206" t="str">
            <v>Y</v>
          </cell>
          <cell r="Q206"/>
          <cell r="R206" t="str">
            <v>W/O for written off cases</v>
          </cell>
          <cell r="S206" t="str">
            <v>&gt;180</v>
          </cell>
        </row>
        <row r="207">
          <cell r="J207">
            <v>348632999</v>
          </cell>
          <cell r="K207">
            <v>10090.34</v>
          </cell>
          <cell r="L207">
            <v>409.66</v>
          </cell>
          <cell r="M207">
            <v>10500</v>
          </cell>
          <cell r="N207">
            <v>717</v>
          </cell>
          <cell r="O207">
            <v>717</v>
          </cell>
          <cell r="P207" t="str">
            <v>Y</v>
          </cell>
          <cell r="Q207"/>
          <cell r="R207" t="str">
            <v>W/O for written off cases</v>
          </cell>
          <cell r="S207" t="str">
            <v>&gt;180</v>
          </cell>
        </row>
        <row r="208">
          <cell r="J208">
            <v>33387071</v>
          </cell>
          <cell r="K208">
            <v>3529.46</v>
          </cell>
          <cell r="L208">
            <v>120.54</v>
          </cell>
          <cell r="M208">
            <v>3650</v>
          </cell>
          <cell r="N208">
            <v>1053</v>
          </cell>
          <cell r="O208">
            <v>1053</v>
          </cell>
          <cell r="P208" t="str">
            <v>Y</v>
          </cell>
          <cell r="Q208"/>
          <cell r="R208" t="str">
            <v>W/O for written off cases</v>
          </cell>
          <cell r="S208" t="str">
            <v>&gt;180</v>
          </cell>
        </row>
        <row r="209">
          <cell r="J209">
            <v>348795241</v>
          </cell>
          <cell r="K209">
            <v>14840.3</v>
          </cell>
          <cell r="L209">
            <v>909.7</v>
          </cell>
          <cell r="M209">
            <v>15750</v>
          </cell>
          <cell r="N209">
            <v>717</v>
          </cell>
          <cell r="O209">
            <v>717</v>
          </cell>
          <cell r="P209" t="str">
            <v>Y</v>
          </cell>
          <cell r="Q209"/>
          <cell r="R209" t="str">
            <v>W/O for written off cases</v>
          </cell>
          <cell r="S209" t="str">
            <v>&gt;180</v>
          </cell>
        </row>
        <row r="210">
          <cell r="J210">
            <v>356989764</v>
          </cell>
          <cell r="K210"/>
          <cell r="L210"/>
          <cell r="M210"/>
          <cell r="N210"/>
          <cell r="O210"/>
          <cell r="P210"/>
          <cell r="Q210"/>
          <cell r="R210" t="str">
            <v>Standard</v>
          </cell>
          <cell r="S210" t="str">
            <v>Standard</v>
          </cell>
        </row>
        <row r="211">
          <cell r="J211">
            <v>22681371</v>
          </cell>
          <cell r="K211">
            <v>2654.38</v>
          </cell>
          <cell r="L211">
            <v>45.77</v>
          </cell>
          <cell r="M211">
            <v>2700.15</v>
          </cell>
          <cell r="N211">
            <v>1330</v>
          </cell>
          <cell r="O211">
            <v>1330</v>
          </cell>
          <cell r="P211" t="str">
            <v>Y</v>
          </cell>
          <cell r="Q211"/>
          <cell r="R211" t="str">
            <v>W/O for written off cases</v>
          </cell>
          <cell r="S211" t="str">
            <v>&gt;180</v>
          </cell>
        </row>
        <row r="212">
          <cell r="J212">
            <v>360067703</v>
          </cell>
          <cell r="K212"/>
          <cell r="L212"/>
          <cell r="M212"/>
          <cell r="N212"/>
          <cell r="O212"/>
          <cell r="P212"/>
          <cell r="Q212"/>
          <cell r="R212" t="str">
            <v>Standard</v>
          </cell>
          <cell r="S212" t="str">
            <v>Standard</v>
          </cell>
        </row>
        <row r="213">
          <cell r="J213">
            <v>357682193</v>
          </cell>
          <cell r="K213">
            <v>46591.16</v>
          </cell>
          <cell r="L213">
            <v>11808.84</v>
          </cell>
          <cell r="M213">
            <v>58400</v>
          </cell>
          <cell r="N213">
            <v>564</v>
          </cell>
          <cell r="O213">
            <v>564</v>
          </cell>
          <cell r="P213" t="str">
            <v>Y</v>
          </cell>
          <cell r="Q213"/>
          <cell r="R213" t="str">
            <v>W/O for written off cases</v>
          </cell>
          <cell r="S213" t="str">
            <v>&gt;180</v>
          </cell>
        </row>
        <row r="214">
          <cell r="J214">
            <v>357485164</v>
          </cell>
          <cell r="K214"/>
          <cell r="L214"/>
          <cell r="M214"/>
          <cell r="N214"/>
          <cell r="O214"/>
          <cell r="P214"/>
          <cell r="Q214"/>
          <cell r="R214" t="str">
            <v>Standard</v>
          </cell>
          <cell r="S214" t="str">
            <v>Standard</v>
          </cell>
        </row>
        <row r="215">
          <cell r="J215">
            <v>357041776</v>
          </cell>
          <cell r="K215">
            <v>22000</v>
          </cell>
          <cell r="L215">
            <v>4737</v>
          </cell>
          <cell r="M215">
            <v>26737</v>
          </cell>
          <cell r="N215">
            <v>687</v>
          </cell>
          <cell r="O215">
            <v>687</v>
          </cell>
          <cell r="P215" t="str">
            <v>Y</v>
          </cell>
          <cell r="Q215"/>
          <cell r="R215" t="str">
            <v>W/O for written off cases</v>
          </cell>
          <cell r="S215" t="str">
            <v>&gt;180</v>
          </cell>
        </row>
        <row r="216">
          <cell r="J216">
            <v>357371064</v>
          </cell>
          <cell r="K216"/>
          <cell r="L216"/>
          <cell r="M216"/>
          <cell r="N216"/>
          <cell r="O216"/>
          <cell r="P216"/>
          <cell r="Q216"/>
          <cell r="R216" t="str">
            <v>Standard</v>
          </cell>
          <cell r="S216" t="str">
            <v>Standard</v>
          </cell>
        </row>
        <row r="217">
          <cell r="J217">
            <v>348345395</v>
          </cell>
          <cell r="K217">
            <v>4544.93</v>
          </cell>
          <cell r="L217">
            <v>55.07</v>
          </cell>
          <cell r="M217">
            <v>4600</v>
          </cell>
          <cell r="N217">
            <v>719</v>
          </cell>
          <cell r="O217">
            <v>719</v>
          </cell>
          <cell r="P217" t="str">
            <v>Y</v>
          </cell>
          <cell r="Q217"/>
          <cell r="R217" t="str">
            <v>W/O for written off cases</v>
          </cell>
          <cell r="S217" t="str">
            <v>&gt;180</v>
          </cell>
        </row>
        <row r="218">
          <cell r="J218">
            <v>348009098</v>
          </cell>
          <cell r="K218">
            <v>5456.95</v>
          </cell>
          <cell r="L218">
            <v>143.05000000000001</v>
          </cell>
          <cell r="M218">
            <v>5600</v>
          </cell>
          <cell r="N218">
            <v>750</v>
          </cell>
          <cell r="O218">
            <v>750</v>
          </cell>
          <cell r="P218" t="str">
            <v>Y</v>
          </cell>
          <cell r="Q218"/>
          <cell r="R218" t="str">
            <v>W/O for written off cases</v>
          </cell>
          <cell r="S218" t="str">
            <v>&gt;180</v>
          </cell>
        </row>
        <row r="219">
          <cell r="J219">
            <v>358744304</v>
          </cell>
          <cell r="K219"/>
          <cell r="L219"/>
          <cell r="M219"/>
          <cell r="N219"/>
          <cell r="O219"/>
          <cell r="P219"/>
          <cell r="Q219"/>
          <cell r="R219" t="str">
            <v>Standard</v>
          </cell>
          <cell r="S219" t="str">
            <v>Standard</v>
          </cell>
        </row>
        <row r="220">
          <cell r="J220">
            <v>352534331</v>
          </cell>
          <cell r="K220">
            <v>3918.34</v>
          </cell>
          <cell r="L220">
            <v>68.66</v>
          </cell>
          <cell r="M220">
            <v>3987</v>
          </cell>
          <cell r="N220">
            <v>321</v>
          </cell>
          <cell r="O220">
            <v>321</v>
          </cell>
          <cell r="P220" t="str">
            <v>Y</v>
          </cell>
          <cell r="Q220"/>
          <cell r="R220" t="str">
            <v>W/O for written off cases</v>
          </cell>
          <cell r="S220" t="str">
            <v>&gt;180</v>
          </cell>
        </row>
        <row r="221">
          <cell r="J221">
            <v>359961559</v>
          </cell>
          <cell r="K221"/>
          <cell r="L221"/>
          <cell r="M221"/>
          <cell r="N221"/>
          <cell r="O221"/>
          <cell r="P221"/>
          <cell r="Q221"/>
          <cell r="R221" t="str">
            <v>Standard</v>
          </cell>
          <cell r="S221" t="str">
            <v>Standard</v>
          </cell>
        </row>
        <row r="222">
          <cell r="J222">
            <v>360365328</v>
          </cell>
          <cell r="K222"/>
          <cell r="L222"/>
          <cell r="M222"/>
          <cell r="N222"/>
          <cell r="O222"/>
          <cell r="P222"/>
          <cell r="Q222"/>
          <cell r="R222" t="str">
            <v>Standard</v>
          </cell>
          <cell r="S222" t="str">
            <v>Standard</v>
          </cell>
        </row>
        <row r="223">
          <cell r="J223">
            <v>360001975</v>
          </cell>
          <cell r="K223"/>
          <cell r="L223"/>
          <cell r="M223"/>
          <cell r="N223"/>
          <cell r="O223"/>
          <cell r="P223"/>
          <cell r="Q223"/>
          <cell r="R223" t="str">
            <v>Standard</v>
          </cell>
          <cell r="S223" t="str">
            <v>Standard</v>
          </cell>
        </row>
        <row r="224">
          <cell r="J224">
            <v>360370455</v>
          </cell>
          <cell r="K224"/>
          <cell r="L224"/>
          <cell r="M224"/>
          <cell r="N224"/>
          <cell r="O224"/>
          <cell r="P224"/>
          <cell r="Q224"/>
          <cell r="R224" t="str">
            <v>Standard</v>
          </cell>
          <cell r="S224" t="str">
            <v>Standard</v>
          </cell>
        </row>
        <row r="225">
          <cell r="J225">
            <v>360394887</v>
          </cell>
          <cell r="K225"/>
          <cell r="L225"/>
          <cell r="M225"/>
          <cell r="N225"/>
          <cell r="O225"/>
          <cell r="P225"/>
          <cell r="Q225"/>
          <cell r="R225" t="str">
            <v>Standard</v>
          </cell>
          <cell r="S225" t="str">
            <v>Standard</v>
          </cell>
        </row>
        <row r="226">
          <cell r="J226">
            <v>360404074</v>
          </cell>
          <cell r="K226"/>
          <cell r="L226"/>
          <cell r="M226"/>
          <cell r="N226"/>
          <cell r="O226"/>
          <cell r="P226"/>
          <cell r="Q226"/>
          <cell r="R226" t="str">
            <v>Standard</v>
          </cell>
          <cell r="S226" t="str">
            <v>Standard</v>
          </cell>
        </row>
        <row r="227">
          <cell r="J227">
            <v>357630166</v>
          </cell>
          <cell r="K227"/>
          <cell r="L227"/>
          <cell r="M227"/>
          <cell r="N227"/>
          <cell r="O227"/>
          <cell r="P227"/>
          <cell r="Q227"/>
          <cell r="R227" t="str">
            <v>Standard</v>
          </cell>
          <cell r="S227" t="str">
            <v>Standard</v>
          </cell>
        </row>
        <row r="228">
          <cell r="J228">
            <v>347838378</v>
          </cell>
          <cell r="K228">
            <v>43371.69</v>
          </cell>
          <cell r="L228">
            <v>9304.9599999999991</v>
          </cell>
          <cell r="M228">
            <v>52676.65</v>
          </cell>
          <cell r="N228">
            <v>1422</v>
          </cell>
          <cell r="O228">
            <v>1422</v>
          </cell>
          <cell r="P228" t="str">
            <v>Y</v>
          </cell>
          <cell r="Q228"/>
          <cell r="R228" t="str">
            <v>W/O for written off cases</v>
          </cell>
          <cell r="S228" t="str">
            <v>&gt;180</v>
          </cell>
        </row>
        <row r="229">
          <cell r="J229">
            <v>352526195</v>
          </cell>
          <cell r="K229">
            <v>4695.97</v>
          </cell>
          <cell r="L229">
            <v>140.03</v>
          </cell>
          <cell r="M229">
            <v>4836</v>
          </cell>
          <cell r="N229">
            <v>326</v>
          </cell>
          <cell r="O229">
            <v>326</v>
          </cell>
          <cell r="P229" t="str">
            <v>Y</v>
          </cell>
          <cell r="Q229"/>
          <cell r="R229" t="str">
            <v>Sub</v>
          </cell>
          <cell r="S229" t="str">
            <v>&gt;180</v>
          </cell>
        </row>
        <row r="230">
          <cell r="J230">
            <v>24097209</v>
          </cell>
          <cell r="K230">
            <v>24510</v>
          </cell>
          <cell r="L230">
            <v>2905.61</v>
          </cell>
          <cell r="M230">
            <v>27415.61</v>
          </cell>
          <cell r="N230">
            <v>1695</v>
          </cell>
          <cell r="O230">
            <v>1695</v>
          </cell>
          <cell r="P230" t="str">
            <v>Y</v>
          </cell>
          <cell r="Q230"/>
          <cell r="R230" t="str">
            <v>W/O for written off cases</v>
          </cell>
          <cell r="S230" t="str">
            <v>&gt;180</v>
          </cell>
        </row>
        <row r="231">
          <cell r="J231">
            <v>23024676</v>
          </cell>
          <cell r="K231">
            <v>10204.219999999999</v>
          </cell>
          <cell r="L231">
            <v>422.57</v>
          </cell>
          <cell r="M231">
            <v>10626.79</v>
          </cell>
          <cell r="N231">
            <v>1452</v>
          </cell>
          <cell r="O231">
            <v>1452</v>
          </cell>
          <cell r="P231" t="str">
            <v>Y</v>
          </cell>
          <cell r="Q231"/>
          <cell r="R231" t="str">
            <v>W/O for written off cases</v>
          </cell>
          <cell r="S231" t="str">
            <v>&gt;180</v>
          </cell>
        </row>
        <row r="232">
          <cell r="J232">
            <v>23023689</v>
          </cell>
          <cell r="K232">
            <v>17773.52</v>
          </cell>
          <cell r="L232">
            <v>1456.13</v>
          </cell>
          <cell r="M232">
            <v>19229.650000000001</v>
          </cell>
          <cell r="N232">
            <v>1572</v>
          </cell>
          <cell r="O232">
            <v>1572</v>
          </cell>
          <cell r="P232" t="str">
            <v>Y</v>
          </cell>
          <cell r="Q232"/>
          <cell r="R232" t="str">
            <v>W/O for written off cases</v>
          </cell>
          <cell r="S232" t="str">
            <v>&gt;180</v>
          </cell>
        </row>
        <row r="233">
          <cell r="J233">
            <v>359729606</v>
          </cell>
          <cell r="K233"/>
          <cell r="L233"/>
          <cell r="M233"/>
          <cell r="N233"/>
          <cell r="O233"/>
          <cell r="P233"/>
          <cell r="Q233"/>
          <cell r="R233" t="str">
            <v>Standard</v>
          </cell>
          <cell r="S233" t="str">
            <v>Standard</v>
          </cell>
        </row>
        <row r="234">
          <cell r="J234">
            <v>354023359</v>
          </cell>
          <cell r="K234">
            <v>21828.639999999999</v>
          </cell>
          <cell r="L234">
            <v>1826.36</v>
          </cell>
          <cell r="M234">
            <v>23655</v>
          </cell>
          <cell r="N234">
            <v>387</v>
          </cell>
          <cell r="O234">
            <v>387</v>
          </cell>
          <cell r="P234" t="str">
            <v>Y</v>
          </cell>
          <cell r="Q234"/>
          <cell r="R234" t="str">
            <v>Sub</v>
          </cell>
          <cell r="S234" t="str">
            <v>&gt;180</v>
          </cell>
        </row>
        <row r="235">
          <cell r="J235">
            <v>353092131</v>
          </cell>
          <cell r="K235"/>
          <cell r="L235"/>
          <cell r="M235"/>
          <cell r="N235"/>
          <cell r="O235"/>
          <cell r="P235"/>
          <cell r="Q235"/>
          <cell r="R235" t="str">
            <v>W/O for written off cases</v>
          </cell>
          <cell r="S235" t="str">
            <v>Standard</v>
          </cell>
        </row>
        <row r="236">
          <cell r="J236">
            <v>353798117</v>
          </cell>
          <cell r="K236">
            <v>4099.53</v>
          </cell>
          <cell r="L236">
            <v>130.47</v>
          </cell>
          <cell r="M236">
            <v>4230</v>
          </cell>
          <cell r="N236">
            <v>387</v>
          </cell>
          <cell r="O236">
            <v>387</v>
          </cell>
          <cell r="P236" t="str">
            <v>Y</v>
          </cell>
          <cell r="Q236"/>
          <cell r="R236" t="str">
            <v>W/O for written off cases</v>
          </cell>
          <cell r="S236" t="str">
            <v>&gt;180</v>
          </cell>
        </row>
        <row r="237">
          <cell r="J237">
            <v>358834763</v>
          </cell>
          <cell r="K237">
            <v>15286.2</v>
          </cell>
          <cell r="L237">
            <v>1976.8</v>
          </cell>
          <cell r="M237">
            <v>17263</v>
          </cell>
          <cell r="N237">
            <v>356</v>
          </cell>
          <cell r="O237">
            <v>356</v>
          </cell>
          <cell r="P237" t="str">
            <v>Y</v>
          </cell>
          <cell r="Q237"/>
          <cell r="R237" t="str">
            <v>W/O for written off cases</v>
          </cell>
          <cell r="S237" t="str">
            <v>&gt;180</v>
          </cell>
        </row>
        <row r="238">
          <cell r="J238">
            <v>356459847</v>
          </cell>
          <cell r="K238"/>
          <cell r="L238"/>
          <cell r="M238"/>
          <cell r="N238"/>
          <cell r="O238"/>
          <cell r="P238"/>
          <cell r="Q238"/>
          <cell r="R238" t="str">
            <v>Standard</v>
          </cell>
          <cell r="S238" t="str">
            <v>Standard</v>
          </cell>
        </row>
        <row r="239">
          <cell r="J239">
            <v>360540958</v>
          </cell>
          <cell r="K239"/>
          <cell r="L239"/>
          <cell r="M239"/>
          <cell r="N239"/>
          <cell r="O239"/>
          <cell r="P239"/>
          <cell r="Q239"/>
          <cell r="R239" t="str">
            <v>Standard</v>
          </cell>
          <cell r="S239" t="str">
            <v>Standard</v>
          </cell>
        </row>
        <row r="240">
          <cell r="J240">
            <v>360189257</v>
          </cell>
          <cell r="K240"/>
          <cell r="L240"/>
          <cell r="M240"/>
          <cell r="N240"/>
          <cell r="O240"/>
          <cell r="P240"/>
          <cell r="Q240"/>
          <cell r="R240" t="str">
            <v>Standard</v>
          </cell>
          <cell r="S240" t="str">
            <v>Standard</v>
          </cell>
        </row>
        <row r="241">
          <cell r="J241">
            <v>357625238</v>
          </cell>
          <cell r="K241"/>
          <cell r="L241"/>
          <cell r="M241"/>
          <cell r="N241"/>
          <cell r="O241"/>
          <cell r="P241"/>
          <cell r="Q241"/>
          <cell r="R241" t="str">
            <v>Standard</v>
          </cell>
          <cell r="S241" t="str">
            <v>Standard</v>
          </cell>
        </row>
        <row r="242">
          <cell r="J242">
            <v>352712068</v>
          </cell>
          <cell r="K242">
            <v>33385.72</v>
          </cell>
          <cell r="L242">
            <v>3349.28</v>
          </cell>
          <cell r="M242">
            <v>36735</v>
          </cell>
          <cell r="N242">
            <v>536</v>
          </cell>
          <cell r="O242">
            <v>536</v>
          </cell>
          <cell r="P242" t="str">
            <v>Y</v>
          </cell>
          <cell r="Q242"/>
          <cell r="R242" t="str">
            <v>W/O for written off cases</v>
          </cell>
          <cell r="S242" t="str">
            <v>&gt;180</v>
          </cell>
        </row>
        <row r="243">
          <cell r="J243">
            <v>358102630</v>
          </cell>
          <cell r="K243">
            <v>10968.62</v>
          </cell>
          <cell r="L243">
            <v>1172.3800000000001</v>
          </cell>
          <cell r="M243">
            <v>12141</v>
          </cell>
          <cell r="N243">
            <v>324</v>
          </cell>
          <cell r="O243">
            <v>324</v>
          </cell>
          <cell r="P243" t="str">
            <v>Y</v>
          </cell>
          <cell r="Q243"/>
          <cell r="R243" t="str">
            <v>W/O for written off cases</v>
          </cell>
          <cell r="S243" t="str">
            <v>&gt;180</v>
          </cell>
        </row>
        <row r="244">
          <cell r="J244">
            <v>356263967</v>
          </cell>
          <cell r="K244">
            <v>32017.759999999998</v>
          </cell>
          <cell r="L244">
            <v>3481.24</v>
          </cell>
          <cell r="M244">
            <v>35499</v>
          </cell>
          <cell r="N244">
            <v>289</v>
          </cell>
          <cell r="O244">
            <v>289</v>
          </cell>
          <cell r="P244" t="str">
            <v>Y</v>
          </cell>
          <cell r="Q244"/>
          <cell r="R244" t="str">
            <v>W/O for written off cases</v>
          </cell>
          <cell r="S244" t="str">
            <v>&gt;180</v>
          </cell>
        </row>
        <row r="245">
          <cell r="J245">
            <v>360238941</v>
          </cell>
          <cell r="K245"/>
          <cell r="L245"/>
          <cell r="M245"/>
          <cell r="N245"/>
          <cell r="O245"/>
          <cell r="P245"/>
          <cell r="Q245"/>
          <cell r="R245" t="str">
            <v>Standard</v>
          </cell>
          <cell r="S245" t="str">
            <v>Standard</v>
          </cell>
        </row>
        <row r="246">
          <cell r="J246">
            <v>355995243</v>
          </cell>
          <cell r="K246">
            <v>68000</v>
          </cell>
          <cell r="L246">
            <v>20403</v>
          </cell>
          <cell r="M246">
            <v>88403</v>
          </cell>
          <cell r="N246">
            <v>750</v>
          </cell>
          <cell r="O246">
            <v>750</v>
          </cell>
          <cell r="P246" t="str">
            <v>Y</v>
          </cell>
          <cell r="Q246"/>
          <cell r="R246" t="str">
            <v>W/O for written off cases</v>
          </cell>
          <cell r="S246" t="str">
            <v>&gt;180</v>
          </cell>
        </row>
        <row r="247">
          <cell r="J247">
            <v>353527363</v>
          </cell>
          <cell r="K247">
            <v>46787.62</v>
          </cell>
          <cell r="L247">
            <v>12081.38</v>
          </cell>
          <cell r="M247">
            <v>58869</v>
          </cell>
          <cell r="N247">
            <v>783</v>
          </cell>
          <cell r="O247">
            <v>783</v>
          </cell>
          <cell r="P247" t="str">
            <v>Y</v>
          </cell>
          <cell r="Q247"/>
          <cell r="R247" t="str">
            <v>W/O for written off cases</v>
          </cell>
          <cell r="S247" t="str">
            <v>&gt;180</v>
          </cell>
        </row>
        <row r="248">
          <cell r="J248">
            <v>355367335</v>
          </cell>
          <cell r="K248">
            <v>33000</v>
          </cell>
          <cell r="L248">
            <v>9171</v>
          </cell>
          <cell r="M248">
            <v>42171</v>
          </cell>
          <cell r="N248">
            <v>783</v>
          </cell>
          <cell r="O248">
            <v>783</v>
          </cell>
          <cell r="P248" t="str">
            <v>Y</v>
          </cell>
          <cell r="Q248"/>
          <cell r="R248" t="str">
            <v>W/O for written off cases</v>
          </cell>
          <cell r="S248" t="str">
            <v>&gt;180</v>
          </cell>
        </row>
        <row r="249">
          <cell r="J249">
            <v>353677605</v>
          </cell>
          <cell r="K249">
            <v>41711.370000000003</v>
          </cell>
          <cell r="L249">
            <v>11260.63</v>
          </cell>
          <cell r="M249">
            <v>52972</v>
          </cell>
          <cell r="N249">
            <v>814</v>
          </cell>
          <cell r="O249">
            <v>814</v>
          </cell>
          <cell r="P249" t="str">
            <v>Y</v>
          </cell>
          <cell r="Q249"/>
          <cell r="R249" t="str">
            <v>W/O for written off cases</v>
          </cell>
          <cell r="S249" t="str">
            <v>&gt;180</v>
          </cell>
        </row>
        <row r="250">
          <cell r="J250">
            <v>359992730</v>
          </cell>
          <cell r="K250"/>
          <cell r="L250"/>
          <cell r="M250"/>
          <cell r="N250"/>
          <cell r="O250"/>
          <cell r="P250"/>
          <cell r="Q250"/>
          <cell r="R250" t="str">
            <v>Standard</v>
          </cell>
          <cell r="S250" t="str">
            <v>Standard</v>
          </cell>
        </row>
        <row r="251">
          <cell r="J251">
            <v>349955854</v>
          </cell>
          <cell r="K251">
            <v>10575.8</v>
          </cell>
          <cell r="L251">
            <v>674.2</v>
          </cell>
          <cell r="M251">
            <v>11250</v>
          </cell>
          <cell r="N251">
            <v>627</v>
          </cell>
          <cell r="O251">
            <v>627</v>
          </cell>
          <cell r="P251" t="str">
            <v>Y</v>
          </cell>
          <cell r="Q251"/>
          <cell r="R251" t="str">
            <v>W/O for written off cases</v>
          </cell>
          <cell r="S251" t="str">
            <v>&gt;180</v>
          </cell>
        </row>
        <row r="252">
          <cell r="J252">
            <v>354270900</v>
          </cell>
          <cell r="K252">
            <v>18330.28</v>
          </cell>
          <cell r="L252">
            <v>2187.7199999999998</v>
          </cell>
          <cell r="M252">
            <v>20518</v>
          </cell>
          <cell r="N252">
            <v>597</v>
          </cell>
          <cell r="O252">
            <v>627</v>
          </cell>
          <cell r="P252" t="str">
            <v>Y</v>
          </cell>
          <cell r="Q252"/>
          <cell r="R252" t="str">
            <v>W/O for written off cases</v>
          </cell>
          <cell r="S252" t="str">
            <v>&gt;180</v>
          </cell>
        </row>
        <row r="253">
          <cell r="J253">
            <v>358834770</v>
          </cell>
          <cell r="K253">
            <v>19018.68</v>
          </cell>
          <cell r="L253">
            <v>5581.32</v>
          </cell>
          <cell r="M253">
            <v>24600</v>
          </cell>
          <cell r="N253">
            <v>354</v>
          </cell>
          <cell r="O253">
            <v>354</v>
          </cell>
          <cell r="P253" t="str">
            <v>Y</v>
          </cell>
          <cell r="Q253"/>
          <cell r="R253" t="str">
            <v>W/O for written off cases</v>
          </cell>
          <cell r="S253" t="str">
            <v>&gt;180</v>
          </cell>
        </row>
        <row r="254">
          <cell r="J254">
            <v>34284877</v>
          </cell>
          <cell r="K254">
            <v>29559.200000000001</v>
          </cell>
          <cell r="L254">
            <v>2903.8</v>
          </cell>
          <cell r="M254">
            <v>32463</v>
          </cell>
          <cell r="N254">
            <v>1205</v>
          </cell>
          <cell r="O254">
            <v>1205</v>
          </cell>
          <cell r="P254" t="str">
            <v>Y</v>
          </cell>
          <cell r="Q254"/>
          <cell r="R254" t="str">
            <v>W/O for written off cases</v>
          </cell>
          <cell r="S254" t="str">
            <v>&gt;180</v>
          </cell>
        </row>
        <row r="255">
          <cell r="J255">
            <v>355851512</v>
          </cell>
          <cell r="K255">
            <v>7769.5</v>
          </cell>
          <cell r="L255">
            <v>235.5</v>
          </cell>
          <cell r="M255">
            <v>8005</v>
          </cell>
          <cell r="N255">
            <v>108</v>
          </cell>
          <cell r="O255">
            <v>108</v>
          </cell>
          <cell r="P255" t="str">
            <v>Y</v>
          </cell>
          <cell r="Q255"/>
          <cell r="R255" t="str">
            <v>Sub</v>
          </cell>
          <cell r="S255" t="str">
            <v>91-120</v>
          </cell>
        </row>
        <row r="256">
          <cell r="J256">
            <v>360403389</v>
          </cell>
          <cell r="K256"/>
          <cell r="L256"/>
          <cell r="M256"/>
          <cell r="N256"/>
          <cell r="O256"/>
          <cell r="P256"/>
          <cell r="Q256"/>
          <cell r="R256" t="str">
            <v>Standard</v>
          </cell>
          <cell r="S256" t="str">
            <v>Standard</v>
          </cell>
        </row>
        <row r="257">
          <cell r="J257">
            <v>356733285</v>
          </cell>
          <cell r="K257"/>
          <cell r="L257"/>
          <cell r="M257"/>
          <cell r="N257"/>
          <cell r="O257"/>
          <cell r="P257"/>
          <cell r="Q257"/>
          <cell r="R257" t="str">
            <v>Standard</v>
          </cell>
          <cell r="S257" t="str">
            <v>Standard</v>
          </cell>
        </row>
        <row r="258">
          <cell r="J258">
            <v>355136536</v>
          </cell>
          <cell r="K258">
            <v>4461.92</v>
          </cell>
          <cell r="L258">
            <v>418.08</v>
          </cell>
          <cell r="M258">
            <v>4880</v>
          </cell>
          <cell r="N258">
            <v>47</v>
          </cell>
          <cell r="O258">
            <v>47</v>
          </cell>
          <cell r="P258"/>
          <cell r="Q258"/>
          <cell r="R258" t="str">
            <v>SMA 1</v>
          </cell>
          <cell r="S258" t="str">
            <v>31-60</v>
          </cell>
        </row>
        <row r="259">
          <cell r="J259">
            <v>347953671</v>
          </cell>
          <cell r="K259">
            <v>28943.35</v>
          </cell>
          <cell r="L259">
            <v>3956.65</v>
          </cell>
          <cell r="M259">
            <v>32900</v>
          </cell>
          <cell r="N259">
            <v>1146</v>
          </cell>
          <cell r="O259">
            <v>1146</v>
          </cell>
          <cell r="P259" t="str">
            <v>Y</v>
          </cell>
          <cell r="Q259"/>
          <cell r="R259" t="str">
            <v>W/O for written off cases</v>
          </cell>
          <cell r="S259" t="str">
            <v>&gt;180</v>
          </cell>
        </row>
        <row r="260">
          <cell r="J260">
            <v>359364369</v>
          </cell>
          <cell r="K260"/>
          <cell r="L260"/>
          <cell r="M260"/>
          <cell r="N260"/>
          <cell r="O260"/>
          <cell r="P260"/>
          <cell r="Q260"/>
          <cell r="R260" t="str">
            <v>Standard</v>
          </cell>
          <cell r="S260" t="str">
            <v>Standard</v>
          </cell>
        </row>
        <row r="261">
          <cell r="J261">
            <v>24930955</v>
          </cell>
          <cell r="K261">
            <v>12930.27</v>
          </cell>
          <cell r="L261">
            <v>544.84</v>
          </cell>
          <cell r="M261">
            <v>13475.11</v>
          </cell>
          <cell r="N261">
            <v>1294</v>
          </cell>
          <cell r="O261">
            <v>1294</v>
          </cell>
          <cell r="P261" t="str">
            <v>Y</v>
          </cell>
          <cell r="Q261"/>
          <cell r="R261" t="str">
            <v>W/O for written off cases</v>
          </cell>
          <cell r="S261" t="str">
            <v>&gt;180</v>
          </cell>
        </row>
        <row r="262">
          <cell r="J262">
            <v>348397520</v>
          </cell>
          <cell r="K262">
            <v>13302.87</v>
          </cell>
          <cell r="L262">
            <v>697.13</v>
          </cell>
          <cell r="M262">
            <v>14000</v>
          </cell>
          <cell r="N262">
            <v>808</v>
          </cell>
          <cell r="O262">
            <v>808</v>
          </cell>
          <cell r="P262" t="str">
            <v>Y</v>
          </cell>
          <cell r="Q262"/>
          <cell r="R262" t="str">
            <v>W/O for written off cases</v>
          </cell>
          <cell r="S262" t="str">
            <v>&gt;180</v>
          </cell>
        </row>
        <row r="263">
          <cell r="J263">
            <v>352139699</v>
          </cell>
          <cell r="K263">
            <v>14455.05</v>
          </cell>
          <cell r="L263">
            <v>2076.9499999999998</v>
          </cell>
          <cell r="M263">
            <v>16532</v>
          </cell>
          <cell r="N263">
            <v>808</v>
          </cell>
          <cell r="O263">
            <v>808</v>
          </cell>
          <cell r="P263" t="str">
            <v>Y</v>
          </cell>
          <cell r="Q263"/>
          <cell r="R263" t="str">
            <v>W/O for written off cases</v>
          </cell>
          <cell r="S263" t="str">
            <v>&gt;180</v>
          </cell>
        </row>
        <row r="264">
          <cell r="J264">
            <v>353516735</v>
          </cell>
          <cell r="K264">
            <v>45731.66</v>
          </cell>
          <cell r="L264">
            <v>10844.34</v>
          </cell>
          <cell r="M264">
            <v>56576</v>
          </cell>
          <cell r="N264">
            <v>750</v>
          </cell>
          <cell r="O264">
            <v>750</v>
          </cell>
          <cell r="P264" t="str">
            <v>Y</v>
          </cell>
          <cell r="Q264"/>
          <cell r="R264" t="str">
            <v>W/O for written off cases</v>
          </cell>
          <cell r="S264" t="str">
            <v>&gt;180</v>
          </cell>
        </row>
        <row r="265">
          <cell r="J265">
            <v>357421880</v>
          </cell>
          <cell r="K265"/>
          <cell r="L265"/>
          <cell r="M265"/>
          <cell r="N265"/>
          <cell r="O265"/>
          <cell r="P265"/>
          <cell r="Q265"/>
          <cell r="R265" t="str">
            <v>Standard</v>
          </cell>
          <cell r="S265" t="str">
            <v>Standard</v>
          </cell>
        </row>
        <row r="266">
          <cell r="J266">
            <v>358255404</v>
          </cell>
          <cell r="K266"/>
          <cell r="L266"/>
          <cell r="M266"/>
          <cell r="N266"/>
          <cell r="O266"/>
          <cell r="P266"/>
          <cell r="Q266"/>
          <cell r="R266" t="str">
            <v>Standard</v>
          </cell>
          <cell r="S266" t="str">
            <v>Standard</v>
          </cell>
        </row>
        <row r="267">
          <cell r="J267">
            <v>354761154</v>
          </cell>
          <cell r="K267">
            <v>69000</v>
          </cell>
          <cell r="L267">
            <v>19858</v>
          </cell>
          <cell r="M267">
            <v>88858</v>
          </cell>
          <cell r="N267">
            <v>777</v>
          </cell>
          <cell r="O267">
            <v>777</v>
          </cell>
          <cell r="P267" t="str">
            <v>Y</v>
          </cell>
          <cell r="Q267"/>
          <cell r="R267" t="str">
            <v>W/O for written off cases</v>
          </cell>
          <cell r="S267" t="str">
            <v>&gt;180</v>
          </cell>
        </row>
        <row r="268">
          <cell r="J268">
            <v>24112017</v>
          </cell>
          <cell r="K268">
            <v>2515.08</v>
          </cell>
          <cell r="L268">
            <v>32.92</v>
          </cell>
          <cell r="M268">
            <v>2548</v>
          </cell>
          <cell r="N268">
            <v>1235</v>
          </cell>
          <cell r="O268">
            <v>1235</v>
          </cell>
          <cell r="P268" t="str">
            <v>Y</v>
          </cell>
          <cell r="Q268"/>
          <cell r="R268" t="str">
            <v>W/O for written off cases</v>
          </cell>
          <cell r="S268" t="str">
            <v>&gt;180</v>
          </cell>
        </row>
        <row r="269">
          <cell r="J269">
            <v>359784916</v>
          </cell>
          <cell r="K269"/>
          <cell r="L269"/>
          <cell r="M269"/>
          <cell r="N269"/>
          <cell r="O269"/>
          <cell r="P269"/>
          <cell r="Q269"/>
          <cell r="R269" t="str">
            <v>Standard</v>
          </cell>
          <cell r="S269" t="str">
            <v>Standard</v>
          </cell>
        </row>
        <row r="270">
          <cell r="J270">
            <v>355367330</v>
          </cell>
          <cell r="K270">
            <v>42000</v>
          </cell>
          <cell r="L270">
            <v>11995</v>
          </cell>
          <cell r="M270">
            <v>53995</v>
          </cell>
          <cell r="N270">
            <v>777</v>
          </cell>
          <cell r="O270">
            <v>777</v>
          </cell>
          <cell r="P270" t="str">
            <v>Y</v>
          </cell>
          <cell r="Q270"/>
          <cell r="R270" t="str">
            <v>W/O for written off cases</v>
          </cell>
          <cell r="S270" t="str">
            <v>&gt;180</v>
          </cell>
        </row>
        <row r="271">
          <cell r="J271">
            <v>352885426</v>
          </cell>
          <cell r="K271">
            <v>13580.75</v>
          </cell>
          <cell r="L271">
            <v>1190.9100000000001</v>
          </cell>
          <cell r="M271">
            <v>14771.66</v>
          </cell>
          <cell r="N271">
            <v>599</v>
          </cell>
          <cell r="O271">
            <v>599</v>
          </cell>
          <cell r="P271" t="str">
            <v>Y</v>
          </cell>
          <cell r="Q271"/>
          <cell r="R271" t="str">
            <v>W/O for written off cases</v>
          </cell>
          <cell r="S271" t="str">
            <v>&gt;180</v>
          </cell>
        </row>
        <row r="272">
          <cell r="J272">
            <v>348570506</v>
          </cell>
          <cell r="K272">
            <v>17641.87</v>
          </cell>
          <cell r="L272">
            <v>1258.1300000000001</v>
          </cell>
          <cell r="M272">
            <v>18900</v>
          </cell>
          <cell r="N272">
            <v>869</v>
          </cell>
          <cell r="O272">
            <v>869</v>
          </cell>
          <cell r="P272" t="str">
            <v>Y</v>
          </cell>
          <cell r="Q272"/>
          <cell r="R272" t="str">
            <v>W/O for written off cases</v>
          </cell>
          <cell r="S272" t="str">
            <v>&gt;180</v>
          </cell>
        </row>
        <row r="273">
          <cell r="J273">
            <v>355367323</v>
          </cell>
          <cell r="K273">
            <v>43771.23</v>
          </cell>
          <cell r="L273">
            <v>11878.77</v>
          </cell>
          <cell r="M273">
            <v>55650</v>
          </cell>
          <cell r="N273">
            <v>748</v>
          </cell>
          <cell r="O273">
            <v>748</v>
          </cell>
          <cell r="P273" t="str">
            <v>Y</v>
          </cell>
          <cell r="Q273"/>
          <cell r="R273" t="str">
            <v>W/O for written off cases</v>
          </cell>
          <cell r="S273" t="str">
            <v>&gt;180</v>
          </cell>
        </row>
        <row r="274">
          <cell r="J274">
            <v>349495271</v>
          </cell>
          <cell r="K274">
            <v>6591.58</v>
          </cell>
          <cell r="L274">
            <v>208.42</v>
          </cell>
          <cell r="M274">
            <v>6800</v>
          </cell>
          <cell r="N274">
            <v>564</v>
          </cell>
          <cell r="O274">
            <v>564</v>
          </cell>
          <cell r="P274" t="str">
            <v>Y</v>
          </cell>
          <cell r="Q274"/>
          <cell r="R274" t="str">
            <v>W/O for written off cases</v>
          </cell>
          <cell r="S274" t="str">
            <v>&gt;180</v>
          </cell>
        </row>
        <row r="275">
          <cell r="J275">
            <v>360375995</v>
          </cell>
          <cell r="K275"/>
          <cell r="L275"/>
          <cell r="M275"/>
          <cell r="N275"/>
          <cell r="O275"/>
          <cell r="P275"/>
          <cell r="Q275"/>
          <cell r="R275" t="str">
            <v>Standard</v>
          </cell>
          <cell r="S275" t="str">
            <v>Standard</v>
          </cell>
        </row>
        <row r="276">
          <cell r="J276">
            <v>354761113</v>
          </cell>
          <cell r="K276">
            <v>30305.48</v>
          </cell>
          <cell r="L276">
            <v>8316.52</v>
          </cell>
          <cell r="M276">
            <v>38622</v>
          </cell>
          <cell r="N276">
            <v>777</v>
          </cell>
          <cell r="O276">
            <v>777</v>
          </cell>
          <cell r="P276" t="str">
            <v>Y</v>
          </cell>
          <cell r="Q276"/>
          <cell r="R276" t="str">
            <v>W/O for written off cases</v>
          </cell>
          <cell r="S276" t="str">
            <v>&gt;180</v>
          </cell>
        </row>
        <row r="277">
          <cell r="J277">
            <v>353539087</v>
          </cell>
          <cell r="K277">
            <v>12839.48</v>
          </cell>
          <cell r="L277">
            <v>1505.52</v>
          </cell>
          <cell r="M277">
            <v>14345</v>
          </cell>
          <cell r="N277">
            <v>629</v>
          </cell>
          <cell r="O277">
            <v>629</v>
          </cell>
          <cell r="P277" t="str">
            <v>Y</v>
          </cell>
          <cell r="Q277"/>
          <cell r="R277" t="str">
            <v>W/O for written off cases</v>
          </cell>
          <cell r="S277" t="str">
            <v>&gt;180</v>
          </cell>
        </row>
        <row r="278">
          <cell r="J278">
            <v>353597583</v>
          </cell>
          <cell r="K278">
            <v>41607.65</v>
          </cell>
          <cell r="L278">
            <v>5374.35</v>
          </cell>
          <cell r="M278">
            <v>46982</v>
          </cell>
          <cell r="N278">
            <v>507</v>
          </cell>
          <cell r="O278">
            <v>507</v>
          </cell>
          <cell r="P278" t="str">
            <v>Y</v>
          </cell>
          <cell r="Q278"/>
          <cell r="R278" t="str">
            <v>D1</v>
          </cell>
          <cell r="S278" t="str">
            <v>&gt;180</v>
          </cell>
        </row>
        <row r="279">
          <cell r="J279">
            <v>349923024</v>
          </cell>
          <cell r="K279">
            <v>13490.57</v>
          </cell>
          <cell r="L279">
            <v>709.43</v>
          </cell>
          <cell r="M279">
            <v>14200</v>
          </cell>
          <cell r="N279">
            <v>594</v>
          </cell>
          <cell r="O279">
            <v>594</v>
          </cell>
          <cell r="P279" t="str">
            <v>Y</v>
          </cell>
          <cell r="Q279"/>
          <cell r="R279" t="str">
            <v>W/O for written off cases</v>
          </cell>
          <cell r="S279" t="str">
            <v>&gt;180</v>
          </cell>
        </row>
        <row r="280">
          <cell r="J280">
            <v>358080629</v>
          </cell>
          <cell r="K280">
            <v>2251.9899999999998</v>
          </cell>
          <cell r="L280">
            <v>578.01</v>
          </cell>
          <cell r="M280">
            <v>2830</v>
          </cell>
          <cell r="N280">
            <v>22</v>
          </cell>
          <cell r="O280">
            <v>22</v>
          </cell>
          <cell r="P280"/>
          <cell r="Q280"/>
          <cell r="R280" t="str">
            <v>SMA 0</v>
          </cell>
          <cell r="S280" t="str">
            <v>1-30 Days</v>
          </cell>
        </row>
        <row r="281">
          <cell r="J281">
            <v>348786068</v>
          </cell>
          <cell r="K281">
            <v>38167.879999999997</v>
          </cell>
          <cell r="L281">
            <v>4732.12</v>
          </cell>
          <cell r="M281">
            <v>42900</v>
          </cell>
          <cell r="N281">
            <v>904</v>
          </cell>
          <cell r="O281">
            <v>904</v>
          </cell>
          <cell r="P281" t="str">
            <v>Y</v>
          </cell>
          <cell r="Q281"/>
          <cell r="R281" t="str">
            <v>W/O for written off cases</v>
          </cell>
          <cell r="S281" t="str">
            <v>&gt;180</v>
          </cell>
        </row>
        <row r="282">
          <cell r="J282">
            <v>352652209</v>
          </cell>
          <cell r="K282">
            <v>23939.55</v>
          </cell>
          <cell r="L282">
            <v>3483.45</v>
          </cell>
          <cell r="M282">
            <v>27423</v>
          </cell>
          <cell r="N282">
            <v>842</v>
          </cell>
          <cell r="O282">
            <v>904</v>
          </cell>
          <cell r="P282" t="str">
            <v>Y</v>
          </cell>
          <cell r="Q282"/>
          <cell r="R282" t="str">
            <v>W/O for written off cases</v>
          </cell>
          <cell r="S282" t="str">
            <v>&gt;180</v>
          </cell>
        </row>
        <row r="283">
          <cell r="J283">
            <v>352652210</v>
          </cell>
          <cell r="K283">
            <v>34710.6</v>
          </cell>
          <cell r="L283">
            <v>4843.3999999999996</v>
          </cell>
          <cell r="M283">
            <v>39554</v>
          </cell>
          <cell r="N283">
            <v>629</v>
          </cell>
          <cell r="O283">
            <v>629</v>
          </cell>
          <cell r="P283" t="str">
            <v>Y</v>
          </cell>
          <cell r="Q283"/>
          <cell r="R283" t="str">
            <v>W/O for written off cases</v>
          </cell>
          <cell r="S283" t="str">
            <v>&gt;180</v>
          </cell>
        </row>
        <row r="284">
          <cell r="J284">
            <v>359922203</v>
          </cell>
          <cell r="K284"/>
          <cell r="L284"/>
          <cell r="M284"/>
          <cell r="N284"/>
          <cell r="O284"/>
          <cell r="P284"/>
          <cell r="Q284"/>
          <cell r="R284" t="str">
            <v>Standard</v>
          </cell>
          <cell r="S284" t="str">
            <v>Standard</v>
          </cell>
        </row>
        <row r="285">
          <cell r="J285">
            <v>360100114</v>
          </cell>
          <cell r="K285"/>
          <cell r="L285"/>
          <cell r="M285"/>
          <cell r="N285"/>
          <cell r="O285"/>
          <cell r="P285"/>
          <cell r="Q285"/>
          <cell r="R285" t="str">
            <v>Standard</v>
          </cell>
          <cell r="S285" t="str">
            <v>Standard</v>
          </cell>
        </row>
        <row r="286">
          <cell r="J286">
            <v>357607441</v>
          </cell>
          <cell r="K286"/>
          <cell r="L286"/>
          <cell r="M286"/>
          <cell r="N286"/>
          <cell r="O286"/>
          <cell r="P286"/>
          <cell r="Q286"/>
          <cell r="R286" t="str">
            <v>Standard</v>
          </cell>
          <cell r="S286" t="str">
            <v>Standard</v>
          </cell>
        </row>
        <row r="287">
          <cell r="J287">
            <v>358834728</v>
          </cell>
          <cell r="K287">
            <v>15624.17</v>
          </cell>
          <cell r="L287">
            <v>3735.83</v>
          </cell>
          <cell r="M287">
            <v>19360</v>
          </cell>
          <cell r="N287">
            <v>234</v>
          </cell>
          <cell r="O287">
            <v>234</v>
          </cell>
          <cell r="P287" t="str">
            <v>Y</v>
          </cell>
          <cell r="Q287"/>
          <cell r="R287" t="str">
            <v>Sub</v>
          </cell>
          <cell r="S287" t="str">
            <v>&gt;180</v>
          </cell>
        </row>
        <row r="288">
          <cell r="J288">
            <v>348613406</v>
          </cell>
          <cell r="K288">
            <v>6332.15</v>
          </cell>
          <cell r="L288">
            <v>167.85</v>
          </cell>
          <cell r="M288">
            <v>6500</v>
          </cell>
          <cell r="N288">
            <v>721</v>
          </cell>
          <cell r="O288">
            <v>721</v>
          </cell>
          <cell r="P288" t="str">
            <v>Y</v>
          </cell>
          <cell r="Q288"/>
          <cell r="R288" t="str">
            <v>W/O for written off cases</v>
          </cell>
          <cell r="S288" t="str">
            <v>&gt;180</v>
          </cell>
        </row>
        <row r="289">
          <cell r="J289">
            <v>358102585</v>
          </cell>
          <cell r="K289">
            <v>17737.560000000001</v>
          </cell>
          <cell r="L289">
            <v>2488.44</v>
          </cell>
          <cell r="M289">
            <v>20226</v>
          </cell>
          <cell r="N289">
            <v>413</v>
          </cell>
          <cell r="O289">
            <v>413</v>
          </cell>
          <cell r="P289" t="str">
            <v>Y</v>
          </cell>
          <cell r="Q289"/>
          <cell r="R289" t="str">
            <v>W/O for written off cases</v>
          </cell>
          <cell r="S289" t="str">
            <v>&gt;180</v>
          </cell>
        </row>
        <row r="290">
          <cell r="J290">
            <v>353578664</v>
          </cell>
          <cell r="K290">
            <v>56983.29</v>
          </cell>
          <cell r="L290">
            <v>14013.71</v>
          </cell>
          <cell r="M290">
            <v>70997</v>
          </cell>
          <cell r="N290">
            <v>809</v>
          </cell>
          <cell r="O290">
            <v>809</v>
          </cell>
          <cell r="P290" t="str">
            <v>Y</v>
          </cell>
          <cell r="Q290"/>
          <cell r="R290" t="str">
            <v>W/O for written off cases</v>
          </cell>
          <cell r="S290" t="str">
            <v>&gt;180</v>
          </cell>
        </row>
        <row r="291">
          <cell r="J291">
            <v>359784103</v>
          </cell>
          <cell r="K291"/>
          <cell r="L291"/>
          <cell r="M291"/>
          <cell r="N291"/>
          <cell r="O291"/>
          <cell r="P291"/>
          <cell r="Q291"/>
          <cell r="R291" t="str">
            <v>Standard</v>
          </cell>
          <cell r="S291" t="str">
            <v>Standard</v>
          </cell>
        </row>
        <row r="292">
          <cell r="J292">
            <v>358405743</v>
          </cell>
          <cell r="K292"/>
          <cell r="L292"/>
          <cell r="M292"/>
          <cell r="N292"/>
          <cell r="O292"/>
          <cell r="P292"/>
          <cell r="Q292"/>
          <cell r="R292" t="str">
            <v>Standard</v>
          </cell>
          <cell r="S292" t="str">
            <v>Standard</v>
          </cell>
        </row>
        <row r="293">
          <cell r="J293">
            <v>355423532</v>
          </cell>
          <cell r="K293">
            <v>52535.87</v>
          </cell>
          <cell r="L293">
            <v>8733.1299999999992</v>
          </cell>
          <cell r="M293">
            <v>61269</v>
          </cell>
          <cell r="N293">
            <v>470</v>
          </cell>
          <cell r="O293">
            <v>470</v>
          </cell>
          <cell r="P293" t="str">
            <v>Y</v>
          </cell>
          <cell r="Q293"/>
          <cell r="R293" t="str">
            <v>W/O for written off cases</v>
          </cell>
          <cell r="S293" t="str">
            <v>&gt;180</v>
          </cell>
        </row>
        <row r="294">
          <cell r="J294">
            <v>357041772</v>
          </cell>
          <cell r="K294">
            <v>23000</v>
          </cell>
          <cell r="L294">
            <v>4809</v>
          </cell>
          <cell r="M294">
            <v>27809</v>
          </cell>
          <cell r="N294">
            <v>689</v>
          </cell>
          <cell r="O294">
            <v>689</v>
          </cell>
          <cell r="P294" t="str">
            <v>Y</v>
          </cell>
          <cell r="Q294"/>
          <cell r="R294" t="str">
            <v>W/O for written off cases</v>
          </cell>
          <cell r="S294" t="str">
            <v>&gt;180</v>
          </cell>
        </row>
        <row r="295">
          <cell r="J295">
            <v>357075301</v>
          </cell>
          <cell r="K295"/>
          <cell r="L295"/>
          <cell r="M295"/>
          <cell r="N295"/>
          <cell r="O295"/>
          <cell r="P295"/>
          <cell r="Q295"/>
          <cell r="R295" t="str">
            <v>Standard</v>
          </cell>
          <cell r="S295" t="str">
            <v>Standard</v>
          </cell>
        </row>
        <row r="296">
          <cell r="J296">
            <v>358201663</v>
          </cell>
          <cell r="K296"/>
          <cell r="L296"/>
          <cell r="M296"/>
          <cell r="N296"/>
          <cell r="O296"/>
          <cell r="P296"/>
          <cell r="Q296"/>
          <cell r="R296" t="str">
            <v>Standard</v>
          </cell>
          <cell r="S296" t="str">
            <v>Standard</v>
          </cell>
        </row>
        <row r="297">
          <cell r="J297">
            <v>359962068</v>
          </cell>
          <cell r="K297"/>
          <cell r="L297"/>
          <cell r="M297"/>
          <cell r="N297"/>
          <cell r="O297"/>
          <cell r="P297"/>
          <cell r="Q297"/>
          <cell r="R297" t="str">
            <v>Standard</v>
          </cell>
          <cell r="S297" t="str">
            <v>Standard</v>
          </cell>
        </row>
        <row r="298">
          <cell r="J298">
            <v>360400213</v>
          </cell>
          <cell r="K298"/>
          <cell r="L298"/>
          <cell r="M298"/>
          <cell r="N298"/>
          <cell r="O298"/>
          <cell r="P298"/>
          <cell r="Q298"/>
          <cell r="R298" t="str">
            <v>Standard</v>
          </cell>
          <cell r="S298" t="str">
            <v>Standard</v>
          </cell>
        </row>
        <row r="299">
          <cell r="J299">
            <v>357071014</v>
          </cell>
          <cell r="K299"/>
          <cell r="L299"/>
          <cell r="M299"/>
          <cell r="N299"/>
          <cell r="O299"/>
          <cell r="P299"/>
          <cell r="Q299"/>
          <cell r="R299" t="str">
            <v>Standard</v>
          </cell>
          <cell r="S299" t="str">
            <v>Standard</v>
          </cell>
        </row>
        <row r="300">
          <cell r="J300">
            <v>357298806</v>
          </cell>
          <cell r="K300"/>
          <cell r="L300"/>
          <cell r="M300"/>
          <cell r="N300"/>
          <cell r="O300"/>
          <cell r="P300"/>
          <cell r="Q300"/>
          <cell r="R300" t="str">
            <v>Standard</v>
          </cell>
          <cell r="S300" t="str">
            <v>Standard</v>
          </cell>
        </row>
        <row r="301">
          <cell r="J301">
            <v>357578462</v>
          </cell>
          <cell r="K301"/>
          <cell r="L301"/>
          <cell r="M301"/>
          <cell r="N301"/>
          <cell r="O301"/>
          <cell r="P301"/>
          <cell r="Q301"/>
          <cell r="R301" t="str">
            <v>Standard</v>
          </cell>
          <cell r="S301" t="str">
            <v>Standard</v>
          </cell>
        </row>
        <row r="302">
          <cell r="J302">
            <v>359790716</v>
          </cell>
          <cell r="K302"/>
          <cell r="L302"/>
          <cell r="M302"/>
          <cell r="N302"/>
          <cell r="O302"/>
          <cell r="P302"/>
          <cell r="Q302"/>
          <cell r="R302" t="str">
            <v>Standard</v>
          </cell>
          <cell r="S302" t="str">
            <v>Standard</v>
          </cell>
        </row>
        <row r="303">
          <cell r="J303">
            <v>359771338</v>
          </cell>
          <cell r="K303"/>
          <cell r="L303"/>
          <cell r="M303"/>
          <cell r="N303"/>
          <cell r="O303"/>
          <cell r="P303"/>
          <cell r="Q303"/>
          <cell r="R303" t="str">
            <v>Standard</v>
          </cell>
          <cell r="S303" t="str">
            <v>Standard</v>
          </cell>
        </row>
        <row r="304">
          <cell r="J304">
            <v>360061958</v>
          </cell>
          <cell r="K304"/>
          <cell r="L304"/>
          <cell r="M304"/>
          <cell r="N304"/>
          <cell r="O304"/>
          <cell r="P304"/>
          <cell r="Q304"/>
          <cell r="R304" t="str">
            <v>Standard</v>
          </cell>
          <cell r="S304" t="str">
            <v>Standard</v>
          </cell>
        </row>
        <row r="305">
          <cell r="J305">
            <v>358514130</v>
          </cell>
          <cell r="K305">
            <v>18319.27</v>
          </cell>
          <cell r="L305">
            <v>4840.7299999999996</v>
          </cell>
          <cell r="M305">
            <v>23160</v>
          </cell>
          <cell r="N305">
            <v>354</v>
          </cell>
          <cell r="O305">
            <v>354</v>
          </cell>
          <cell r="P305" t="str">
            <v>Y</v>
          </cell>
          <cell r="Q305"/>
          <cell r="R305" t="str">
            <v>W/O for written off cases</v>
          </cell>
          <cell r="S305" t="str">
            <v>&gt;180</v>
          </cell>
        </row>
        <row r="306">
          <cell r="J306">
            <v>350884228</v>
          </cell>
          <cell r="K306">
            <v>16697.29</v>
          </cell>
          <cell r="L306">
            <v>1052.71</v>
          </cell>
          <cell r="M306">
            <v>17750</v>
          </cell>
          <cell r="N306">
            <v>536</v>
          </cell>
          <cell r="O306">
            <v>536</v>
          </cell>
          <cell r="P306" t="str">
            <v>Y</v>
          </cell>
          <cell r="Q306"/>
          <cell r="R306" t="str">
            <v>W/O for written off cases</v>
          </cell>
          <cell r="S306" t="str">
            <v>&gt;180</v>
          </cell>
        </row>
        <row r="307">
          <cell r="J307">
            <v>355995217</v>
          </cell>
          <cell r="K307">
            <v>14472.88</v>
          </cell>
          <cell r="L307">
            <v>2905.12</v>
          </cell>
          <cell r="M307">
            <v>17378</v>
          </cell>
          <cell r="N307">
            <v>719</v>
          </cell>
          <cell r="O307">
            <v>719</v>
          </cell>
          <cell r="P307" t="str">
            <v>Y</v>
          </cell>
          <cell r="Q307"/>
          <cell r="R307" t="str">
            <v>W/O for written off cases</v>
          </cell>
          <cell r="S307" t="str">
            <v>&gt;180</v>
          </cell>
        </row>
        <row r="308">
          <cell r="J308">
            <v>354185900</v>
          </cell>
          <cell r="K308">
            <v>5424.13</v>
          </cell>
          <cell r="L308">
            <v>287.87</v>
          </cell>
          <cell r="M308">
            <v>5712</v>
          </cell>
          <cell r="N308">
            <v>381</v>
          </cell>
          <cell r="O308">
            <v>381</v>
          </cell>
          <cell r="P308" t="str">
            <v>Y</v>
          </cell>
          <cell r="Q308"/>
          <cell r="R308" t="str">
            <v>W/O for written off cases</v>
          </cell>
          <cell r="S308" t="str">
            <v>&gt;180</v>
          </cell>
        </row>
        <row r="309">
          <cell r="J309">
            <v>25568236</v>
          </cell>
          <cell r="K309">
            <v>8712.4599999999991</v>
          </cell>
          <cell r="L309">
            <v>265.52</v>
          </cell>
          <cell r="M309">
            <v>8977.98</v>
          </cell>
          <cell r="N309">
            <v>1324</v>
          </cell>
          <cell r="O309">
            <v>1324</v>
          </cell>
          <cell r="P309" t="str">
            <v>Y</v>
          </cell>
          <cell r="Q309"/>
          <cell r="R309" t="str">
            <v>W/O for written off cases</v>
          </cell>
          <cell r="S309" t="str">
            <v>&gt;180</v>
          </cell>
        </row>
        <row r="310">
          <cell r="J310">
            <v>25568231</v>
          </cell>
          <cell r="K310">
            <v>1295.4000000000001</v>
          </cell>
          <cell r="L310">
            <v>0</v>
          </cell>
          <cell r="M310">
            <v>1295.4000000000001</v>
          </cell>
          <cell r="N310">
            <v>1263</v>
          </cell>
          <cell r="O310">
            <v>1263</v>
          </cell>
          <cell r="P310" t="str">
            <v>Y</v>
          </cell>
          <cell r="Q310"/>
          <cell r="R310" t="str">
            <v>W/O for written off cases</v>
          </cell>
          <cell r="S310" t="str">
            <v>&gt;180</v>
          </cell>
        </row>
        <row r="311">
          <cell r="J311">
            <v>360284618</v>
          </cell>
          <cell r="K311"/>
          <cell r="L311"/>
          <cell r="M311"/>
          <cell r="N311"/>
          <cell r="O311"/>
          <cell r="P311"/>
          <cell r="Q311"/>
          <cell r="R311" t="str">
            <v>Standard</v>
          </cell>
          <cell r="S311" t="str">
            <v>Standard</v>
          </cell>
        </row>
        <row r="312">
          <cell r="J312">
            <v>355756689</v>
          </cell>
          <cell r="K312">
            <v>24313.64</v>
          </cell>
          <cell r="L312">
            <v>1827.36</v>
          </cell>
          <cell r="M312">
            <v>26141</v>
          </cell>
          <cell r="N312">
            <v>228</v>
          </cell>
          <cell r="O312">
            <v>228</v>
          </cell>
          <cell r="P312" t="str">
            <v>Y</v>
          </cell>
          <cell r="Q312"/>
          <cell r="R312" t="str">
            <v>W/O for written off cases</v>
          </cell>
          <cell r="S312" t="str">
            <v>&gt;180</v>
          </cell>
        </row>
        <row r="313">
          <cell r="J313">
            <v>350002663</v>
          </cell>
          <cell r="K313">
            <v>21278.25</v>
          </cell>
          <cell r="L313">
            <v>1421.75</v>
          </cell>
          <cell r="M313">
            <v>22700</v>
          </cell>
          <cell r="N313">
            <v>691</v>
          </cell>
          <cell r="O313">
            <v>721</v>
          </cell>
          <cell r="P313" t="str">
            <v>Y</v>
          </cell>
          <cell r="Q313"/>
          <cell r="R313" t="str">
            <v>W/O for written off cases</v>
          </cell>
          <cell r="S313" t="str">
            <v>&gt;180</v>
          </cell>
        </row>
        <row r="314">
          <cell r="J314">
            <v>352113067</v>
          </cell>
          <cell r="K314">
            <v>15248.34</v>
          </cell>
          <cell r="L314">
            <v>1510.66</v>
          </cell>
          <cell r="M314">
            <v>16759</v>
          </cell>
          <cell r="N314">
            <v>721</v>
          </cell>
          <cell r="O314">
            <v>721</v>
          </cell>
          <cell r="P314" t="str">
            <v>Y</v>
          </cell>
          <cell r="Q314"/>
          <cell r="R314" t="str">
            <v>W/O for written off cases</v>
          </cell>
          <cell r="S314" t="str">
            <v>&gt;180</v>
          </cell>
        </row>
        <row r="315">
          <cell r="J315">
            <v>358514119</v>
          </cell>
          <cell r="K315">
            <v>8667.7199999999993</v>
          </cell>
          <cell r="L315">
            <v>1772.28</v>
          </cell>
          <cell r="M315">
            <v>10440</v>
          </cell>
          <cell r="N315">
            <v>173</v>
          </cell>
          <cell r="O315">
            <v>173</v>
          </cell>
          <cell r="P315" t="str">
            <v>Y</v>
          </cell>
          <cell r="Q315"/>
          <cell r="R315" t="str">
            <v>Sub</v>
          </cell>
          <cell r="S315" t="str">
            <v>151-180</v>
          </cell>
        </row>
        <row r="316">
          <cell r="J316">
            <v>360351541</v>
          </cell>
          <cell r="K316"/>
          <cell r="L316"/>
          <cell r="M316"/>
          <cell r="N316"/>
          <cell r="O316"/>
          <cell r="P316"/>
          <cell r="Q316"/>
          <cell r="R316" t="str">
            <v>Standard</v>
          </cell>
          <cell r="S316" t="str">
            <v>Standard</v>
          </cell>
        </row>
        <row r="317">
          <cell r="J317">
            <v>352656208</v>
          </cell>
          <cell r="K317">
            <v>37938.480000000003</v>
          </cell>
          <cell r="L317">
            <v>6191.52</v>
          </cell>
          <cell r="M317">
            <v>44130</v>
          </cell>
          <cell r="N317">
            <v>691</v>
          </cell>
          <cell r="O317">
            <v>691</v>
          </cell>
          <cell r="P317" t="str">
            <v>Y</v>
          </cell>
          <cell r="Q317"/>
          <cell r="R317" t="str">
            <v>W/O for written off cases</v>
          </cell>
          <cell r="S317" t="str">
            <v>&gt;180</v>
          </cell>
        </row>
        <row r="318">
          <cell r="J318">
            <v>356721201</v>
          </cell>
          <cell r="K318"/>
          <cell r="L318"/>
          <cell r="M318"/>
          <cell r="N318"/>
          <cell r="O318"/>
          <cell r="P318"/>
          <cell r="Q318"/>
          <cell r="R318" t="str">
            <v>Standard</v>
          </cell>
          <cell r="S318" t="str">
            <v>Standard</v>
          </cell>
        </row>
        <row r="319">
          <cell r="J319">
            <v>358514153</v>
          </cell>
          <cell r="K319">
            <v>34161.660000000003</v>
          </cell>
          <cell r="L319">
            <v>11628.34</v>
          </cell>
          <cell r="M319">
            <v>45790</v>
          </cell>
          <cell r="N319">
            <v>562</v>
          </cell>
          <cell r="O319">
            <v>562</v>
          </cell>
          <cell r="P319" t="str">
            <v>Y</v>
          </cell>
          <cell r="Q319"/>
          <cell r="R319" t="str">
            <v>W/O for written off cases</v>
          </cell>
          <cell r="S319" t="str">
            <v>&gt;180</v>
          </cell>
        </row>
        <row r="320">
          <cell r="J320">
            <v>356721444</v>
          </cell>
          <cell r="K320"/>
          <cell r="L320"/>
          <cell r="M320"/>
          <cell r="N320"/>
          <cell r="O320"/>
          <cell r="P320"/>
          <cell r="Q320"/>
          <cell r="R320" t="str">
            <v>Standard</v>
          </cell>
          <cell r="S320" t="str">
            <v>Standard</v>
          </cell>
        </row>
        <row r="321">
          <cell r="J321">
            <v>359262448</v>
          </cell>
          <cell r="K321"/>
          <cell r="L321"/>
          <cell r="M321"/>
          <cell r="N321"/>
          <cell r="O321"/>
          <cell r="P321"/>
          <cell r="Q321"/>
          <cell r="R321" t="str">
            <v>Standard</v>
          </cell>
          <cell r="S321" t="str">
            <v>Standard</v>
          </cell>
        </row>
        <row r="322">
          <cell r="J322">
            <v>359769966</v>
          </cell>
          <cell r="K322"/>
          <cell r="L322"/>
          <cell r="M322"/>
          <cell r="N322"/>
          <cell r="O322"/>
          <cell r="P322"/>
          <cell r="Q322"/>
          <cell r="R322" t="str">
            <v>Standard</v>
          </cell>
          <cell r="S322" t="str">
            <v>Standard</v>
          </cell>
        </row>
        <row r="323">
          <cell r="J323">
            <v>360427515</v>
          </cell>
          <cell r="K323"/>
          <cell r="L323"/>
          <cell r="M323"/>
          <cell r="N323"/>
          <cell r="O323"/>
          <cell r="P323"/>
          <cell r="Q323"/>
          <cell r="R323" t="str">
            <v>Standard</v>
          </cell>
          <cell r="S323" t="str">
            <v>Standard</v>
          </cell>
        </row>
        <row r="324">
          <cell r="J324">
            <v>29381706</v>
          </cell>
          <cell r="K324">
            <v>1612.63</v>
          </cell>
          <cell r="L324">
            <v>34.35</v>
          </cell>
          <cell r="M324">
            <v>1646.98</v>
          </cell>
          <cell r="N324">
            <v>1690</v>
          </cell>
          <cell r="O324">
            <v>1690</v>
          </cell>
          <cell r="P324" t="str">
            <v>Y</v>
          </cell>
          <cell r="Q324"/>
          <cell r="R324" t="str">
            <v>W/O for written off cases</v>
          </cell>
          <cell r="S324" t="str">
            <v>&gt;180</v>
          </cell>
        </row>
        <row r="325">
          <cell r="J325">
            <v>360500213</v>
          </cell>
          <cell r="K325"/>
          <cell r="L325"/>
          <cell r="M325"/>
          <cell r="N325"/>
          <cell r="O325"/>
          <cell r="P325"/>
          <cell r="Q325"/>
          <cell r="R325" t="str">
            <v>Standard</v>
          </cell>
          <cell r="S325" t="str">
            <v>Standard</v>
          </cell>
        </row>
        <row r="326">
          <cell r="J326">
            <v>359555714</v>
          </cell>
          <cell r="K326"/>
          <cell r="L326"/>
          <cell r="M326"/>
          <cell r="N326"/>
          <cell r="O326"/>
          <cell r="P326"/>
          <cell r="Q326"/>
          <cell r="R326" t="str">
            <v>Standard</v>
          </cell>
          <cell r="S326" t="str">
            <v>Standard</v>
          </cell>
        </row>
        <row r="327">
          <cell r="J327">
            <v>354269949</v>
          </cell>
          <cell r="K327">
            <v>53773.45</v>
          </cell>
          <cell r="L327">
            <v>8701.5499999999993</v>
          </cell>
          <cell r="M327">
            <v>62475</v>
          </cell>
          <cell r="N327">
            <v>566</v>
          </cell>
          <cell r="O327">
            <v>566</v>
          </cell>
          <cell r="P327" t="str">
            <v>Y</v>
          </cell>
          <cell r="Q327"/>
          <cell r="R327" t="str">
            <v>W/O for written off cases</v>
          </cell>
          <cell r="S327" t="str">
            <v>&gt;180</v>
          </cell>
        </row>
        <row r="328">
          <cell r="J328">
            <v>354269447</v>
          </cell>
          <cell r="K328">
            <v>61525.45</v>
          </cell>
          <cell r="L328">
            <v>12388.55</v>
          </cell>
          <cell r="M328">
            <v>73914</v>
          </cell>
          <cell r="N328">
            <v>627</v>
          </cell>
          <cell r="O328">
            <v>627</v>
          </cell>
          <cell r="P328" t="str">
            <v>Y</v>
          </cell>
          <cell r="Q328"/>
          <cell r="R328" t="str">
            <v>W/O for written off cases</v>
          </cell>
          <cell r="S328" t="str">
            <v>&gt;180</v>
          </cell>
        </row>
        <row r="329">
          <cell r="J329">
            <v>360399723</v>
          </cell>
          <cell r="K329"/>
          <cell r="L329"/>
          <cell r="M329"/>
          <cell r="N329"/>
          <cell r="O329"/>
          <cell r="P329"/>
          <cell r="Q329"/>
          <cell r="R329" t="str">
            <v>Standard</v>
          </cell>
          <cell r="S329" t="str">
            <v>Standard</v>
          </cell>
        </row>
        <row r="330">
          <cell r="J330">
            <v>349588271</v>
          </cell>
          <cell r="K330">
            <v>8982.39</v>
          </cell>
          <cell r="L330">
            <v>217.61</v>
          </cell>
          <cell r="M330">
            <v>9200</v>
          </cell>
          <cell r="N330">
            <v>597</v>
          </cell>
          <cell r="O330">
            <v>597</v>
          </cell>
          <cell r="P330" t="str">
            <v>Y</v>
          </cell>
          <cell r="Q330"/>
          <cell r="R330" t="str">
            <v>W/O for written off cases</v>
          </cell>
          <cell r="S330" t="str">
            <v>&gt;180</v>
          </cell>
        </row>
        <row r="331">
          <cell r="J331">
            <v>356158036</v>
          </cell>
          <cell r="K331"/>
          <cell r="L331"/>
          <cell r="M331"/>
          <cell r="N331"/>
          <cell r="O331"/>
          <cell r="P331"/>
          <cell r="Q331"/>
          <cell r="R331" t="str">
            <v>Standard</v>
          </cell>
          <cell r="S331" t="str">
            <v>Standard</v>
          </cell>
        </row>
        <row r="332">
          <cell r="J332">
            <v>354415986</v>
          </cell>
          <cell r="K332">
            <v>8351.2099999999991</v>
          </cell>
          <cell r="L332">
            <v>219.79</v>
          </cell>
          <cell r="M332">
            <v>8571</v>
          </cell>
          <cell r="N332">
            <v>203</v>
          </cell>
          <cell r="O332">
            <v>203</v>
          </cell>
          <cell r="P332" t="str">
            <v>Y</v>
          </cell>
          <cell r="Q332"/>
          <cell r="R332" t="str">
            <v>Sub</v>
          </cell>
          <cell r="S332" t="str">
            <v>&gt;180</v>
          </cell>
        </row>
        <row r="333">
          <cell r="J333">
            <v>359974860</v>
          </cell>
          <cell r="K333"/>
          <cell r="L333"/>
          <cell r="M333"/>
          <cell r="N333"/>
          <cell r="O333"/>
          <cell r="P333"/>
          <cell r="Q333"/>
          <cell r="R333" t="str">
            <v>Standard</v>
          </cell>
          <cell r="S333" t="str">
            <v>Standard</v>
          </cell>
        </row>
        <row r="334">
          <cell r="J334">
            <v>354159437</v>
          </cell>
          <cell r="K334">
            <v>45228.7</v>
          </cell>
          <cell r="L334">
            <v>7051.3</v>
          </cell>
          <cell r="M334">
            <v>52280</v>
          </cell>
          <cell r="N334">
            <v>500</v>
          </cell>
          <cell r="O334">
            <v>500</v>
          </cell>
          <cell r="P334" t="str">
            <v>Y</v>
          </cell>
          <cell r="Q334"/>
          <cell r="R334" t="str">
            <v>W/O for written off cases</v>
          </cell>
          <cell r="S334" t="str">
            <v>&gt;180</v>
          </cell>
        </row>
        <row r="335">
          <cell r="J335">
            <v>359986804</v>
          </cell>
          <cell r="K335"/>
          <cell r="L335"/>
          <cell r="M335"/>
          <cell r="N335"/>
          <cell r="O335"/>
          <cell r="P335"/>
          <cell r="Q335"/>
          <cell r="R335" t="str">
            <v>Standard</v>
          </cell>
          <cell r="S335" t="str">
            <v>Standard</v>
          </cell>
        </row>
        <row r="336">
          <cell r="J336">
            <v>348324222</v>
          </cell>
          <cell r="K336">
            <v>19211.32</v>
          </cell>
          <cell r="L336">
            <v>1188.68</v>
          </cell>
          <cell r="M336">
            <v>20400</v>
          </cell>
          <cell r="N336">
            <v>835</v>
          </cell>
          <cell r="O336">
            <v>835</v>
          </cell>
          <cell r="P336" t="str">
            <v>Y</v>
          </cell>
          <cell r="Q336"/>
          <cell r="R336" t="str">
            <v>W/O for written off cases</v>
          </cell>
          <cell r="S336" t="str">
            <v>&gt;180</v>
          </cell>
        </row>
        <row r="337">
          <cell r="J337">
            <v>350490158</v>
          </cell>
          <cell r="K337">
            <v>5431.97</v>
          </cell>
          <cell r="L337">
            <v>168.03</v>
          </cell>
          <cell r="M337">
            <v>5600</v>
          </cell>
          <cell r="N337">
            <v>477</v>
          </cell>
          <cell r="O337">
            <v>477</v>
          </cell>
          <cell r="P337" t="str">
            <v>Y</v>
          </cell>
          <cell r="Q337"/>
          <cell r="R337" t="str">
            <v>W/O for written off cases</v>
          </cell>
          <cell r="S337" t="str">
            <v>&gt;180</v>
          </cell>
        </row>
        <row r="338">
          <cell r="J338">
            <v>355934203</v>
          </cell>
          <cell r="K338">
            <v>16754.07</v>
          </cell>
          <cell r="L338">
            <v>1812.93</v>
          </cell>
          <cell r="M338">
            <v>18567</v>
          </cell>
          <cell r="N338">
            <v>477</v>
          </cell>
          <cell r="O338">
            <v>477</v>
          </cell>
          <cell r="P338" t="str">
            <v>Y</v>
          </cell>
          <cell r="Q338"/>
          <cell r="R338" t="str">
            <v>W/O for written off cases</v>
          </cell>
          <cell r="S338" t="str">
            <v>&gt;180</v>
          </cell>
        </row>
        <row r="339">
          <cell r="J339">
            <v>358102613</v>
          </cell>
          <cell r="K339">
            <v>26407.51</v>
          </cell>
          <cell r="L339">
            <v>8792.49</v>
          </cell>
          <cell r="M339">
            <v>35200</v>
          </cell>
          <cell r="N339">
            <v>600</v>
          </cell>
          <cell r="O339">
            <v>600</v>
          </cell>
          <cell r="P339" t="str">
            <v>Y</v>
          </cell>
          <cell r="Q339"/>
          <cell r="R339" t="str">
            <v>W/O for written off cases</v>
          </cell>
          <cell r="S339" t="str">
            <v>&gt;180</v>
          </cell>
        </row>
        <row r="340">
          <cell r="J340">
            <v>348655166</v>
          </cell>
          <cell r="K340">
            <v>3430.08</v>
          </cell>
          <cell r="L340">
            <v>69.92</v>
          </cell>
          <cell r="M340">
            <v>3500</v>
          </cell>
          <cell r="N340">
            <v>627</v>
          </cell>
          <cell r="O340">
            <v>627</v>
          </cell>
          <cell r="P340" t="str">
            <v>Y</v>
          </cell>
          <cell r="Q340"/>
          <cell r="R340" t="str">
            <v>W/O for written off cases</v>
          </cell>
          <cell r="S340" t="str">
            <v>&gt;180</v>
          </cell>
        </row>
        <row r="341">
          <cell r="J341">
            <v>350884159</v>
          </cell>
          <cell r="K341">
            <v>4168.21</v>
          </cell>
          <cell r="L341">
            <v>131.79</v>
          </cell>
          <cell r="M341">
            <v>4300</v>
          </cell>
          <cell r="N341">
            <v>627</v>
          </cell>
          <cell r="O341">
            <v>627</v>
          </cell>
          <cell r="P341" t="str">
            <v>Y</v>
          </cell>
          <cell r="Q341"/>
          <cell r="R341" t="str">
            <v>W/O for written off cases</v>
          </cell>
          <cell r="S341" t="str">
            <v>&gt;180</v>
          </cell>
        </row>
        <row r="342">
          <cell r="J342">
            <v>358800053</v>
          </cell>
          <cell r="K342">
            <v>20517.37</v>
          </cell>
          <cell r="L342">
            <v>7642.63</v>
          </cell>
          <cell r="M342">
            <v>28160</v>
          </cell>
          <cell r="N342">
            <v>228</v>
          </cell>
          <cell r="O342">
            <v>228</v>
          </cell>
          <cell r="P342" t="str">
            <v>Y</v>
          </cell>
          <cell r="Q342"/>
          <cell r="R342" t="str">
            <v>Sub</v>
          </cell>
          <cell r="S342" t="str">
            <v>&gt;180</v>
          </cell>
        </row>
        <row r="343">
          <cell r="J343">
            <v>357371183</v>
          </cell>
          <cell r="K343">
            <v>42480.42</v>
          </cell>
          <cell r="L343">
            <v>6359.58</v>
          </cell>
          <cell r="M343">
            <v>48840</v>
          </cell>
          <cell r="N343">
            <v>350</v>
          </cell>
          <cell r="O343">
            <v>350</v>
          </cell>
          <cell r="P343" t="str">
            <v>Y</v>
          </cell>
          <cell r="Q343"/>
          <cell r="R343" t="str">
            <v>W/O for written off cases</v>
          </cell>
          <cell r="S343" t="str">
            <v>&gt;180</v>
          </cell>
        </row>
        <row r="344">
          <cell r="J344">
            <v>354724391</v>
          </cell>
          <cell r="K344">
            <v>57707.35</v>
          </cell>
          <cell r="L344">
            <v>14494.65</v>
          </cell>
          <cell r="M344">
            <v>72202</v>
          </cell>
          <cell r="N344">
            <v>714</v>
          </cell>
          <cell r="O344">
            <v>714</v>
          </cell>
          <cell r="P344" t="str">
            <v>Y</v>
          </cell>
          <cell r="Q344"/>
          <cell r="R344" t="str">
            <v>W/O for written off cases</v>
          </cell>
          <cell r="S344" t="str">
            <v>&gt;180</v>
          </cell>
        </row>
        <row r="345">
          <cell r="J345">
            <v>356865274</v>
          </cell>
          <cell r="K345">
            <v>46927.21</v>
          </cell>
          <cell r="L345">
            <v>14482.79</v>
          </cell>
          <cell r="M345">
            <v>61410</v>
          </cell>
          <cell r="N345">
            <v>684</v>
          </cell>
          <cell r="O345">
            <v>684</v>
          </cell>
          <cell r="P345" t="str">
            <v>Y</v>
          </cell>
          <cell r="Q345"/>
          <cell r="R345" t="str">
            <v>W/O for written off cases</v>
          </cell>
          <cell r="S345" t="str">
            <v>&gt;180</v>
          </cell>
        </row>
        <row r="346">
          <cell r="J346">
            <v>354761146</v>
          </cell>
          <cell r="K346">
            <v>32024.44</v>
          </cell>
          <cell r="L346">
            <v>8017.56</v>
          </cell>
          <cell r="M346">
            <v>40042</v>
          </cell>
          <cell r="N346">
            <v>714</v>
          </cell>
          <cell r="O346">
            <v>714</v>
          </cell>
          <cell r="P346" t="str">
            <v>Y</v>
          </cell>
          <cell r="Q346"/>
          <cell r="R346" t="str">
            <v>W/O for written off cases</v>
          </cell>
          <cell r="S346" t="str">
            <v>&gt;180</v>
          </cell>
        </row>
        <row r="347">
          <cell r="J347">
            <v>354761108</v>
          </cell>
          <cell r="K347">
            <v>35000</v>
          </cell>
          <cell r="L347">
            <v>10497</v>
          </cell>
          <cell r="M347">
            <v>45497</v>
          </cell>
          <cell r="N347">
            <v>806</v>
          </cell>
          <cell r="O347">
            <v>806</v>
          </cell>
          <cell r="P347" t="str">
            <v>Y</v>
          </cell>
          <cell r="Q347"/>
          <cell r="R347" t="str">
            <v>W/O for written off cases</v>
          </cell>
          <cell r="S347" t="str">
            <v>&gt;180</v>
          </cell>
        </row>
        <row r="348">
          <cell r="J348">
            <v>356744972</v>
          </cell>
          <cell r="K348">
            <v>4403.13</v>
          </cell>
          <cell r="L348">
            <v>90.87</v>
          </cell>
          <cell r="M348">
            <v>4494</v>
          </cell>
          <cell r="N348">
            <v>15</v>
          </cell>
          <cell r="O348">
            <v>15</v>
          </cell>
          <cell r="P348"/>
          <cell r="Q348"/>
          <cell r="R348" t="str">
            <v>SMA 0</v>
          </cell>
          <cell r="S348" t="str">
            <v>1-30 Days</v>
          </cell>
        </row>
        <row r="349">
          <cell r="J349">
            <v>349832894</v>
          </cell>
          <cell r="K349">
            <v>10576.95</v>
          </cell>
          <cell r="L349">
            <v>815.05</v>
          </cell>
          <cell r="M349">
            <v>11392</v>
          </cell>
          <cell r="N349">
            <v>714</v>
          </cell>
          <cell r="O349">
            <v>714</v>
          </cell>
          <cell r="P349" t="str">
            <v>Y</v>
          </cell>
          <cell r="Q349"/>
          <cell r="R349" t="str">
            <v>W/O for written off cases</v>
          </cell>
          <cell r="S349" t="str">
            <v>&gt;180</v>
          </cell>
        </row>
        <row r="350">
          <cell r="J350">
            <v>347501018</v>
          </cell>
          <cell r="K350">
            <v>3736.65</v>
          </cell>
          <cell r="L350">
            <v>63.35</v>
          </cell>
          <cell r="M350">
            <v>3800</v>
          </cell>
          <cell r="N350">
            <v>811</v>
          </cell>
          <cell r="O350">
            <v>811</v>
          </cell>
          <cell r="P350" t="str">
            <v>Y</v>
          </cell>
          <cell r="Q350"/>
          <cell r="R350" t="str">
            <v>W/O for written off cases</v>
          </cell>
          <cell r="S350" t="str">
            <v>&gt;180</v>
          </cell>
        </row>
        <row r="351">
          <cell r="J351">
            <v>358102608</v>
          </cell>
          <cell r="K351">
            <v>31687.96</v>
          </cell>
          <cell r="L351">
            <v>10912.04</v>
          </cell>
          <cell r="M351">
            <v>42600</v>
          </cell>
          <cell r="N351">
            <v>594</v>
          </cell>
          <cell r="O351">
            <v>594</v>
          </cell>
          <cell r="P351" t="str">
            <v>Y</v>
          </cell>
          <cell r="Q351"/>
          <cell r="R351" t="str">
            <v>W/O for written off cases</v>
          </cell>
          <cell r="S351" t="str">
            <v>&gt;180</v>
          </cell>
        </row>
        <row r="352">
          <cell r="J352">
            <v>358102591</v>
          </cell>
          <cell r="K352">
            <v>30936.21</v>
          </cell>
          <cell r="L352">
            <v>10663.79</v>
          </cell>
          <cell r="M352">
            <v>41600</v>
          </cell>
          <cell r="N352">
            <v>594</v>
          </cell>
          <cell r="O352">
            <v>594</v>
          </cell>
          <cell r="P352" t="str">
            <v>Y</v>
          </cell>
          <cell r="Q352"/>
          <cell r="R352" t="str">
            <v>W/O for written off cases</v>
          </cell>
          <cell r="S352" t="str">
            <v>&gt;180</v>
          </cell>
        </row>
        <row r="353">
          <cell r="J353">
            <v>348797059</v>
          </cell>
          <cell r="K353">
            <v>4451.22</v>
          </cell>
          <cell r="L353">
            <v>64.8</v>
          </cell>
          <cell r="M353">
            <v>4516.0200000000004</v>
          </cell>
          <cell r="N353">
            <v>627</v>
          </cell>
          <cell r="O353">
            <v>627</v>
          </cell>
          <cell r="P353" t="str">
            <v>Y</v>
          </cell>
          <cell r="Q353"/>
          <cell r="R353" t="str">
            <v>W/O for written off cases</v>
          </cell>
          <cell r="S353" t="str">
            <v>&gt;180</v>
          </cell>
        </row>
        <row r="354">
          <cell r="J354">
            <v>353677614</v>
          </cell>
          <cell r="K354">
            <v>32573.63</v>
          </cell>
          <cell r="L354">
            <v>5832.37</v>
          </cell>
          <cell r="M354">
            <v>38406</v>
          </cell>
          <cell r="N354">
            <v>597</v>
          </cell>
          <cell r="O354">
            <v>597</v>
          </cell>
          <cell r="P354" t="str">
            <v>Y</v>
          </cell>
          <cell r="Q354"/>
          <cell r="R354" t="str">
            <v>W/O for written off cases</v>
          </cell>
          <cell r="S354" t="str">
            <v>&gt;180</v>
          </cell>
        </row>
        <row r="355">
          <cell r="J355">
            <v>354761145</v>
          </cell>
          <cell r="K355">
            <v>71000</v>
          </cell>
          <cell r="L355">
            <v>20880</v>
          </cell>
          <cell r="M355">
            <v>91880</v>
          </cell>
          <cell r="N355">
            <v>777</v>
          </cell>
          <cell r="O355">
            <v>777</v>
          </cell>
          <cell r="P355" t="str">
            <v>Y</v>
          </cell>
          <cell r="Q355"/>
          <cell r="R355" t="str">
            <v>W/O for written off cases</v>
          </cell>
          <cell r="S355" t="str">
            <v>&gt;180</v>
          </cell>
        </row>
        <row r="356">
          <cell r="J356">
            <v>358834819</v>
          </cell>
          <cell r="K356"/>
          <cell r="L356"/>
          <cell r="M356"/>
          <cell r="N356"/>
          <cell r="O356"/>
          <cell r="P356"/>
          <cell r="Q356"/>
          <cell r="R356" t="str">
            <v>Standard</v>
          </cell>
          <cell r="S356" t="str">
            <v>Standard</v>
          </cell>
        </row>
        <row r="357">
          <cell r="J357">
            <v>355349642</v>
          </cell>
          <cell r="K357">
            <v>6555.48</v>
          </cell>
          <cell r="L357">
            <v>164.52</v>
          </cell>
          <cell r="M357">
            <v>6720</v>
          </cell>
          <cell r="N357">
            <v>140</v>
          </cell>
          <cell r="O357">
            <v>140</v>
          </cell>
          <cell r="P357" t="str">
            <v>Y</v>
          </cell>
          <cell r="Q357"/>
          <cell r="R357" t="str">
            <v>Sub</v>
          </cell>
          <cell r="S357" t="str">
            <v>121-150</v>
          </cell>
        </row>
        <row r="358">
          <cell r="J358">
            <v>355670277</v>
          </cell>
          <cell r="K358">
            <v>42277.88</v>
          </cell>
          <cell r="L358">
            <v>6375.12</v>
          </cell>
          <cell r="M358">
            <v>48653</v>
          </cell>
          <cell r="N358">
            <v>446</v>
          </cell>
          <cell r="O358">
            <v>446</v>
          </cell>
          <cell r="P358" t="str">
            <v>Y</v>
          </cell>
          <cell r="Q358"/>
          <cell r="R358" t="str">
            <v>W/O for written off cases</v>
          </cell>
          <cell r="S358" t="str">
            <v>&gt;180</v>
          </cell>
        </row>
        <row r="359">
          <cell r="J359">
            <v>353976657</v>
          </cell>
          <cell r="K359">
            <v>47961.85</v>
          </cell>
          <cell r="L359">
            <v>9432.15</v>
          </cell>
          <cell r="M359">
            <v>57394</v>
          </cell>
          <cell r="N359">
            <v>689</v>
          </cell>
          <cell r="O359">
            <v>689</v>
          </cell>
          <cell r="P359" t="str">
            <v>Y</v>
          </cell>
          <cell r="Q359"/>
          <cell r="R359" t="str">
            <v>W/O for written off cases</v>
          </cell>
          <cell r="S359" t="str">
            <v>&gt;180</v>
          </cell>
        </row>
        <row r="360">
          <cell r="J360">
            <v>357645327</v>
          </cell>
          <cell r="K360"/>
          <cell r="L360"/>
          <cell r="M360"/>
          <cell r="N360"/>
          <cell r="O360"/>
          <cell r="P360"/>
          <cell r="Q360"/>
          <cell r="R360" t="str">
            <v>Standard</v>
          </cell>
          <cell r="S360" t="str">
            <v>Standard</v>
          </cell>
        </row>
        <row r="361">
          <cell r="J361">
            <v>358061946</v>
          </cell>
          <cell r="K361"/>
          <cell r="L361"/>
          <cell r="M361"/>
          <cell r="N361"/>
          <cell r="O361"/>
          <cell r="P361"/>
          <cell r="Q361"/>
          <cell r="R361" t="str">
            <v>Standard</v>
          </cell>
          <cell r="S361" t="str">
            <v>Standard</v>
          </cell>
        </row>
        <row r="362">
          <cell r="J362">
            <v>355855986</v>
          </cell>
          <cell r="K362">
            <v>27343.99</v>
          </cell>
          <cell r="L362">
            <v>2591.0100000000002</v>
          </cell>
          <cell r="M362">
            <v>29935</v>
          </cell>
          <cell r="N362">
            <v>295</v>
          </cell>
          <cell r="O362">
            <v>295</v>
          </cell>
          <cell r="P362" t="str">
            <v>Y</v>
          </cell>
          <cell r="Q362"/>
          <cell r="R362" t="str">
            <v>W/O for written off cases</v>
          </cell>
          <cell r="S362" t="str">
            <v>&gt;180</v>
          </cell>
        </row>
        <row r="363">
          <cell r="J363">
            <v>349967437</v>
          </cell>
          <cell r="K363">
            <v>25895.25</v>
          </cell>
          <cell r="L363">
            <v>2504.75</v>
          </cell>
          <cell r="M363">
            <v>28400</v>
          </cell>
          <cell r="N363">
            <v>719</v>
          </cell>
          <cell r="O363">
            <v>719</v>
          </cell>
          <cell r="P363" t="str">
            <v>Y</v>
          </cell>
          <cell r="Q363"/>
          <cell r="R363" t="str">
            <v>W/O for written off cases</v>
          </cell>
          <cell r="S363" t="str">
            <v>&gt;180</v>
          </cell>
        </row>
        <row r="364">
          <cell r="J364">
            <v>352522374</v>
          </cell>
          <cell r="K364">
            <v>2865.84</v>
          </cell>
          <cell r="L364">
            <v>80.16</v>
          </cell>
          <cell r="M364">
            <v>2946</v>
          </cell>
          <cell r="N364">
            <v>536</v>
          </cell>
          <cell r="O364">
            <v>719</v>
          </cell>
          <cell r="P364" t="str">
            <v>Y</v>
          </cell>
          <cell r="Q364"/>
          <cell r="R364" t="str">
            <v>W/O for written off cases</v>
          </cell>
          <cell r="S364" t="str">
            <v>&gt;180</v>
          </cell>
        </row>
        <row r="365">
          <cell r="J365">
            <v>360348142</v>
          </cell>
          <cell r="K365"/>
          <cell r="L365"/>
          <cell r="M365"/>
          <cell r="N365"/>
          <cell r="O365"/>
          <cell r="P365"/>
          <cell r="Q365"/>
          <cell r="R365" t="str">
            <v>Standard</v>
          </cell>
          <cell r="S365" t="str">
            <v>Standard</v>
          </cell>
        </row>
        <row r="366">
          <cell r="J366">
            <v>347948436</v>
          </cell>
          <cell r="K366">
            <v>37717.57</v>
          </cell>
          <cell r="L366">
            <v>3937.72</v>
          </cell>
          <cell r="M366">
            <v>41655.29</v>
          </cell>
          <cell r="N366">
            <v>1055</v>
          </cell>
          <cell r="O366">
            <v>1055</v>
          </cell>
          <cell r="P366" t="str">
            <v>Y</v>
          </cell>
          <cell r="Q366"/>
          <cell r="R366" t="str">
            <v>W/O for written off cases</v>
          </cell>
          <cell r="S366" t="str">
            <v>&gt;180</v>
          </cell>
        </row>
        <row r="367">
          <cell r="J367">
            <v>349810077</v>
          </cell>
          <cell r="K367">
            <v>35736.199999999997</v>
          </cell>
          <cell r="L367">
            <v>6169.82</v>
          </cell>
          <cell r="M367">
            <v>41906.019999999997</v>
          </cell>
          <cell r="N367">
            <v>932</v>
          </cell>
          <cell r="O367">
            <v>932</v>
          </cell>
          <cell r="P367" t="str">
            <v>Y</v>
          </cell>
          <cell r="Q367"/>
          <cell r="R367" t="str">
            <v>W/O for written off cases</v>
          </cell>
          <cell r="S367" t="str">
            <v>&gt;180</v>
          </cell>
        </row>
        <row r="368">
          <cell r="J368">
            <v>353515779</v>
          </cell>
          <cell r="K368">
            <v>22524.49</v>
          </cell>
          <cell r="L368">
            <v>1576.51</v>
          </cell>
          <cell r="M368">
            <v>24101</v>
          </cell>
          <cell r="N368">
            <v>385</v>
          </cell>
          <cell r="O368">
            <v>385</v>
          </cell>
          <cell r="P368" t="str">
            <v>Y</v>
          </cell>
          <cell r="Q368"/>
          <cell r="R368" t="str">
            <v>W/O for written off cases</v>
          </cell>
          <cell r="S368" t="str">
            <v>&gt;180</v>
          </cell>
        </row>
        <row r="369">
          <cell r="J369">
            <v>348686467</v>
          </cell>
          <cell r="K369">
            <v>4366.05</v>
          </cell>
          <cell r="L369">
            <v>105.95</v>
          </cell>
          <cell r="M369">
            <v>4472</v>
          </cell>
          <cell r="N369">
            <v>658</v>
          </cell>
          <cell r="O369">
            <v>658</v>
          </cell>
          <cell r="P369" t="str">
            <v>Y</v>
          </cell>
          <cell r="Q369"/>
          <cell r="R369" t="str">
            <v>W/O for written off cases</v>
          </cell>
          <cell r="S369" t="str">
            <v>&gt;180</v>
          </cell>
        </row>
        <row r="370">
          <cell r="J370">
            <v>353729984</v>
          </cell>
          <cell r="K370">
            <v>11216.73</v>
          </cell>
          <cell r="L370">
            <v>637.27</v>
          </cell>
          <cell r="M370">
            <v>11854</v>
          </cell>
          <cell r="N370">
            <v>505</v>
          </cell>
          <cell r="O370">
            <v>658</v>
          </cell>
          <cell r="P370" t="str">
            <v>Y</v>
          </cell>
          <cell r="Q370"/>
          <cell r="R370" t="str">
            <v>W/O for written off cases</v>
          </cell>
          <cell r="S370" t="str">
            <v>&gt;180</v>
          </cell>
        </row>
        <row r="371">
          <cell r="J371">
            <v>356430786</v>
          </cell>
          <cell r="K371">
            <v>29000</v>
          </cell>
          <cell r="L371">
            <v>6191</v>
          </cell>
          <cell r="M371">
            <v>35191</v>
          </cell>
          <cell r="N371">
            <v>689</v>
          </cell>
          <cell r="O371">
            <v>689</v>
          </cell>
          <cell r="P371" t="str">
            <v>Y</v>
          </cell>
          <cell r="Q371"/>
          <cell r="R371" t="str">
            <v>W/O for written off cases</v>
          </cell>
          <cell r="S371" t="str">
            <v>&gt;180</v>
          </cell>
        </row>
        <row r="372">
          <cell r="J372">
            <v>28795581</v>
          </cell>
          <cell r="K372">
            <v>7026.43</v>
          </cell>
          <cell r="L372">
            <v>111.37</v>
          </cell>
          <cell r="M372">
            <v>7137.8</v>
          </cell>
          <cell r="N372">
            <v>1297</v>
          </cell>
          <cell r="O372">
            <v>1297</v>
          </cell>
          <cell r="P372" t="str">
            <v>Y</v>
          </cell>
          <cell r="Q372"/>
          <cell r="R372" t="str">
            <v>W/O for written off cases</v>
          </cell>
          <cell r="S372" t="str">
            <v>&gt;180</v>
          </cell>
        </row>
        <row r="373">
          <cell r="J373">
            <v>349517614</v>
          </cell>
          <cell r="K373">
            <v>6270.47</v>
          </cell>
          <cell r="L373">
            <v>79.53</v>
          </cell>
          <cell r="M373">
            <v>6350</v>
          </cell>
          <cell r="N373">
            <v>564</v>
          </cell>
          <cell r="O373">
            <v>564</v>
          </cell>
          <cell r="P373" t="str">
            <v>Y</v>
          </cell>
          <cell r="Q373"/>
          <cell r="R373" t="str">
            <v>W/O for written off cases</v>
          </cell>
          <cell r="S373" t="str">
            <v>&gt;180</v>
          </cell>
        </row>
        <row r="374">
          <cell r="J374">
            <v>357041755</v>
          </cell>
          <cell r="K374">
            <v>34729.300000000003</v>
          </cell>
          <cell r="L374">
            <v>8570.7000000000007</v>
          </cell>
          <cell r="M374">
            <v>43300</v>
          </cell>
          <cell r="N374">
            <v>592</v>
          </cell>
          <cell r="O374">
            <v>592</v>
          </cell>
          <cell r="P374" t="str">
            <v>Y</v>
          </cell>
          <cell r="Q374"/>
          <cell r="R374" t="str">
            <v>W/O for written off cases</v>
          </cell>
          <cell r="S374" t="str">
            <v>&gt;180</v>
          </cell>
        </row>
        <row r="375">
          <cell r="J375">
            <v>28810056</v>
          </cell>
          <cell r="K375">
            <v>11657.45</v>
          </cell>
          <cell r="L375">
            <v>461.8</v>
          </cell>
          <cell r="M375">
            <v>12119.25</v>
          </cell>
          <cell r="N375">
            <v>1358</v>
          </cell>
          <cell r="O375">
            <v>1358</v>
          </cell>
          <cell r="P375" t="str">
            <v>Y</v>
          </cell>
          <cell r="Q375"/>
          <cell r="R375" t="str">
            <v>W/O for written off cases</v>
          </cell>
          <cell r="S375" t="str">
            <v>&gt;180</v>
          </cell>
        </row>
        <row r="376">
          <cell r="J376">
            <v>357344452</v>
          </cell>
          <cell r="K376">
            <v>44901.94</v>
          </cell>
          <cell r="L376">
            <v>19298.060000000001</v>
          </cell>
          <cell r="M376">
            <v>64200</v>
          </cell>
          <cell r="N376">
            <v>592</v>
          </cell>
          <cell r="O376">
            <v>592</v>
          </cell>
          <cell r="P376" t="str">
            <v>Y</v>
          </cell>
          <cell r="Q376"/>
          <cell r="R376" t="str">
            <v>W/O for written off cases</v>
          </cell>
          <cell r="S376" t="str">
            <v>&gt;180</v>
          </cell>
        </row>
        <row r="377">
          <cell r="J377">
            <v>356865268</v>
          </cell>
          <cell r="K377">
            <v>47129.14</v>
          </cell>
          <cell r="L377">
            <v>13430.86</v>
          </cell>
          <cell r="M377">
            <v>60560</v>
          </cell>
          <cell r="N377">
            <v>684</v>
          </cell>
          <cell r="O377">
            <v>684</v>
          </cell>
          <cell r="P377" t="str">
            <v>Y</v>
          </cell>
          <cell r="Q377"/>
          <cell r="R377" t="str">
            <v>W/O for written off cases</v>
          </cell>
          <cell r="S377" t="str">
            <v>&gt;180</v>
          </cell>
        </row>
        <row r="378">
          <cell r="J378">
            <v>357442849</v>
          </cell>
          <cell r="K378">
            <v>4089.07</v>
          </cell>
          <cell r="L378">
            <v>180.93</v>
          </cell>
          <cell r="M378">
            <v>4270</v>
          </cell>
          <cell r="N378">
            <v>17</v>
          </cell>
          <cell r="O378">
            <v>17</v>
          </cell>
          <cell r="P378"/>
          <cell r="Q378"/>
          <cell r="R378" t="str">
            <v>SMA 0</v>
          </cell>
          <cell r="S378" t="str">
            <v>1-30 Days</v>
          </cell>
        </row>
        <row r="379">
          <cell r="J379">
            <v>356715576</v>
          </cell>
          <cell r="K379"/>
          <cell r="L379"/>
          <cell r="M379"/>
          <cell r="N379"/>
          <cell r="O379"/>
          <cell r="P379"/>
          <cell r="Q379"/>
          <cell r="R379" t="str">
            <v>Standard</v>
          </cell>
          <cell r="S379" t="str">
            <v>Standard</v>
          </cell>
        </row>
        <row r="380">
          <cell r="J380">
            <v>356554519</v>
          </cell>
          <cell r="K380"/>
          <cell r="L380"/>
          <cell r="M380"/>
          <cell r="N380"/>
          <cell r="O380"/>
          <cell r="P380"/>
          <cell r="Q380"/>
          <cell r="R380" t="str">
            <v>Standard</v>
          </cell>
          <cell r="S380" t="str">
            <v>Standard</v>
          </cell>
        </row>
        <row r="381">
          <cell r="J381">
            <v>357439920</v>
          </cell>
          <cell r="K381">
            <v>10348.01</v>
          </cell>
          <cell r="L381">
            <v>391.99</v>
          </cell>
          <cell r="M381">
            <v>10740</v>
          </cell>
          <cell r="N381">
            <v>78</v>
          </cell>
          <cell r="O381">
            <v>78</v>
          </cell>
          <cell r="P381" t="str">
            <v>Y</v>
          </cell>
          <cell r="Q381">
            <v>77</v>
          </cell>
          <cell r="R381" t="str">
            <v>Sub</v>
          </cell>
          <cell r="S381" t="str">
            <v>61-90</v>
          </cell>
        </row>
        <row r="382">
          <cell r="J382">
            <v>357563760</v>
          </cell>
          <cell r="K382"/>
          <cell r="L382"/>
          <cell r="M382"/>
          <cell r="N382"/>
          <cell r="O382"/>
          <cell r="P382"/>
          <cell r="Q382"/>
          <cell r="R382" t="str">
            <v>Standard</v>
          </cell>
          <cell r="S382" t="str">
            <v>Standard</v>
          </cell>
        </row>
        <row r="383">
          <cell r="J383">
            <v>355637836</v>
          </cell>
          <cell r="K383">
            <v>46256.1</v>
          </cell>
          <cell r="L383">
            <v>10303.9</v>
          </cell>
          <cell r="M383">
            <v>56560</v>
          </cell>
          <cell r="N383">
            <v>568</v>
          </cell>
          <cell r="O383">
            <v>568</v>
          </cell>
          <cell r="P383" t="str">
            <v>Y</v>
          </cell>
          <cell r="Q383"/>
          <cell r="R383" t="str">
            <v>W/O for written off cases</v>
          </cell>
          <cell r="S383" t="str">
            <v>&gt;180</v>
          </cell>
        </row>
        <row r="384">
          <cell r="J384">
            <v>347966917</v>
          </cell>
          <cell r="K384">
            <v>24568.14</v>
          </cell>
          <cell r="L384">
            <v>2216.09</v>
          </cell>
          <cell r="M384">
            <v>26784.23</v>
          </cell>
          <cell r="N384">
            <v>995</v>
          </cell>
          <cell r="O384">
            <v>995</v>
          </cell>
          <cell r="P384" t="str">
            <v>Y</v>
          </cell>
          <cell r="Q384"/>
          <cell r="R384" t="str">
            <v>W/O for written off cases</v>
          </cell>
          <cell r="S384" t="str">
            <v>&gt;180</v>
          </cell>
        </row>
        <row r="385">
          <cell r="J385">
            <v>354378608</v>
          </cell>
          <cell r="K385">
            <v>45292.42</v>
          </cell>
          <cell r="L385">
            <v>6309.58</v>
          </cell>
          <cell r="M385">
            <v>51602</v>
          </cell>
          <cell r="N385">
            <v>507</v>
          </cell>
          <cell r="O385">
            <v>507</v>
          </cell>
          <cell r="P385" t="str">
            <v>Y</v>
          </cell>
          <cell r="Q385"/>
          <cell r="R385" t="str">
            <v>D1</v>
          </cell>
          <cell r="S385" t="str">
            <v>&gt;180</v>
          </cell>
        </row>
        <row r="386">
          <cell r="J386">
            <v>349329668</v>
          </cell>
          <cell r="K386">
            <v>51313.37</v>
          </cell>
          <cell r="L386">
            <v>8836.6299999999992</v>
          </cell>
          <cell r="M386">
            <v>60150</v>
          </cell>
          <cell r="N386">
            <v>1019</v>
          </cell>
          <cell r="O386">
            <v>1019</v>
          </cell>
          <cell r="P386" t="str">
            <v>Y</v>
          </cell>
          <cell r="Q386"/>
          <cell r="R386" t="str">
            <v>W/O for written off cases</v>
          </cell>
          <cell r="S386" t="str">
            <v>&gt;180</v>
          </cell>
        </row>
        <row r="387">
          <cell r="J387">
            <v>348408504</v>
          </cell>
          <cell r="K387">
            <v>24829.279999999999</v>
          </cell>
          <cell r="L387">
            <v>1624.51</v>
          </cell>
          <cell r="M387">
            <v>26453.79</v>
          </cell>
          <cell r="N387">
            <v>866</v>
          </cell>
          <cell r="O387">
            <v>866</v>
          </cell>
          <cell r="P387" t="str">
            <v>Y</v>
          </cell>
          <cell r="Q387"/>
          <cell r="R387" t="str">
            <v>W/O for written off cases</v>
          </cell>
          <cell r="S387" t="str">
            <v>&gt;180</v>
          </cell>
        </row>
        <row r="388">
          <cell r="J388">
            <v>355807712</v>
          </cell>
          <cell r="K388">
            <v>41432.99</v>
          </cell>
          <cell r="L388">
            <v>5354.01</v>
          </cell>
          <cell r="M388">
            <v>46787</v>
          </cell>
          <cell r="N388">
            <v>387</v>
          </cell>
          <cell r="O388">
            <v>387</v>
          </cell>
          <cell r="P388" t="str">
            <v>Y</v>
          </cell>
          <cell r="Q388"/>
          <cell r="R388" t="str">
            <v>Sub</v>
          </cell>
          <cell r="S388" t="str">
            <v>&gt;180</v>
          </cell>
        </row>
        <row r="389">
          <cell r="J389">
            <v>349807855</v>
          </cell>
          <cell r="K389">
            <v>532</v>
          </cell>
          <cell r="L389">
            <v>0</v>
          </cell>
          <cell r="M389">
            <v>532</v>
          </cell>
          <cell r="N389">
            <v>507</v>
          </cell>
          <cell r="O389">
            <v>507</v>
          </cell>
          <cell r="P389" t="str">
            <v>Y</v>
          </cell>
          <cell r="Q389"/>
          <cell r="R389" t="str">
            <v>D1</v>
          </cell>
          <cell r="S389" t="str">
            <v>&gt;180</v>
          </cell>
        </row>
        <row r="390">
          <cell r="J390">
            <v>357641110</v>
          </cell>
          <cell r="K390">
            <v>4306.21</v>
          </cell>
          <cell r="L390">
            <v>181.79</v>
          </cell>
          <cell r="M390">
            <v>4488</v>
          </cell>
          <cell r="N390">
            <v>387</v>
          </cell>
          <cell r="O390">
            <v>507</v>
          </cell>
          <cell r="P390" t="str">
            <v>Y</v>
          </cell>
          <cell r="Q390"/>
          <cell r="R390" t="str">
            <v>W/O for written off cases</v>
          </cell>
          <cell r="S390" t="str">
            <v>&gt;180</v>
          </cell>
        </row>
        <row r="391">
          <cell r="J391">
            <v>357480925</v>
          </cell>
          <cell r="K391">
            <v>4082.88</v>
          </cell>
          <cell r="L391">
            <v>257.12</v>
          </cell>
          <cell r="M391">
            <v>4340</v>
          </cell>
          <cell r="N391">
            <v>52</v>
          </cell>
          <cell r="O391">
            <v>52</v>
          </cell>
          <cell r="P391" t="str">
            <v>Y</v>
          </cell>
          <cell r="Q391">
            <v>51</v>
          </cell>
          <cell r="R391" t="str">
            <v>Sub</v>
          </cell>
          <cell r="S391" t="str">
            <v>31-60</v>
          </cell>
        </row>
        <row r="392">
          <cell r="J392">
            <v>356240108</v>
          </cell>
          <cell r="K392">
            <v>7399.76</v>
          </cell>
          <cell r="L392">
            <v>82.24</v>
          </cell>
          <cell r="M392">
            <v>7482</v>
          </cell>
          <cell r="N392">
            <v>83</v>
          </cell>
          <cell r="O392">
            <v>83</v>
          </cell>
          <cell r="P392"/>
          <cell r="Q392"/>
          <cell r="R392" t="str">
            <v>SMA 2</v>
          </cell>
          <cell r="S392" t="str">
            <v>61-90</v>
          </cell>
        </row>
        <row r="393">
          <cell r="J393">
            <v>348695953</v>
          </cell>
          <cell r="K393">
            <v>19087.810000000001</v>
          </cell>
          <cell r="L393">
            <v>1162.19</v>
          </cell>
          <cell r="M393">
            <v>20250</v>
          </cell>
          <cell r="N393">
            <v>745</v>
          </cell>
          <cell r="O393">
            <v>745</v>
          </cell>
          <cell r="P393" t="str">
            <v>Y</v>
          </cell>
          <cell r="Q393"/>
          <cell r="R393" t="str">
            <v>W/O for written off cases</v>
          </cell>
          <cell r="S393" t="str">
            <v>&gt;180</v>
          </cell>
        </row>
        <row r="394">
          <cell r="J394">
            <v>352781290</v>
          </cell>
          <cell r="K394">
            <v>19697.310000000001</v>
          </cell>
          <cell r="L394">
            <v>2174.69</v>
          </cell>
          <cell r="M394">
            <v>21872</v>
          </cell>
          <cell r="N394">
            <v>745</v>
          </cell>
          <cell r="O394">
            <v>745</v>
          </cell>
          <cell r="P394" t="str">
            <v>Y</v>
          </cell>
          <cell r="Q394"/>
          <cell r="R394" t="str">
            <v>W/O for written off cases</v>
          </cell>
          <cell r="S394" t="str">
            <v>&gt;180</v>
          </cell>
        </row>
        <row r="395">
          <cell r="J395">
            <v>355995238</v>
          </cell>
          <cell r="K395">
            <v>52000</v>
          </cell>
          <cell r="L395">
            <v>15289</v>
          </cell>
          <cell r="M395">
            <v>67289</v>
          </cell>
          <cell r="N395">
            <v>745</v>
          </cell>
          <cell r="O395">
            <v>745</v>
          </cell>
          <cell r="P395" t="str">
            <v>Y</v>
          </cell>
          <cell r="Q395"/>
          <cell r="R395" t="str">
            <v>W/O for written off cases</v>
          </cell>
          <cell r="S395" t="str">
            <v>&gt;180</v>
          </cell>
        </row>
        <row r="396">
          <cell r="J396">
            <v>354761135</v>
          </cell>
          <cell r="K396">
            <v>49921.78</v>
          </cell>
          <cell r="L396">
            <v>13687.22</v>
          </cell>
          <cell r="M396">
            <v>63609</v>
          </cell>
          <cell r="N396">
            <v>775</v>
          </cell>
          <cell r="O396">
            <v>775</v>
          </cell>
          <cell r="P396" t="str">
            <v>Y</v>
          </cell>
          <cell r="Q396"/>
          <cell r="R396" t="str">
            <v>W/O for written off cases</v>
          </cell>
          <cell r="S396" t="str">
            <v>&gt;180</v>
          </cell>
        </row>
        <row r="397">
          <cell r="J397">
            <v>357853965</v>
          </cell>
          <cell r="K397"/>
          <cell r="L397"/>
          <cell r="M397"/>
          <cell r="N397"/>
          <cell r="O397"/>
          <cell r="P397"/>
          <cell r="Q397"/>
          <cell r="R397" t="str">
            <v>Standard</v>
          </cell>
          <cell r="S397" t="str">
            <v>Standard</v>
          </cell>
        </row>
        <row r="398">
          <cell r="J398">
            <v>358715802</v>
          </cell>
          <cell r="K398"/>
          <cell r="L398"/>
          <cell r="M398"/>
          <cell r="N398"/>
          <cell r="O398"/>
          <cell r="P398"/>
          <cell r="Q398"/>
          <cell r="R398" t="str">
            <v>Standard</v>
          </cell>
          <cell r="S398" t="str">
            <v>Standard</v>
          </cell>
        </row>
        <row r="399">
          <cell r="J399">
            <v>349547038</v>
          </cell>
          <cell r="K399">
            <v>21921.33</v>
          </cell>
          <cell r="L399">
            <v>1878.67</v>
          </cell>
          <cell r="M399">
            <v>23800</v>
          </cell>
          <cell r="N399">
            <v>721</v>
          </cell>
          <cell r="O399">
            <v>721</v>
          </cell>
          <cell r="P399" t="str">
            <v>Y</v>
          </cell>
          <cell r="Q399"/>
          <cell r="R399" t="str">
            <v>W/O for written off cases</v>
          </cell>
          <cell r="S399" t="str">
            <v>&gt;180</v>
          </cell>
        </row>
        <row r="400">
          <cell r="J400">
            <v>359442535</v>
          </cell>
          <cell r="K400"/>
          <cell r="L400"/>
          <cell r="M400"/>
          <cell r="N400"/>
          <cell r="O400"/>
          <cell r="P400"/>
          <cell r="Q400"/>
          <cell r="R400" t="str">
            <v>Standard</v>
          </cell>
          <cell r="S400" t="str">
            <v>Standard</v>
          </cell>
        </row>
        <row r="401">
          <cell r="J401">
            <v>360117498</v>
          </cell>
          <cell r="K401"/>
          <cell r="L401"/>
          <cell r="M401"/>
          <cell r="N401"/>
          <cell r="O401"/>
          <cell r="P401"/>
          <cell r="Q401"/>
          <cell r="R401" t="str">
            <v>Standard</v>
          </cell>
          <cell r="S401" t="str">
            <v>Standard</v>
          </cell>
        </row>
        <row r="402">
          <cell r="J402">
            <v>351987670</v>
          </cell>
          <cell r="K402">
            <v>3360</v>
          </cell>
          <cell r="L402">
            <v>0</v>
          </cell>
          <cell r="M402">
            <v>3360</v>
          </cell>
          <cell r="N402">
            <v>320</v>
          </cell>
          <cell r="O402">
            <v>320</v>
          </cell>
          <cell r="P402" t="str">
            <v>Y</v>
          </cell>
          <cell r="Q402"/>
          <cell r="R402" t="str">
            <v>Sub</v>
          </cell>
          <cell r="S402" t="str">
            <v>&gt;180</v>
          </cell>
        </row>
        <row r="403">
          <cell r="J403">
            <v>347967137</v>
          </cell>
          <cell r="K403">
            <v>2200</v>
          </cell>
          <cell r="L403">
            <v>0</v>
          </cell>
          <cell r="M403">
            <v>2200</v>
          </cell>
          <cell r="N403">
            <v>721</v>
          </cell>
          <cell r="O403">
            <v>721</v>
          </cell>
          <cell r="P403" t="str">
            <v>Y</v>
          </cell>
          <cell r="Q403"/>
          <cell r="R403" t="str">
            <v>W/O for written off cases</v>
          </cell>
          <cell r="S403" t="str">
            <v>&gt;180</v>
          </cell>
        </row>
        <row r="404">
          <cell r="J404">
            <v>350115094</v>
          </cell>
          <cell r="K404">
            <v>1580</v>
          </cell>
          <cell r="L404">
            <v>0</v>
          </cell>
          <cell r="M404">
            <v>1580</v>
          </cell>
          <cell r="N404">
            <v>500</v>
          </cell>
          <cell r="O404">
            <v>531</v>
          </cell>
          <cell r="P404" t="str">
            <v>Y</v>
          </cell>
          <cell r="Q404"/>
          <cell r="R404" t="str">
            <v>W/O for written off cases</v>
          </cell>
          <cell r="S404" t="str">
            <v>&gt;180</v>
          </cell>
        </row>
        <row r="405">
          <cell r="J405">
            <v>351895581</v>
          </cell>
          <cell r="K405">
            <v>2434.19</v>
          </cell>
          <cell r="L405">
            <v>51.81</v>
          </cell>
          <cell r="M405">
            <v>2486</v>
          </cell>
          <cell r="N405">
            <v>531</v>
          </cell>
          <cell r="O405">
            <v>531</v>
          </cell>
          <cell r="P405" t="str">
            <v>Y</v>
          </cell>
          <cell r="Q405"/>
          <cell r="R405" t="str">
            <v>W/O for written off cases</v>
          </cell>
          <cell r="S405" t="str">
            <v>&gt;180</v>
          </cell>
        </row>
        <row r="406">
          <cell r="J406">
            <v>350706978</v>
          </cell>
          <cell r="K406">
            <v>15641.27</v>
          </cell>
          <cell r="L406">
            <v>1158.73</v>
          </cell>
          <cell r="M406">
            <v>16800</v>
          </cell>
          <cell r="N406">
            <v>592</v>
          </cell>
          <cell r="O406">
            <v>592</v>
          </cell>
          <cell r="P406" t="str">
            <v>Y</v>
          </cell>
          <cell r="Q406"/>
          <cell r="R406" t="str">
            <v>W/O for written off cases</v>
          </cell>
          <cell r="S406" t="str">
            <v>&gt;180</v>
          </cell>
        </row>
        <row r="407">
          <cell r="J407">
            <v>352477402</v>
          </cell>
          <cell r="K407">
            <v>6321.07</v>
          </cell>
          <cell r="L407">
            <v>402.93</v>
          </cell>
          <cell r="M407">
            <v>6724</v>
          </cell>
          <cell r="N407">
            <v>592</v>
          </cell>
          <cell r="O407">
            <v>592</v>
          </cell>
          <cell r="P407" t="str">
            <v>Y</v>
          </cell>
          <cell r="Q407"/>
          <cell r="R407" t="str">
            <v>W/O for written off cases</v>
          </cell>
          <cell r="S407" t="str">
            <v>&gt;180</v>
          </cell>
        </row>
        <row r="408">
          <cell r="J408">
            <v>359991369</v>
          </cell>
          <cell r="K408"/>
          <cell r="L408"/>
          <cell r="M408"/>
          <cell r="N408"/>
          <cell r="O408"/>
          <cell r="P408"/>
          <cell r="Q408"/>
          <cell r="R408" t="str">
            <v>Standard</v>
          </cell>
          <cell r="S408" t="str">
            <v>Standard</v>
          </cell>
        </row>
        <row r="409">
          <cell r="J409">
            <v>360022451</v>
          </cell>
          <cell r="K409"/>
          <cell r="L409"/>
          <cell r="M409"/>
          <cell r="N409"/>
          <cell r="O409"/>
          <cell r="P409"/>
          <cell r="Q409"/>
          <cell r="R409" t="str">
            <v>Standard</v>
          </cell>
          <cell r="S409" t="str">
            <v>Standard</v>
          </cell>
        </row>
        <row r="410">
          <cell r="J410">
            <v>354020356</v>
          </cell>
          <cell r="K410">
            <v>27769.3</v>
          </cell>
          <cell r="L410">
            <v>2354.6999999999998</v>
          </cell>
          <cell r="M410">
            <v>30124</v>
          </cell>
          <cell r="N410">
            <v>382</v>
          </cell>
          <cell r="O410">
            <v>382</v>
          </cell>
          <cell r="P410" t="str">
            <v>Y</v>
          </cell>
          <cell r="Q410"/>
          <cell r="R410" t="str">
            <v>W/O for written off cases</v>
          </cell>
          <cell r="S410" t="str">
            <v>&gt;180</v>
          </cell>
        </row>
        <row r="411">
          <cell r="J411">
            <v>355976527</v>
          </cell>
          <cell r="K411"/>
          <cell r="L411"/>
          <cell r="M411"/>
          <cell r="N411"/>
          <cell r="O411"/>
          <cell r="P411"/>
          <cell r="Q411"/>
          <cell r="R411" t="str">
            <v>Standard</v>
          </cell>
          <cell r="S411" t="str">
            <v>Standard</v>
          </cell>
        </row>
        <row r="412">
          <cell r="J412">
            <v>355867641</v>
          </cell>
          <cell r="K412"/>
          <cell r="L412"/>
          <cell r="M412"/>
          <cell r="N412"/>
          <cell r="O412"/>
          <cell r="P412"/>
          <cell r="Q412"/>
          <cell r="R412" t="str">
            <v>Standard</v>
          </cell>
          <cell r="S412" t="str">
            <v>Standard</v>
          </cell>
        </row>
        <row r="413">
          <cell r="J413">
            <v>358923043</v>
          </cell>
          <cell r="K413"/>
          <cell r="L413"/>
          <cell r="M413"/>
          <cell r="N413"/>
          <cell r="O413"/>
          <cell r="P413"/>
          <cell r="Q413"/>
          <cell r="R413" t="str">
            <v>Standard</v>
          </cell>
          <cell r="S413" t="str">
            <v>Standard</v>
          </cell>
        </row>
        <row r="414">
          <cell r="J414">
            <v>355263896</v>
          </cell>
          <cell r="K414">
            <v>31041.72</v>
          </cell>
          <cell r="L414">
            <v>2794.28</v>
          </cell>
          <cell r="M414">
            <v>33836</v>
          </cell>
          <cell r="N414">
            <v>321</v>
          </cell>
          <cell r="O414">
            <v>321</v>
          </cell>
          <cell r="P414" t="str">
            <v>Y</v>
          </cell>
          <cell r="Q414"/>
          <cell r="R414" t="str">
            <v>W/O for written off cases</v>
          </cell>
          <cell r="S414" t="str">
            <v>&gt;180</v>
          </cell>
        </row>
        <row r="415">
          <cell r="J415">
            <v>357891997</v>
          </cell>
          <cell r="K415"/>
          <cell r="L415"/>
          <cell r="M415"/>
          <cell r="N415"/>
          <cell r="O415"/>
          <cell r="P415"/>
          <cell r="Q415"/>
          <cell r="R415" t="str">
            <v>Standard</v>
          </cell>
          <cell r="S415" t="str">
            <v>Standard</v>
          </cell>
        </row>
        <row r="416">
          <cell r="J416">
            <v>359435829</v>
          </cell>
          <cell r="K416"/>
          <cell r="L416"/>
          <cell r="M416"/>
          <cell r="N416"/>
          <cell r="O416"/>
          <cell r="P416"/>
          <cell r="Q416"/>
          <cell r="R416" t="str">
            <v>Standard</v>
          </cell>
          <cell r="S416" t="str">
            <v>Standard</v>
          </cell>
        </row>
        <row r="417">
          <cell r="J417">
            <v>358702933</v>
          </cell>
          <cell r="K417"/>
          <cell r="L417"/>
          <cell r="M417"/>
          <cell r="N417"/>
          <cell r="O417"/>
          <cell r="P417"/>
          <cell r="Q417"/>
          <cell r="R417" t="str">
            <v>Standard</v>
          </cell>
          <cell r="S417" t="str">
            <v>Standard</v>
          </cell>
        </row>
        <row r="418">
          <cell r="J418">
            <v>360408427</v>
          </cell>
          <cell r="K418"/>
          <cell r="L418"/>
          <cell r="M418"/>
          <cell r="N418"/>
          <cell r="O418"/>
          <cell r="P418"/>
          <cell r="Q418"/>
          <cell r="R418" t="str">
            <v>Standard</v>
          </cell>
          <cell r="S418" t="str">
            <v>Standard</v>
          </cell>
        </row>
        <row r="419">
          <cell r="J419">
            <v>357383669</v>
          </cell>
          <cell r="K419">
            <v>42172.85</v>
          </cell>
          <cell r="L419">
            <v>9487.15</v>
          </cell>
          <cell r="M419">
            <v>51660</v>
          </cell>
          <cell r="N419">
            <v>564</v>
          </cell>
          <cell r="O419">
            <v>564</v>
          </cell>
          <cell r="P419" t="str">
            <v>Y</v>
          </cell>
          <cell r="Q419"/>
          <cell r="R419" t="str">
            <v>W/O for written off cases</v>
          </cell>
          <cell r="S419" t="str">
            <v>&gt;180</v>
          </cell>
        </row>
        <row r="420">
          <cell r="J420">
            <v>360052691</v>
          </cell>
          <cell r="K420"/>
          <cell r="L420"/>
          <cell r="M420"/>
          <cell r="N420"/>
          <cell r="O420"/>
          <cell r="P420"/>
          <cell r="Q420"/>
          <cell r="R420" t="str">
            <v>Standard</v>
          </cell>
          <cell r="S420" t="str">
            <v>Standard</v>
          </cell>
        </row>
        <row r="421">
          <cell r="J421">
            <v>360380475</v>
          </cell>
          <cell r="K421"/>
          <cell r="L421"/>
          <cell r="M421"/>
          <cell r="N421"/>
          <cell r="O421"/>
          <cell r="P421"/>
          <cell r="Q421"/>
          <cell r="R421" t="str">
            <v>Standard</v>
          </cell>
          <cell r="S421" t="str">
            <v>Standard</v>
          </cell>
        </row>
        <row r="422">
          <cell r="J422">
            <v>354761160</v>
          </cell>
          <cell r="K422">
            <v>53378.49</v>
          </cell>
          <cell r="L422">
            <v>14405.51</v>
          </cell>
          <cell r="M422">
            <v>67784</v>
          </cell>
          <cell r="N422">
            <v>748</v>
          </cell>
          <cell r="O422">
            <v>748</v>
          </cell>
          <cell r="P422" t="str">
            <v>Y</v>
          </cell>
          <cell r="Q422"/>
          <cell r="R422" t="str">
            <v>W/O for written off cases</v>
          </cell>
          <cell r="S422" t="str">
            <v>&gt;180</v>
          </cell>
        </row>
        <row r="423">
          <cell r="J423">
            <v>354519961</v>
          </cell>
          <cell r="K423">
            <v>24541.93</v>
          </cell>
          <cell r="L423">
            <v>1890.07</v>
          </cell>
          <cell r="M423">
            <v>26432</v>
          </cell>
          <cell r="N423">
            <v>354</v>
          </cell>
          <cell r="O423">
            <v>354</v>
          </cell>
          <cell r="P423" t="str">
            <v>Y</v>
          </cell>
          <cell r="Q423"/>
          <cell r="R423" t="str">
            <v>Sub</v>
          </cell>
          <cell r="S423" t="str">
            <v>&gt;180</v>
          </cell>
        </row>
        <row r="424">
          <cell r="J424">
            <v>359785333</v>
          </cell>
          <cell r="K424"/>
          <cell r="L424"/>
          <cell r="M424"/>
          <cell r="N424"/>
          <cell r="O424"/>
          <cell r="P424"/>
          <cell r="Q424"/>
          <cell r="R424" t="str">
            <v>Standard</v>
          </cell>
          <cell r="S424" t="str">
            <v>Standard</v>
          </cell>
        </row>
        <row r="425">
          <cell r="J425">
            <v>356297814</v>
          </cell>
          <cell r="K425">
            <v>47832.08</v>
          </cell>
          <cell r="L425">
            <v>8333.92</v>
          </cell>
          <cell r="M425">
            <v>56166</v>
          </cell>
          <cell r="N425">
            <v>474</v>
          </cell>
          <cell r="O425">
            <v>474</v>
          </cell>
          <cell r="P425" t="str">
            <v>Y</v>
          </cell>
          <cell r="Q425"/>
          <cell r="R425" t="str">
            <v>W/O for written off cases</v>
          </cell>
          <cell r="S425" t="str">
            <v>&gt;180</v>
          </cell>
        </row>
        <row r="426">
          <cell r="J426">
            <v>360040389</v>
          </cell>
          <cell r="K426"/>
          <cell r="L426"/>
          <cell r="M426"/>
          <cell r="N426"/>
          <cell r="O426"/>
          <cell r="P426"/>
          <cell r="Q426"/>
          <cell r="R426" t="str">
            <v>Standard</v>
          </cell>
          <cell r="S426" t="str">
            <v>Standard</v>
          </cell>
        </row>
        <row r="427">
          <cell r="J427">
            <v>360026759</v>
          </cell>
          <cell r="K427"/>
          <cell r="L427"/>
          <cell r="M427"/>
          <cell r="N427"/>
          <cell r="O427"/>
          <cell r="P427"/>
          <cell r="Q427"/>
          <cell r="R427" t="str">
            <v>Standard</v>
          </cell>
          <cell r="S427" t="str">
            <v>Standard</v>
          </cell>
        </row>
        <row r="428">
          <cell r="J428">
            <v>358396637</v>
          </cell>
          <cell r="K428"/>
          <cell r="L428"/>
          <cell r="M428"/>
          <cell r="N428"/>
          <cell r="O428"/>
          <cell r="P428"/>
          <cell r="Q428"/>
          <cell r="R428" t="str">
            <v>Standard</v>
          </cell>
          <cell r="S428" t="str">
            <v>Standard</v>
          </cell>
        </row>
        <row r="429">
          <cell r="J429">
            <v>359859341</v>
          </cell>
          <cell r="K429"/>
          <cell r="L429"/>
          <cell r="M429"/>
          <cell r="N429"/>
          <cell r="O429"/>
          <cell r="P429"/>
          <cell r="Q429"/>
          <cell r="R429" t="str">
            <v>Standard</v>
          </cell>
          <cell r="S429" t="str">
            <v>Standard</v>
          </cell>
        </row>
        <row r="430">
          <cell r="J430">
            <v>360157402</v>
          </cell>
          <cell r="K430"/>
          <cell r="L430"/>
          <cell r="M430"/>
          <cell r="N430"/>
          <cell r="O430"/>
          <cell r="P430"/>
          <cell r="Q430"/>
          <cell r="R430" t="str">
            <v>Standard</v>
          </cell>
          <cell r="S430" t="str">
            <v>Standard</v>
          </cell>
        </row>
        <row r="431">
          <cell r="J431">
            <v>360152792</v>
          </cell>
          <cell r="K431"/>
          <cell r="L431"/>
          <cell r="M431"/>
          <cell r="N431"/>
          <cell r="O431"/>
          <cell r="P431"/>
          <cell r="Q431"/>
          <cell r="R431" t="str">
            <v>Standard</v>
          </cell>
          <cell r="S431" t="str">
            <v>Standard</v>
          </cell>
        </row>
        <row r="432">
          <cell r="J432">
            <v>355594141</v>
          </cell>
          <cell r="K432">
            <v>1862.6</v>
          </cell>
          <cell r="L432">
            <v>257.39999999999998</v>
          </cell>
          <cell r="M432">
            <v>2120</v>
          </cell>
          <cell r="N432">
            <v>23</v>
          </cell>
          <cell r="O432">
            <v>23</v>
          </cell>
          <cell r="P432"/>
          <cell r="Q432"/>
          <cell r="R432" t="str">
            <v>SMA 0</v>
          </cell>
          <cell r="S432" t="str">
            <v>1-30 Days</v>
          </cell>
        </row>
        <row r="433">
          <cell r="J433">
            <v>356996906</v>
          </cell>
          <cell r="K433"/>
          <cell r="L433"/>
          <cell r="M433"/>
          <cell r="N433"/>
          <cell r="O433"/>
          <cell r="P433"/>
          <cell r="Q433"/>
          <cell r="R433" t="str">
            <v>Standard</v>
          </cell>
          <cell r="S433" t="str">
            <v>Standard</v>
          </cell>
        </row>
        <row r="434">
          <cell r="J434">
            <v>359453020</v>
          </cell>
          <cell r="K434"/>
          <cell r="L434"/>
          <cell r="M434"/>
          <cell r="N434"/>
          <cell r="O434"/>
          <cell r="P434"/>
          <cell r="Q434"/>
          <cell r="R434" t="str">
            <v>Standard</v>
          </cell>
          <cell r="S434" t="str">
            <v>Standard</v>
          </cell>
        </row>
        <row r="435">
          <cell r="J435">
            <v>360314888</v>
          </cell>
          <cell r="K435"/>
          <cell r="L435"/>
          <cell r="M435"/>
          <cell r="N435"/>
          <cell r="O435"/>
          <cell r="P435"/>
          <cell r="Q435"/>
          <cell r="R435" t="str">
            <v>Standard</v>
          </cell>
          <cell r="S435" t="str">
            <v>Standard</v>
          </cell>
        </row>
        <row r="436">
          <cell r="J436">
            <v>357170454</v>
          </cell>
          <cell r="K436">
            <v>50594.84</v>
          </cell>
          <cell r="L436">
            <v>9495.16</v>
          </cell>
          <cell r="M436">
            <v>60090</v>
          </cell>
          <cell r="N436">
            <v>449</v>
          </cell>
          <cell r="O436">
            <v>449</v>
          </cell>
          <cell r="P436" t="str">
            <v>Y</v>
          </cell>
          <cell r="Q436"/>
          <cell r="R436" t="str">
            <v>W/O for written off cases</v>
          </cell>
          <cell r="S436" t="str">
            <v>&gt;180</v>
          </cell>
        </row>
        <row r="437">
          <cell r="J437">
            <v>349714990</v>
          </cell>
          <cell r="K437">
            <v>6230.2</v>
          </cell>
          <cell r="L437">
            <v>169.8</v>
          </cell>
          <cell r="M437">
            <v>6400</v>
          </cell>
          <cell r="N437">
            <v>569</v>
          </cell>
          <cell r="O437">
            <v>569</v>
          </cell>
          <cell r="P437" t="str">
            <v>Y</v>
          </cell>
          <cell r="Q437"/>
          <cell r="R437" t="str">
            <v>W/O for written off cases</v>
          </cell>
          <cell r="S437" t="str">
            <v>&gt;180</v>
          </cell>
        </row>
        <row r="438">
          <cell r="J438">
            <v>28779985</v>
          </cell>
          <cell r="K438">
            <v>29887.97</v>
          </cell>
          <cell r="L438">
            <v>4180.51</v>
          </cell>
          <cell r="M438">
            <v>34068.480000000003</v>
          </cell>
          <cell r="N438">
            <v>1630</v>
          </cell>
          <cell r="O438">
            <v>1630</v>
          </cell>
          <cell r="P438" t="str">
            <v>Y</v>
          </cell>
          <cell r="Q438"/>
          <cell r="R438" t="str">
            <v>W/O for written off cases</v>
          </cell>
          <cell r="S438" t="str">
            <v>&gt;180</v>
          </cell>
        </row>
        <row r="439">
          <cell r="J439">
            <v>354185909</v>
          </cell>
          <cell r="K439">
            <v>25618.32</v>
          </cell>
          <cell r="L439">
            <v>4843.68</v>
          </cell>
          <cell r="M439">
            <v>30462</v>
          </cell>
          <cell r="N439">
            <v>717</v>
          </cell>
          <cell r="O439">
            <v>717</v>
          </cell>
          <cell r="P439" t="str">
            <v>Y</v>
          </cell>
          <cell r="Q439"/>
          <cell r="R439" t="str">
            <v>W/O for written off cases</v>
          </cell>
          <cell r="S439" t="str">
            <v>&gt;180</v>
          </cell>
        </row>
        <row r="440">
          <cell r="J440">
            <v>354185923</v>
          </cell>
          <cell r="K440">
            <v>50502.19</v>
          </cell>
          <cell r="L440">
            <v>13588.81</v>
          </cell>
          <cell r="M440">
            <v>64091</v>
          </cell>
          <cell r="N440">
            <v>806</v>
          </cell>
          <cell r="O440">
            <v>806</v>
          </cell>
          <cell r="P440" t="str">
            <v>Y</v>
          </cell>
          <cell r="Q440"/>
          <cell r="R440" t="str">
            <v>W/O for written off cases</v>
          </cell>
          <cell r="S440" t="str">
            <v>&gt;180</v>
          </cell>
        </row>
        <row r="441">
          <cell r="J441">
            <v>359585882</v>
          </cell>
          <cell r="K441"/>
          <cell r="L441"/>
          <cell r="M441"/>
          <cell r="N441"/>
          <cell r="O441"/>
          <cell r="P441"/>
          <cell r="Q441"/>
          <cell r="R441" t="str">
            <v>Standard</v>
          </cell>
          <cell r="S441" t="str">
            <v>Standard</v>
          </cell>
        </row>
        <row r="442">
          <cell r="J442">
            <v>28034535</v>
          </cell>
          <cell r="K442">
            <v>38685.519999999997</v>
          </cell>
          <cell r="L442">
            <v>4853.3500000000004</v>
          </cell>
          <cell r="M442">
            <v>43538.87</v>
          </cell>
          <cell r="N442">
            <v>1568</v>
          </cell>
          <cell r="O442">
            <v>1568</v>
          </cell>
          <cell r="P442" t="str">
            <v>Y</v>
          </cell>
          <cell r="Q442"/>
          <cell r="R442" t="str">
            <v>W/O for written off cases</v>
          </cell>
          <cell r="S442" t="str">
            <v>&gt;180</v>
          </cell>
        </row>
        <row r="443">
          <cell r="J443">
            <v>354457786</v>
          </cell>
          <cell r="K443">
            <v>30141.66</v>
          </cell>
          <cell r="L443">
            <v>2352.34</v>
          </cell>
          <cell r="M443">
            <v>32494</v>
          </cell>
          <cell r="N443">
            <v>357</v>
          </cell>
          <cell r="O443">
            <v>357</v>
          </cell>
          <cell r="P443" t="str">
            <v>Y</v>
          </cell>
          <cell r="Q443"/>
          <cell r="R443" t="str">
            <v>D1</v>
          </cell>
          <cell r="S443" t="str">
            <v>&gt;180</v>
          </cell>
        </row>
        <row r="444">
          <cell r="J444">
            <v>351881980</v>
          </cell>
          <cell r="K444">
            <v>10391.709999999999</v>
          </cell>
          <cell r="L444">
            <v>487.29</v>
          </cell>
          <cell r="M444">
            <v>10879</v>
          </cell>
          <cell r="N444">
            <v>445</v>
          </cell>
          <cell r="O444">
            <v>445</v>
          </cell>
          <cell r="P444" t="str">
            <v>Y</v>
          </cell>
          <cell r="Q444"/>
          <cell r="R444" t="str">
            <v>W/O for written off cases</v>
          </cell>
          <cell r="S444" t="str">
            <v>&gt;180</v>
          </cell>
        </row>
        <row r="445">
          <cell r="J445">
            <v>354185910</v>
          </cell>
          <cell r="K445">
            <v>37440.800000000003</v>
          </cell>
          <cell r="L445">
            <v>8340.2000000000007</v>
          </cell>
          <cell r="M445">
            <v>45781</v>
          </cell>
          <cell r="N445">
            <v>656</v>
          </cell>
          <cell r="O445">
            <v>656</v>
          </cell>
          <cell r="P445" t="str">
            <v>Y</v>
          </cell>
          <cell r="Q445"/>
          <cell r="R445" t="str">
            <v>W/O for written off cases</v>
          </cell>
          <cell r="S445" t="str">
            <v>&gt;180</v>
          </cell>
        </row>
        <row r="446">
          <cell r="J446">
            <v>353228050</v>
          </cell>
          <cell r="K446">
            <v>38748.5</v>
          </cell>
          <cell r="L446">
            <v>6371.5</v>
          </cell>
          <cell r="M446">
            <v>45120</v>
          </cell>
          <cell r="N446">
            <v>625</v>
          </cell>
          <cell r="O446">
            <v>625</v>
          </cell>
          <cell r="P446" t="str">
            <v>Y</v>
          </cell>
          <cell r="Q446"/>
          <cell r="R446" t="str">
            <v>W/O for written off cases</v>
          </cell>
          <cell r="S446" t="str">
            <v>&gt;180</v>
          </cell>
        </row>
        <row r="447">
          <cell r="J447">
            <v>353182382</v>
          </cell>
          <cell r="K447">
            <v>43384.86</v>
          </cell>
          <cell r="L447">
            <v>8135.14</v>
          </cell>
          <cell r="M447">
            <v>51520</v>
          </cell>
          <cell r="N447">
            <v>687</v>
          </cell>
          <cell r="O447">
            <v>687</v>
          </cell>
          <cell r="P447" t="str">
            <v>Y</v>
          </cell>
          <cell r="Q447"/>
          <cell r="R447" t="str">
            <v>W/O for written off cases</v>
          </cell>
          <cell r="S447" t="str">
            <v>&gt;180</v>
          </cell>
        </row>
        <row r="448">
          <cell r="J448">
            <v>353092283</v>
          </cell>
          <cell r="K448">
            <v>10765.86</v>
          </cell>
          <cell r="L448">
            <v>482.14</v>
          </cell>
          <cell r="M448">
            <v>11248</v>
          </cell>
          <cell r="N448">
            <v>291</v>
          </cell>
          <cell r="O448">
            <v>291</v>
          </cell>
          <cell r="P448" t="str">
            <v>Y</v>
          </cell>
          <cell r="Q448"/>
          <cell r="R448" t="str">
            <v>Sub</v>
          </cell>
          <cell r="S448" t="str">
            <v>&gt;180</v>
          </cell>
        </row>
        <row r="449">
          <cell r="J449">
            <v>356230007</v>
          </cell>
          <cell r="K449">
            <v>49935.45</v>
          </cell>
          <cell r="L449">
            <v>20674.55</v>
          </cell>
          <cell r="M449">
            <v>70610</v>
          </cell>
          <cell r="N449">
            <v>687</v>
          </cell>
          <cell r="O449">
            <v>687</v>
          </cell>
          <cell r="P449" t="str">
            <v>Y</v>
          </cell>
          <cell r="Q449"/>
          <cell r="R449" t="str">
            <v>W/O for written off cases</v>
          </cell>
          <cell r="S449" t="str">
            <v>&gt;180</v>
          </cell>
        </row>
        <row r="450">
          <cell r="J450">
            <v>355367337</v>
          </cell>
          <cell r="K450">
            <v>61107.12</v>
          </cell>
          <cell r="L450">
            <v>16525.88</v>
          </cell>
          <cell r="M450">
            <v>77633</v>
          </cell>
          <cell r="N450">
            <v>753</v>
          </cell>
          <cell r="O450">
            <v>753</v>
          </cell>
          <cell r="P450" t="str">
            <v>Y</v>
          </cell>
          <cell r="Q450"/>
          <cell r="R450" t="str">
            <v>W/O for written off cases</v>
          </cell>
          <cell r="S450" t="str">
            <v>&gt;180</v>
          </cell>
        </row>
        <row r="451">
          <cell r="J451">
            <v>358834776</v>
          </cell>
          <cell r="K451">
            <v>30477.29</v>
          </cell>
          <cell r="L451">
            <v>11682.71</v>
          </cell>
          <cell r="M451">
            <v>42160</v>
          </cell>
          <cell r="N451">
            <v>502</v>
          </cell>
          <cell r="O451">
            <v>502</v>
          </cell>
          <cell r="P451" t="str">
            <v>Y</v>
          </cell>
          <cell r="Q451"/>
          <cell r="R451" t="str">
            <v>W/O for written off cases</v>
          </cell>
          <cell r="S451" t="str">
            <v>&gt;180</v>
          </cell>
        </row>
        <row r="452">
          <cell r="J452">
            <v>28028475</v>
          </cell>
          <cell r="K452">
            <v>25422.2</v>
          </cell>
          <cell r="L452">
            <v>1984.46</v>
          </cell>
          <cell r="M452">
            <v>27406.66</v>
          </cell>
          <cell r="N452">
            <v>1418</v>
          </cell>
          <cell r="O452">
            <v>1418</v>
          </cell>
          <cell r="P452" t="str">
            <v>Y</v>
          </cell>
          <cell r="Q452"/>
          <cell r="R452" t="str">
            <v>W/O for written off cases</v>
          </cell>
          <cell r="S452" t="str">
            <v>&gt;180</v>
          </cell>
        </row>
        <row r="453">
          <cell r="J453">
            <v>355995232</v>
          </cell>
          <cell r="K453">
            <v>27268.639999999999</v>
          </cell>
          <cell r="L453">
            <v>6500.36</v>
          </cell>
          <cell r="M453">
            <v>33769</v>
          </cell>
          <cell r="N453">
            <v>625</v>
          </cell>
          <cell r="O453">
            <v>625</v>
          </cell>
          <cell r="P453" t="str">
            <v>Y</v>
          </cell>
          <cell r="Q453"/>
          <cell r="R453" t="str">
            <v>W/O for written off cases</v>
          </cell>
          <cell r="S453" t="str">
            <v>&gt;180</v>
          </cell>
        </row>
        <row r="454">
          <cell r="J454">
            <v>354185906</v>
          </cell>
          <cell r="K454">
            <v>18127.07</v>
          </cell>
          <cell r="L454">
            <v>2084.9299999999998</v>
          </cell>
          <cell r="M454">
            <v>20212</v>
          </cell>
          <cell r="N454">
            <v>595</v>
          </cell>
          <cell r="O454">
            <v>595</v>
          </cell>
          <cell r="P454" t="str">
            <v>Y</v>
          </cell>
          <cell r="Q454"/>
          <cell r="R454" t="str">
            <v>W/O for written off cases</v>
          </cell>
          <cell r="S454" t="str">
            <v>&gt;180</v>
          </cell>
        </row>
        <row r="455">
          <cell r="J455">
            <v>356865280</v>
          </cell>
          <cell r="K455">
            <v>61049.83</v>
          </cell>
          <cell r="L455">
            <v>15150.17</v>
          </cell>
          <cell r="M455">
            <v>76200</v>
          </cell>
          <cell r="N455">
            <v>595</v>
          </cell>
          <cell r="O455">
            <v>595</v>
          </cell>
          <cell r="P455" t="str">
            <v>Y</v>
          </cell>
          <cell r="Q455"/>
          <cell r="R455" t="str">
            <v>W/O for written off cases</v>
          </cell>
          <cell r="S455" t="str">
            <v>&gt;180</v>
          </cell>
        </row>
        <row r="456">
          <cell r="J456">
            <v>358102588</v>
          </cell>
          <cell r="K456">
            <v>23448.74</v>
          </cell>
          <cell r="L456">
            <v>3762.26</v>
          </cell>
          <cell r="M456">
            <v>27211</v>
          </cell>
          <cell r="N456">
            <v>477</v>
          </cell>
          <cell r="O456">
            <v>477</v>
          </cell>
          <cell r="P456" t="str">
            <v>Y</v>
          </cell>
          <cell r="Q456"/>
          <cell r="R456" t="str">
            <v>W/O for written off cases</v>
          </cell>
          <cell r="S456" t="str">
            <v>&gt;180</v>
          </cell>
        </row>
        <row r="457">
          <cell r="J457">
            <v>355597952</v>
          </cell>
          <cell r="K457">
            <v>72754.990000000005</v>
          </cell>
          <cell r="L457">
            <v>18091.009999999998</v>
          </cell>
          <cell r="M457">
            <v>90846</v>
          </cell>
          <cell r="N457">
            <v>661</v>
          </cell>
          <cell r="O457">
            <v>661</v>
          </cell>
          <cell r="P457" t="str">
            <v>Y</v>
          </cell>
          <cell r="Q457"/>
          <cell r="R457" t="str">
            <v>W/O for written off cases</v>
          </cell>
          <cell r="S457" t="str">
            <v>&gt;180</v>
          </cell>
        </row>
        <row r="458">
          <cell r="J458">
            <v>360020875</v>
          </cell>
          <cell r="K458"/>
          <cell r="L458"/>
          <cell r="M458"/>
          <cell r="N458"/>
          <cell r="O458"/>
          <cell r="P458"/>
          <cell r="Q458"/>
          <cell r="R458" t="str">
            <v>Standard</v>
          </cell>
          <cell r="S458" t="str">
            <v>Standard</v>
          </cell>
        </row>
        <row r="459">
          <cell r="J459">
            <v>356639568</v>
          </cell>
          <cell r="K459"/>
          <cell r="L459"/>
          <cell r="M459"/>
          <cell r="N459"/>
          <cell r="O459"/>
          <cell r="P459"/>
          <cell r="Q459"/>
          <cell r="R459" t="str">
            <v>Standard</v>
          </cell>
          <cell r="S459" t="str">
            <v>Standard</v>
          </cell>
        </row>
        <row r="460">
          <cell r="J460">
            <v>355520658</v>
          </cell>
          <cell r="K460"/>
          <cell r="L460"/>
          <cell r="M460"/>
          <cell r="N460"/>
          <cell r="O460"/>
          <cell r="P460"/>
          <cell r="Q460"/>
          <cell r="R460" t="str">
            <v>Standard</v>
          </cell>
          <cell r="S460" t="str">
            <v>Standard</v>
          </cell>
        </row>
        <row r="461">
          <cell r="J461">
            <v>354185904</v>
          </cell>
          <cell r="K461">
            <v>46868.65</v>
          </cell>
          <cell r="L461">
            <v>11515.35</v>
          </cell>
          <cell r="M461">
            <v>58384</v>
          </cell>
          <cell r="N461">
            <v>717</v>
          </cell>
          <cell r="O461">
            <v>717</v>
          </cell>
          <cell r="P461" t="str">
            <v>Y</v>
          </cell>
          <cell r="Q461"/>
          <cell r="R461" t="str">
            <v>W/O for written off cases</v>
          </cell>
          <cell r="S461" t="str">
            <v>&gt;180</v>
          </cell>
        </row>
        <row r="462">
          <cell r="J462">
            <v>354761157</v>
          </cell>
          <cell r="K462">
            <v>39465.120000000003</v>
          </cell>
          <cell r="L462">
            <v>9360.8799999999992</v>
          </cell>
          <cell r="M462">
            <v>48826</v>
          </cell>
          <cell r="N462">
            <v>687</v>
          </cell>
          <cell r="O462">
            <v>687</v>
          </cell>
          <cell r="P462" t="str">
            <v>Y</v>
          </cell>
          <cell r="Q462"/>
          <cell r="R462" t="str">
            <v>W/O for written off cases</v>
          </cell>
          <cell r="S462" t="str">
            <v>&gt;180</v>
          </cell>
        </row>
        <row r="463">
          <cell r="J463">
            <v>358102593</v>
          </cell>
          <cell r="K463">
            <v>37399.83</v>
          </cell>
          <cell r="L463">
            <v>10560.17</v>
          </cell>
          <cell r="M463">
            <v>47960</v>
          </cell>
          <cell r="N463">
            <v>538</v>
          </cell>
          <cell r="O463">
            <v>538</v>
          </cell>
          <cell r="P463" t="str">
            <v>Y</v>
          </cell>
          <cell r="Q463"/>
          <cell r="R463" t="str">
            <v>W/O for written off cases</v>
          </cell>
          <cell r="S463" t="str">
            <v>&gt;180</v>
          </cell>
        </row>
        <row r="464">
          <cell r="J464">
            <v>358102599</v>
          </cell>
          <cell r="K464">
            <v>16318.02</v>
          </cell>
          <cell r="L464">
            <v>1736.98</v>
          </cell>
          <cell r="M464">
            <v>18055</v>
          </cell>
          <cell r="N464">
            <v>503</v>
          </cell>
          <cell r="O464">
            <v>503</v>
          </cell>
          <cell r="P464" t="str">
            <v>Y</v>
          </cell>
          <cell r="Q464"/>
          <cell r="R464" t="str">
            <v>W/O for written off cases</v>
          </cell>
          <cell r="S464" t="str">
            <v>&gt;180</v>
          </cell>
        </row>
        <row r="465">
          <cell r="J465">
            <v>356032036</v>
          </cell>
          <cell r="K465">
            <v>42362.05</v>
          </cell>
          <cell r="L465">
            <v>5606.95</v>
          </cell>
          <cell r="M465">
            <v>47969</v>
          </cell>
          <cell r="N465">
            <v>356</v>
          </cell>
          <cell r="O465">
            <v>356</v>
          </cell>
          <cell r="P465" t="str">
            <v>Y</v>
          </cell>
          <cell r="Q465"/>
          <cell r="R465" t="str">
            <v>W/O for written off cases</v>
          </cell>
          <cell r="S465" t="str">
            <v>&gt;180</v>
          </cell>
        </row>
        <row r="466">
          <cell r="J466">
            <v>351822253</v>
          </cell>
          <cell r="K466">
            <v>21552.98</v>
          </cell>
          <cell r="L466">
            <v>2076.02</v>
          </cell>
          <cell r="M466">
            <v>23629</v>
          </cell>
          <cell r="N466">
            <v>568</v>
          </cell>
          <cell r="O466">
            <v>568</v>
          </cell>
          <cell r="P466" t="str">
            <v>Y</v>
          </cell>
          <cell r="Q466"/>
          <cell r="R466" t="str">
            <v>W/O for written off cases</v>
          </cell>
          <cell r="S466" t="str">
            <v>&gt;180</v>
          </cell>
        </row>
        <row r="467">
          <cell r="J467">
            <v>356281185</v>
          </cell>
          <cell r="K467">
            <v>51598.77</v>
          </cell>
          <cell r="L467">
            <v>8088.23</v>
          </cell>
          <cell r="M467">
            <v>59687</v>
          </cell>
          <cell r="N467">
            <v>448</v>
          </cell>
          <cell r="O467">
            <v>448</v>
          </cell>
          <cell r="P467" t="str">
            <v>Y</v>
          </cell>
          <cell r="Q467"/>
          <cell r="R467" t="str">
            <v>W/O for written off cases</v>
          </cell>
          <cell r="S467" t="str">
            <v>&gt;180</v>
          </cell>
        </row>
        <row r="468">
          <cell r="J468">
            <v>355624096</v>
          </cell>
          <cell r="K468">
            <v>67187.179999999993</v>
          </cell>
          <cell r="L468">
            <v>15030.82</v>
          </cell>
          <cell r="M468">
            <v>82218</v>
          </cell>
          <cell r="N468">
            <v>599</v>
          </cell>
          <cell r="O468">
            <v>599</v>
          </cell>
          <cell r="P468" t="str">
            <v>Y</v>
          </cell>
          <cell r="Q468"/>
          <cell r="R468" t="str">
            <v>W/O for written off cases</v>
          </cell>
          <cell r="S468" t="str">
            <v>&gt;180</v>
          </cell>
        </row>
        <row r="469">
          <cell r="J469">
            <v>358834785</v>
          </cell>
          <cell r="K469">
            <v>11958.92</v>
          </cell>
          <cell r="L469">
            <v>3161.08</v>
          </cell>
          <cell r="M469">
            <v>15120</v>
          </cell>
          <cell r="N469">
            <v>264</v>
          </cell>
          <cell r="O469">
            <v>264</v>
          </cell>
          <cell r="P469" t="str">
            <v>Y</v>
          </cell>
          <cell r="Q469"/>
          <cell r="R469" t="str">
            <v>Sub</v>
          </cell>
          <cell r="S469" t="str">
            <v>&gt;180</v>
          </cell>
        </row>
        <row r="470">
          <cell r="J470">
            <v>30193027</v>
          </cell>
          <cell r="K470">
            <v>43296</v>
          </cell>
          <cell r="L470">
            <v>7939.25</v>
          </cell>
          <cell r="M470">
            <v>51235.25</v>
          </cell>
          <cell r="N470">
            <v>1696</v>
          </cell>
          <cell r="O470">
            <v>1696</v>
          </cell>
          <cell r="P470" t="str">
            <v>Y</v>
          </cell>
          <cell r="Q470"/>
          <cell r="R470" t="str">
            <v>W/O for written off cases</v>
          </cell>
          <cell r="S470" t="str">
            <v>&gt;180</v>
          </cell>
        </row>
        <row r="471">
          <cell r="J471">
            <v>30222133</v>
          </cell>
          <cell r="K471">
            <v>49124.99</v>
          </cell>
          <cell r="L471">
            <v>7772.78</v>
          </cell>
          <cell r="M471">
            <v>56897.77</v>
          </cell>
          <cell r="N471">
            <v>1665</v>
          </cell>
          <cell r="O471">
            <v>1665</v>
          </cell>
          <cell r="P471" t="str">
            <v>Y</v>
          </cell>
          <cell r="Q471"/>
          <cell r="R471" t="str">
            <v>W/O for written off cases</v>
          </cell>
          <cell r="S471" t="str">
            <v>&gt;180</v>
          </cell>
        </row>
        <row r="472">
          <cell r="J472">
            <v>358834787</v>
          </cell>
          <cell r="K472">
            <v>23256.03</v>
          </cell>
          <cell r="L472">
            <v>8873.9699999999993</v>
          </cell>
          <cell r="M472">
            <v>32130</v>
          </cell>
          <cell r="N472">
            <v>507</v>
          </cell>
          <cell r="O472">
            <v>507</v>
          </cell>
          <cell r="P472" t="str">
            <v>Y</v>
          </cell>
          <cell r="Q472"/>
          <cell r="R472" t="str">
            <v>W/O for written off cases</v>
          </cell>
          <cell r="S472" t="str">
            <v>&gt;180</v>
          </cell>
        </row>
        <row r="473">
          <cell r="J473">
            <v>349806309</v>
          </cell>
          <cell r="K473">
            <v>14199.06</v>
          </cell>
          <cell r="L473">
            <v>480.94</v>
          </cell>
          <cell r="M473">
            <v>14680</v>
          </cell>
          <cell r="N473">
            <v>599</v>
          </cell>
          <cell r="O473">
            <v>599</v>
          </cell>
          <cell r="P473" t="str">
            <v>Y</v>
          </cell>
          <cell r="Q473"/>
          <cell r="R473" t="str">
            <v>W/O for written off cases</v>
          </cell>
          <cell r="S473" t="str">
            <v>&gt;180</v>
          </cell>
        </row>
        <row r="474">
          <cell r="J474">
            <v>358102584</v>
          </cell>
          <cell r="K474">
            <v>26540.23</v>
          </cell>
          <cell r="L474">
            <v>6869.77</v>
          </cell>
          <cell r="M474">
            <v>33410</v>
          </cell>
          <cell r="N474">
            <v>476</v>
          </cell>
          <cell r="O474">
            <v>476</v>
          </cell>
          <cell r="P474" t="str">
            <v>Y</v>
          </cell>
          <cell r="Q474"/>
          <cell r="R474" t="str">
            <v>W/O for written off cases</v>
          </cell>
          <cell r="S474" t="str">
            <v>&gt;180</v>
          </cell>
        </row>
        <row r="475">
          <cell r="J475">
            <v>359470512</v>
          </cell>
          <cell r="K475"/>
          <cell r="L475"/>
          <cell r="M475"/>
          <cell r="N475"/>
          <cell r="O475"/>
          <cell r="P475"/>
          <cell r="Q475"/>
          <cell r="R475" t="str">
            <v>Standard</v>
          </cell>
          <cell r="S475" t="str">
            <v>Standard</v>
          </cell>
        </row>
        <row r="476">
          <cell r="J476">
            <v>360152667</v>
          </cell>
          <cell r="K476"/>
          <cell r="L476"/>
          <cell r="M476"/>
          <cell r="N476"/>
          <cell r="O476"/>
          <cell r="P476"/>
          <cell r="Q476"/>
          <cell r="R476" t="str">
            <v>Standard</v>
          </cell>
          <cell r="S476" t="str">
            <v>Standard</v>
          </cell>
        </row>
        <row r="477">
          <cell r="J477">
            <v>351680344</v>
          </cell>
          <cell r="K477">
            <v>12076.69</v>
          </cell>
          <cell r="L477">
            <v>728.31</v>
          </cell>
          <cell r="M477">
            <v>12805</v>
          </cell>
          <cell r="N477">
            <v>476</v>
          </cell>
          <cell r="O477">
            <v>476</v>
          </cell>
          <cell r="P477" t="str">
            <v>Y</v>
          </cell>
          <cell r="Q477"/>
          <cell r="R477" t="str">
            <v>W/O for written off cases</v>
          </cell>
          <cell r="S477" t="str">
            <v>&gt;180</v>
          </cell>
        </row>
        <row r="478">
          <cell r="J478">
            <v>358102569</v>
          </cell>
          <cell r="K478">
            <v>19000</v>
          </cell>
          <cell r="L478">
            <v>2657</v>
          </cell>
          <cell r="M478">
            <v>21657</v>
          </cell>
          <cell r="N478">
            <v>599</v>
          </cell>
          <cell r="O478">
            <v>599</v>
          </cell>
          <cell r="P478" t="str">
            <v>Y</v>
          </cell>
          <cell r="Q478"/>
          <cell r="R478" t="str">
            <v>W/O for written off cases</v>
          </cell>
          <cell r="S478" t="str">
            <v>&gt;180</v>
          </cell>
        </row>
        <row r="479">
          <cell r="J479">
            <v>348689135</v>
          </cell>
          <cell r="K479">
            <v>13196.52</v>
          </cell>
          <cell r="L479">
            <v>803.48</v>
          </cell>
          <cell r="M479">
            <v>14000</v>
          </cell>
          <cell r="N479">
            <v>752</v>
          </cell>
          <cell r="O479">
            <v>752</v>
          </cell>
          <cell r="P479" t="str">
            <v>Y</v>
          </cell>
          <cell r="Q479"/>
          <cell r="R479" t="str">
            <v>W/O for written off cases</v>
          </cell>
          <cell r="S479" t="str">
            <v>&gt;180</v>
          </cell>
        </row>
        <row r="480">
          <cell r="J480">
            <v>351883772</v>
          </cell>
          <cell r="K480">
            <v>12745.53</v>
          </cell>
          <cell r="L480">
            <v>1383.47</v>
          </cell>
          <cell r="M480">
            <v>14129</v>
          </cell>
          <cell r="N480">
            <v>752</v>
          </cell>
          <cell r="O480">
            <v>752</v>
          </cell>
          <cell r="P480" t="str">
            <v>Y</v>
          </cell>
          <cell r="Q480"/>
          <cell r="R480" t="str">
            <v>W/O for written off cases</v>
          </cell>
          <cell r="S480" t="str">
            <v>&gt;180</v>
          </cell>
        </row>
        <row r="481">
          <cell r="J481">
            <v>355436819</v>
          </cell>
          <cell r="K481">
            <v>50803.46</v>
          </cell>
          <cell r="L481">
            <v>12457.54</v>
          </cell>
          <cell r="M481">
            <v>63261</v>
          </cell>
          <cell r="N481">
            <v>691</v>
          </cell>
          <cell r="O481">
            <v>691</v>
          </cell>
          <cell r="P481" t="str">
            <v>Y</v>
          </cell>
          <cell r="Q481"/>
          <cell r="R481" t="str">
            <v>W/O for written off cases</v>
          </cell>
          <cell r="S481" t="str">
            <v>&gt;180</v>
          </cell>
        </row>
        <row r="482">
          <cell r="J482">
            <v>348689113</v>
          </cell>
          <cell r="K482">
            <v>11037.42</v>
          </cell>
          <cell r="L482">
            <v>562.58000000000004</v>
          </cell>
          <cell r="M482">
            <v>11600</v>
          </cell>
          <cell r="N482">
            <v>721</v>
          </cell>
          <cell r="O482">
            <v>721</v>
          </cell>
          <cell r="P482" t="str">
            <v>Y</v>
          </cell>
          <cell r="Q482"/>
          <cell r="R482" t="str">
            <v>W/O for written off cases</v>
          </cell>
          <cell r="S482" t="str">
            <v>&gt;180</v>
          </cell>
        </row>
        <row r="483">
          <cell r="J483">
            <v>351883723</v>
          </cell>
          <cell r="K483">
            <v>10150.69</v>
          </cell>
          <cell r="L483">
            <v>878.31</v>
          </cell>
          <cell r="M483">
            <v>11029</v>
          </cell>
          <cell r="N483">
            <v>691</v>
          </cell>
          <cell r="O483">
            <v>721</v>
          </cell>
          <cell r="P483" t="str">
            <v>Y</v>
          </cell>
          <cell r="Q483"/>
          <cell r="R483" t="str">
            <v>W/O for written off cases</v>
          </cell>
          <cell r="S483" t="str">
            <v>&gt;180</v>
          </cell>
        </row>
        <row r="484">
          <cell r="J484">
            <v>358834767</v>
          </cell>
          <cell r="K484"/>
          <cell r="L484"/>
          <cell r="M484"/>
          <cell r="N484"/>
          <cell r="O484"/>
          <cell r="P484"/>
          <cell r="Q484"/>
          <cell r="R484" t="str">
            <v>Standard</v>
          </cell>
          <cell r="S484" t="str">
            <v>Standard</v>
          </cell>
        </row>
        <row r="485">
          <cell r="J485">
            <v>356538445</v>
          </cell>
          <cell r="K485">
            <v>45709.4</v>
          </cell>
          <cell r="L485">
            <v>6567.6</v>
          </cell>
          <cell r="M485">
            <v>52277</v>
          </cell>
          <cell r="N485">
            <v>354</v>
          </cell>
          <cell r="O485">
            <v>354</v>
          </cell>
          <cell r="P485" t="str">
            <v>Y</v>
          </cell>
          <cell r="Q485"/>
          <cell r="R485" t="str">
            <v>W/O for written off cases</v>
          </cell>
          <cell r="S485" t="str">
            <v>&gt;180</v>
          </cell>
        </row>
        <row r="486">
          <cell r="J486">
            <v>356765333</v>
          </cell>
          <cell r="K486"/>
          <cell r="L486"/>
          <cell r="M486"/>
          <cell r="N486"/>
          <cell r="O486"/>
          <cell r="P486"/>
          <cell r="Q486"/>
          <cell r="R486" t="str">
            <v>Standard</v>
          </cell>
          <cell r="S486" t="str">
            <v>Standard</v>
          </cell>
        </row>
        <row r="487">
          <cell r="J487">
            <v>360378012</v>
          </cell>
          <cell r="K487"/>
          <cell r="L487"/>
          <cell r="M487"/>
          <cell r="N487"/>
          <cell r="O487"/>
          <cell r="P487"/>
          <cell r="Q487"/>
          <cell r="R487" t="str">
            <v>Standard</v>
          </cell>
          <cell r="S487" t="str">
            <v>Standard</v>
          </cell>
        </row>
        <row r="488">
          <cell r="J488">
            <v>353073125</v>
          </cell>
          <cell r="K488">
            <v>17656.93</v>
          </cell>
          <cell r="L488">
            <v>980.07</v>
          </cell>
          <cell r="M488">
            <v>18637</v>
          </cell>
          <cell r="N488">
            <v>321</v>
          </cell>
          <cell r="O488">
            <v>321</v>
          </cell>
          <cell r="P488" t="str">
            <v>Y</v>
          </cell>
          <cell r="Q488"/>
          <cell r="R488" t="str">
            <v>Sub</v>
          </cell>
          <cell r="S488" t="str">
            <v>&gt;180</v>
          </cell>
        </row>
        <row r="489">
          <cell r="J489">
            <v>351441351</v>
          </cell>
          <cell r="K489">
            <v>9022.7999999999993</v>
          </cell>
          <cell r="L489">
            <v>301.2</v>
          </cell>
          <cell r="M489">
            <v>9324</v>
          </cell>
          <cell r="N489">
            <v>410</v>
          </cell>
          <cell r="O489">
            <v>410</v>
          </cell>
          <cell r="P489" t="str">
            <v>Y</v>
          </cell>
          <cell r="Q489"/>
          <cell r="R489" t="str">
            <v>W/O for written off cases</v>
          </cell>
          <cell r="S489" t="str">
            <v>&gt;180</v>
          </cell>
        </row>
        <row r="490">
          <cell r="J490">
            <v>359235427</v>
          </cell>
          <cell r="K490"/>
          <cell r="L490"/>
          <cell r="M490"/>
          <cell r="N490"/>
          <cell r="O490"/>
          <cell r="P490"/>
          <cell r="Q490"/>
          <cell r="R490" t="str">
            <v>Standard</v>
          </cell>
          <cell r="S490" t="str">
            <v>Standard</v>
          </cell>
        </row>
        <row r="491">
          <cell r="J491">
            <v>351364860</v>
          </cell>
          <cell r="K491">
            <v>20224.060000000001</v>
          </cell>
          <cell r="L491">
            <v>1362.94</v>
          </cell>
          <cell r="M491">
            <v>21587</v>
          </cell>
          <cell r="N491">
            <v>502</v>
          </cell>
          <cell r="O491">
            <v>502</v>
          </cell>
          <cell r="P491" t="str">
            <v>Y</v>
          </cell>
          <cell r="Q491"/>
          <cell r="R491" t="str">
            <v>W/O for written off cases</v>
          </cell>
          <cell r="S491" t="str">
            <v>&gt;180</v>
          </cell>
        </row>
        <row r="492">
          <cell r="J492">
            <v>357839114</v>
          </cell>
          <cell r="K492"/>
          <cell r="L492"/>
          <cell r="M492"/>
          <cell r="N492"/>
          <cell r="O492"/>
          <cell r="P492"/>
          <cell r="Q492"/>
          <cell r="R492" t="str">
            <v>Standard</v>
          </cell>
          <cell r="S492" t="str">
            <v>Standard</v>
          </cell>
        </row>
        <row r="493">
          <cell r="J493">
            <v>360015955</v>
          </cell>
          <cell r="K493"/>
          <cell r="L493"/>
          <cell r="M493"/>
          <cell r="N493"/>
          <cell r="O493"/>
          <cell r="P493"/>
          <cell r="Q493"/>
          <cell r="R493" t="str">
            <v>Standard</v>
          </cell>
          <cell r="S493" t="str">
            <v>Standard</v>
          </cell>
        </row>
        <row r="494">
          <cell r="J494">
            <v>355234736</v>
          </cell>
          <cell r="K494">
            <v>38202.18</v>
          </cell>
          <cell r="L494">
            <v>4736.82</v>
          </cell>
          <cell r="M494">
            <v>42939</v>
          </cell>
          <cell r="N494">
            <v>445</v>
          </cell>
          <cell r="O494">
            <v>445</v>
          </cell>
          <cell r="P494" t="str">
            <v>Y</v>
          </cell>
          <cell r="Q494"/>
          <cell r="R494" t="str">
            <v>W/O for written off cases</v>
          </cell>
          <cell r="S494" t="str">
            <v>&gt;180</v>
          </cell>
        </row>
        <row r="495">
          <cell r="J495">
            <v>358490963</v>
          </cell>
          <cell r="K495"/>
          <cell r="L495"/>
          <cell r="M495"/>
          <cell r="N495"/>
          <cell r="O495"/>
          <cell r="P495"/>
          <cell r="Q495"/>
          <cell r="R495" t="str">
            <v>Standard</v>
          </cell>
          <cell r="S495" t="str">
            <v>Standard</v>
          </cell>
        </row>
        <row r="496">
          <cell r="J496">
            <v>359395101</v>
          </cell>
          <cell r="K496"/>
          <cell r="L496"/>
          <cell r="M496"/>
          <cell r="N496"/>
          <cell r="O496"/>
          <cell r="P496"/>
          <cell r="Q496"/>
          <cell r="R496" t="str">
            <v>Standard</v>
          </cell>
          <cell r="S496" t="str">
            <v>Standard</v>
          </cell>
        </row>
        <row r="497">
          <cell r="J497">
            <v>349347115</v>
          </cell>
          <cell r="K497">
            <v>22050.79</v>
          </cell>
          <cell r="L497">
            <v>1649.21</v>
          </cell>
          <cell r="M497">
            <v>23700</v>
          </cell>
          <cell r="N497">
            <v>714</v>
          </cell>
          <cell r="O497">
            <v>714</v>
          </cell>
          <cell r="P497" t="str">
            <v>Y</v>
          </cell>
          <cell r="Q497"/>
          <cell r="R497" t="str">
            <v>W/O for written off cases</v>
          </cell>
          <cell r="S497" t="str">
            <v>&gt;180</v>
          </cell>
        </row>
        <row r="498">
          <cell r="J498">
            <v>353868329</v>
          </cell>
          <cell r="K498">
            <v>22974.84</v>
          </cell>
          <cell r="L498">
            <v>3534.16</v>
          </cell>
          <cell r="M498">
            <v>26509</v>
          </cell>
          <cell r="N498">
            <v>714</v>
          </cell>
          <cell r="O498">
            <v>714</v>
          </cell>
          <cell r="P498" t="str">
            <v>Y</v>
          </cell>
          <cell r="Q498"/>
          <cell r="R498" t="str">
            <v>W/O for written off cases</v>
          </cell>
          <cell r="S498" t="str">
            <v>&gt;180</v>
          </cell>
        </row>
        <row r="499">
          <cell r="J499">
            <v>349078593</v>
          </cell>
          <cell r="K499">
            <v>11241.12</v>
          </cell>
          <cell r="L499">
            <v>458.88</v>
          </cell>
          <cell r="M499">
            <v>11700</v>
          </cell>
          <cell r="N499">
            <v>657</v>
          </cell>
          <cell r="O499">
            <v>657</v>
          </cell>
          <cell r="P499" t="str">
            <v>Y</v>
          </cell>
          <cell r="Q499"/>
          <cell r="R499" t="str">
            <v>W/O for written off cases</v>
          </cell>
          <cell r="S499" t="str">
            <v>&gt;180</v>
          </cell>
        </row>
        <row r="500">
          <cell r="J500">
            <v>358491372</v>
          </cell>
          <cell r="K500"/>
          <cell r="L500"/>
          <cell r="M500"/>
          <cell r="N500"/>
          <cell r="O500"/>
          <cell r="P500"/>
          <cell r="Q500"/>
          <cell r="R500" t="str">
            <v>Standard</v>
          </cell>
          <cell r="S500" t="str">
            <v>Standard</v>
          </cell>
        </row>
        <row r="501">
          <cell r="J501">
            <v>350985024</v>
          </cell>
          <cell r="K501">
            <v>3476.19</v>
          </cell>
          <cell r="L501">
            <v>73.81</v>
          </cell>
          <cell r="M501">
            <v>3550</v>
          </cell>
          <cell r="N501">
            <v>413</v>
          </cell>
          <cell r="O501">
            <v>413</v>
          </cell>
          <cell r="P501" t="str">
            <v>Y</v>
          </cell>
          <cell r="Q501"/>
          <cell r="R501" t="str">
            <v>Sub</v>
          </cell>
          <cell r="S501" t="str">
            <v>&gt;180</v>
          </cell>
        </row>
        <row r="502">
          <cell r="J502">
            <v>359457586</v>
          </cell>
          <cell r="K502"/>
          <cell r="L502"/>
          <cell r="M502"/>
          <cell r="N502"/>
          <cell r="O502"/>
          <cell r="P502"/>
          <cell r="Q502"/>
          <cell r="R502" t="str">
            <v>Standard</v>
          </cell>
          <cell r="S502" t="str">
            <v>Standard</v>
          </cell>
        </row>
        <row r="503">
          <cell r="J503">
            <v>348003074</v>
          </cell>
          <cell r="K503">
            <v>15433.81</v>
          </cell>
          <cell r="L503">
            <v>816.19</v>
          </cell>
          <cell r="M503">
            <v>16250</v>
          </cell>
          <cell r="N503">
            <v>838</v>
          </cell>
          <cell r="O503">
            <v>838</v>
          </cell>
          <cell r="P503" t="str">
            <v>Y</v>
          </cell>
          <cell r="Q503"/>
          <cell r="R503" t="str">
            <v>W/O for written off cases</v>
          </cell>
          <cell r="S503" t="str">
            <v>&gt;180</v>
          </cell>
        </row>
        <row r="504">
          <cell r="J504">
            <v>353721479</v>
          </cell>
          <cell r="K504">
            <v>52228.15</v>
          </cell>
          <cell r="L504">
            <v>9320.85</v>
          </cell>
          <cell r="M504">
            <v>61549</v>
          </cell>
          <cell r="N504">
            <v>593</v>
          </cell>
          <cell r="O504">
            <v>593</v>
          </cell>
          <cell r="P504" t="str">
            <v>Y</v>
          </cell>
          <cell r="Q504"/>
          <cell r="R504" t="str">
            <v>W/O for written off cases</v>
          </cell>
          <cell r="S504" t="str">
            <v>&gt;180</v>
          </cell>
        </row>
        <row r="505">
          <cell r="J505">
            <v>359771958</v>
          </cell>
          <cell r="K505"/>
          <cell r="L505"/>
          <cell r="M505"/>
          <cell r="N505"/>
          <cell r="O505"/>
          <cell r="P505"/>
          <cell r="Q505"/>
          <cell r="R505" t="str">
            <v>Standard</v>
          </cell>
          <cell r="S505" t="str">
            <v>Standard</v>
          </cell>
        </row>
        <row r="506">
          <cell r="J506">
            <v>353846438</v>
          </cell>
          <cell r="K506">
            <v>24861.13</v>
          </cell>
          <cell r="L506">
            <v>1873.87</v>
          </cell>
          <cell r="M506">
            <v>26735</v>
          </cell>
          <cell r="N506">
            <v>353</v>
          </cell>
          <cell r="O506">
            <v>353</v>
          </cell>
          <cell r="P506" t="str">
            <v>Y</v>
          </cell>
          <cell r="Q506"/>
          <cell r="R506" t="str">
            <v>Sub</v>
          </cell>
          <cell r="S506" t="str">
            <v>&gt;180</v>
          </cell>
        </row>
        <row r="507">
          <cell r="J507">
            <v>357041741</v>
          </cell>
          <cell r="K507">
            <v>13654.76</v>
          </cell>
          <cell r="L507">
            <v>2552.2399999999998</v>
          </cell>
          <cell r="M507">
            <v>16207</v>
          </cell>
          <cell r="N507">
            <v>625</v>
          </cell>
          <cell r="O507">
            <v>625</v>
          </cell>
          <cell r="P507" t="str">
            <v>Y</v>
          </cell>
          <cell r="Q507"/>
          <cell r="R507" t="str">
            <v>W/O for written off cases</v>
          </cell>
          <cell r="S507" t="str">
            <v>&gt;180</v>
          </cell>
        </row>
        <row r="508">
          <cell r="J508">
            <v>359457509</v>
          </cell>
          <cell r="K508"/>
          <cell r="L508"/>
          <cell r="M508"/>
          <cell r="N508"/>
          <cell r="O508"/>
          <cell r="P508"/>
          <cell r="Q508"/>
          <cell r="R508" t="str">
            <v>Standard</v>
          </cell>
          <cell r="S508" t="str">
            <v>Standard</v>
          </cell>
        </row>
        <row r="509">
          <cell r="J509">
            <v>357682212</v>
          </cell>
          <cell r="K509">
            <v>20557.95</v>
          </cell>
          <cell r="L509">
            <v>2675.05</v>
          </cell>
          <cell r="M509">
            <v>23233</v>
          </cell>
          <cell r="N509">
            <v>595</v>
          </cell>
          <cell r="O509">
            <v>595</v>
          </cell>
          <cell r="P509" t="str">
            <v>Y</v>
          </cell>
          <cell r="Q509"/>
          <cell r="R509" t="str">
            <v>W/O for written off cases</v>
          </cell>
          <cell r="S509" t="str">
            <v>&gt;180</v>
          </cell>
        </row>
        <row r="510">
          <cell r="J510">
            <v>348354171</v>
          </cell>
          <cell r="K510">
            <v>40027.800000000003</v>
          </cell>
          <cell r="L510">
            <v>5370.9</v>
          </cell>
          <cell r="M510">
            <v>45398.7</v>
          </cell>
          <cell r="N510">
            <v>1083</v>
          </cell>
          <cell r="O510">
            <v>1083</v>
          </cell>
          <cell r="P510" t="str">
            <v>Y</v>
          </cell>
          <cell r="Q510"/>
          <cell r="R510" t="str">
            <v>W/O for written off cases</v>
          </cell>
          <cell r="S510" t="str">
            <v>&gt;180</v>
          </cell>
        </row>
        <row r="511">
          <cell r="J511">
            <v>349390392</v>
          </cell>
          <cell r="K511">
            <v>22050.81</v>
          </cell>
          <cell r="L511">
            <v>1649.19</v>
          </cell>
          <cell r="M511">
            <v>23700</v>
          </cell>
          <cell r="N511">
            <v>717</v>
          </cell>
          <cell r="O511">
            <v>717</v>
          </cell>
          <cell r="P511" t="str">
            <v>Y</v>
          </cell>
          <cell r="Q511"/>
          <cell r="R511" t="str">
            <v>W/O for written off cases</v>
          </cell>
          <cell r="S511" t="str">
            <v>&gt;180</v>
          </cell>
        </row>
        <row r="512">
          <cell r="J512">
            <v>353582624</v>
          </cell>
          <cell r="K512">
            <v>19880.78</v>
          </cell>
          <cell r="L512">
            <v>2823.22</v>
          </cell>
          <cell r="M512">
            <v>22704</v>
          </cell>
          <cell r="N512">
            <v>717</v>
          </cell>
          <cell r="O512">
            <v>717</v>
          </cell>
          <cell r="P512" t="str">
            <v>Y</v>
          </cell>
          <cell r="Q512"/>
          <cell r="R512" t="str">
            <v>W/O for written off cases</v>
          </cell>
          <cell r="S512" t="str">
            <v>&gt;180</v>
          </cell>
        </row>
        <row r="513">
          <cell r="J513">
            <v>357260703</v>
          </cell>
          <cell r="K513">
            <v>33346.230000000003</v>
          </cell>
          <cell r="L513">
            <v>11243.77</v>
          </cell>
          <cell r="M513">
            <v>44590</v>
          </cell>
          <cell r="N513">
            <v>382</v>
          </cell>
          <cell r="O513">
            <v>382</v>
          </cell>
          <cell r="P513" t="str">
            <v>Y</v>
          </cell>
          <cell r="Q513"/>
          <cell r="R513" t="str">
            <v>W/O for written off cases</v>
          </cell>
          <cell r="S513" t="str">
            <v>&gt;180</v>
          </cell>
        </row>
        <row r="514">
          <cell r="J514">
            <v>354761174</v>
          </cell>
          <cell r="K514">
            <v>41000</v>
          </cell>
          <cell r="L514">
            <v>12048</v>
          </cell>
          <cell r="M514">
            <v>53048</v>
          </cell>
          <cell r="N514">
            <v>777</v>
          </cell>
          <cell r="O514">
            <v>777</v>
          </cell>
          <cell r="P514" t="str">
            <v>Y</v>
          </cell>
          <cell r="Q514"/>
          <cell r="R514" t="str">
            <v>W/O for written off cases</v>
          </cell>
          <cell r="S514" t="str">
            <v>&gt;180</v>
          </cell>
        </row>
        <row r="515">
          <cell r="J515">
            <v>357682216</v>
          </cell>
          <cell r="K515">
            <v>34005.68</v>
          </cell>
          <cell r="L515">
            <v>9794.32</v>
          </cell>
          <cell r="M515">
            <v>43800</v>
          </cell>
          <cell r="N515">
            <v>594</v>
          </cell>
          <cell r="O515">
            <v>594</v>
          </cell>
          <cell r="P515" t="str">
            <v>Y</v>
          </cell>
          <cell r="Q515"/>
          <cell r="R515" t="str">
            <v>W/O for written off cases</v>
          </cell>
          <cell r="S515" t="str">
            <v>&gt;180</v>
          </cell>
        </row>
        <row r="516">
          <cell r="J516">
            <v>356865262</v>
          </cell>
          <cell r="K516">
            <v>10700.81</v>
          </cell>
          <cell r="L516">
            <v>808.19</v>
          </cell>
          <cell r="M516">
            <v>11509</v>
          </cell>
          <cell r="N516">
            <v>321</v>
          </cell>
          <cell r="O516">
            <v>321</v>
          </cell>
          <cell r="P516" t="str">
            <v>Y</v>
          </cell>
          <cell r="Q516"/>
          <cell r="R516" t="str">
            <v>W/O for written off cases</v>
          </cell>
          <cell r="S516" t="str">
            <v>&gt;180</v>
          </cell>
        </row>
        <row r="517">
          <cell r="J517">
            <v>358102627</v>
          </cell>
          <cell r="K517">
            <v>29000</v>
          </cell>
          <cell r="L517">
            <v>6150</v>
          </cell>
          <cell r="M517">
            <v>35150</v>
          </cell>
          <cell r="N517">
            <v>595</v>
          </cell>
          <cell r="O517">
            <v>595</v>
          </cell>
          <cell r="P517" t="str">
            <v>Y</v>
          </cell>
          <cell r="Q517"/>
          <cell r="R517" t="str">
            <v>W/O for written off cases</v>
          </cell>
          <cell r="S517" t="str">
            <v>&gt;180</v>
          </cell>
        </row>
        <row r="518">
          <cell r="J518">
            <v>358834807</v>
          </cell>
          <cell r="K518">
            <v>22944.84</v>
          </cell>
          <cell r="L518">
            <v>4735.16</v>
          </cell>
          <cell r="M518">
            <v>27680</v>
          </cell>
          <cell r="N518">
            <v>471</v>
          </cell>
          <cell r="O518">
            <v>471</v>
          </cell>
          <cell r="P518" t="str">
            <v>Y</v>
          </cell>
          <cell r="Q518"/>
          <cell r="R518" t="str">
            <v>W/O for written off cases</v>
          </cell>
          <cell r="S518" t="str">
            <v>&gt;180</v>
          </cell>
        </row>
        <row r="519">
          <cell r="J519">
            <v>358102629</v>
          </cell>
          <cell r="K519">
            <v>9777.0300000000007</v>
          </cell>
          <cell r="L519">
            <v>926.97</v>
          </cell>
          <cell r="M519">
            <v>10704</v>
          </cell>
          <cell r="N519">
            <v>471</v>
          </cell>
          <cell r="O519">
            <v>471</v>
          </cell>
          <cell r="P519" t="str">
            <v>Y</v>
          </cell>
          <cell r="Q519"/>
          <cell r="R519" t="str">
            <v>W/O for written off cases</v>
          </cell>
          <cell r="S519" t="str">
            <v>&gt;180</v>
          </cell>
        </row>
        <row r="520">
          <cell r="J520">
            <v>358834777</v>
          </cell>
          <cell r="K520">
            <v>15015.61</v>
          </cell>
          <cell r="L520">
            <v>2152.39</v>
          </cell>
          <cell r="M520">
            <v>17168</v>
          </cell>
          <cell r="N520">
            <v>383</v>
          </cell>
          <cell r="O520">
            <v>383</v>
          </cell>
          <cell r="P520" t="str">
            <v>Y</v>
          </cell>
          <cell r="Q520"/>
          <cell r="R520" t="str">
            <v>W/O for written off cases</v>
          </cell>
          <cell r="S520" t="str">
            <v>&gt;180</v>
          </cell>
        </row>
        <row r="521">
          <cell r="J521">
            <v>350440757</v>
          </cell>
          <cell r="K521">
            <v>2741.78</v>
          </cell>
          <cell r="L521">
            <v>58.22</v>
          </cell>
          <cell r="M521">
            <v>2800</v>
          </cell>
          <cell r="N521">
            <v>472</v>
          </cell>
          <cell r="O521">
            <v>472</v>
          </cell>
          <cell r="P521" t="str">
            <v>Y</v>
          </cell>
          <cell r="Q521"/>
          <cell r="R521" t="str">
            <v>W/O for written off cases</v>
          </cell>
          <cell r="S521" t="str">
            <v>&gt;180</v>
          </cell>
        </row>
        <row r="522">
          <cell r="J522">
            <v>357477901</v>
          </cell>
          <cell r="K522"/>
          <cell r="L522"/>
          <cell r="M522"/>
          <cell r="N522"/>
          <cell r="O522"/>
          <cell r="P522"/>
          <cell r="Q522"/>
          <cell r="R522" t="str">
            <v>Standard</v>
          </cell>
          <cell r="S522" t="str">
            <v>Standard</v>
          </cell>
        </row>
        <row r="523">
          <cell r="J523">
            <v>357041757</v>
          </cell>
          <cell r="K523">
            <v>7929.17</v>
          </cell>
          <cell r="L523">
            <v>413.83</v>
          </cell>
          <cell r="M523">
            <v>8343</v>
          </cell>
          <cell r="N523">
            <v>291</v>
          </cell>
          <cell r="O523">
            <v>291</v>
          </cell>
          <cell r="P523" t="str">
            <v>Y</v>
          </cell>
          <cell r="Q523"/>
          <cell r="R523" t="str">
            <v>W/O for written off cases</v>
          </cell>
          <cell r="S523" t="str">
            <v>&gt;180</v>
          </cell>
        </row>
        <row r="524">
          <cell r="J524">
            <v>30436822</v>
          </cell>
          <cell r="K524">
            <v>13008.56</v>
          </cell>
          <cell r="L524">
            <v>443.55</v>
          </cell>
          <cell r="M524">
            <v>13452.11</v>
          </cell>
          <cell r="N524">
            <v>1265</v>
          </cell>
          <cell r="O524">
            <v>1265</v>
          </cell>
          <cell r="P524" t="str">
            <v>Y</v>
          </cell>
          <cell r="Q524"/>
          <cell r="R524" t="str">
            <v>W/O for written off cases</v>
          </cell>
          <cell r="S524" t="str">
            <v>&gt;180</v>
          </cell>
        </row>
        <row r="525">
          <cell r="J525">
            <v>351678058</v>
          </cell>
          <cell r="K525">
            <v>7117.85</v>
          </cell>
          <cell r="L525">
            <v>287.14999999999998</v>
          </cell>
          <cell r="M525">
            <v>7405</v>
          </cell>
          <cell r="N525">
            <v>417</v>
          </cell>
          <cell r="O525">
            <v>417</v>
          </cell>
          <cell r="P525" t="str">
            <v>Y</v>
          </cell>
          <cell r="Q525"/>
          <cell r="R525" t="str">
            <v>W/O for written off cases</v>
          </cell>
          <cell r="S525" t="str">
            <v>&gt;180</v>
          </cell>
        </row>
        <row r="526">
          <cell r="J526">
            <v>358011133</v>
          </cell>
          <cell r="K526"/>
          <cell r="L526"/>
          <cell r="M526"/>
          <cell r="N526"/>
          <cell r="O526"/>
          <cell r="P526"/>
          <cell r="Q526"/>
          <cell r="R526" t="str">
            <v>Standard</v>
          </cell>
          <cell r="S526" t="str">
            <v>Standard</v>
          </cell>
        </row>
        <row r="527">
          <cell r="J527">
            <v>358834775</v>
          </cell>
          <cell r="K527">
            <v>20556.759999999998</v>
          </cell>
          <cell r="L527">
            <v>7139.24</v>
          </cell>
          <cell r="M527">
            <v>27696</v>
          </cell>
          <cell r="N527">
            <v>472</v>
          </cell>
          <cell r="O527">
            <v>472</v>
          </cell>
          <cell r="P527" t="str">
            <v>Y</v>
          </cell>
          <cell r="Q527"/>
          <cell r="R527" t="str">
            <v>W/O for written off cases</v>
          </cell>
          <cell r="S527" t="str">
            <v>&gt;180</v>
          </cell>
        </row>
        <row r="528">
          <cell r="J528">
            <v>348381641</v>
          </cell>
          <cell r="K528">
            <v>6535.61</v>
          </cell>
          <cell r="L528">
            <v>64.39</v>
          </cell>
          <cell r="M528">
            <v>6600</v>
          </cell>
          <cell r="N528">
            <v>717</v>
          </cell>
          <cell r="O528">
            <v>717</v>
          </cell>
          <cell r="P528" t="str">
            <v>Y</v>
          </cell>
          <cell r="Q528"/>
          <cell r="R528" t="str">
            <v>W/O for written off cases</v>
          </cell>
          <cell r="S528" t="str">
            <v>&gt;180</v>
          </cell>
        </row>
        <row r="529">
          <cell r="J529">
            <v>353865748</v>
          </cell>
          <cell r="K529">
            <v>2249.46</v>
          </cell>
          <cell r="L529">
            <v>48.54</v>
          </cell>
          <cell r="M529">
            <v>2298</v>
          </cell>
          <cell r="N529">
            <v>349</v>
          </cell>
          <cell r="O529">
            <v>349</v>
          </cell>
          <cell r="P529" t="str">
            <v>Y</v>
          </cell>
          <cell r="Q529"/>
          <cell r="R529" t="str">
            <v>W/O for written off cases</v>
          </cell>
          <cell r="S529" t="str">
            <v>&gt;180</v>
          </cell>
        </row>
        <row r="530">
          <cell r="J530">
            <v>350485924</v>
          </cell>
          <cell r="K530">
            <v>22884.13</v>
          </cell>
          <cell r="L530">
            <v>1965.87</v>
          </cell>
          <cell r="M530">
            <v>24850</v>
          </cell>
          <cell r="N530">
            <v>653</v>
          </cell>
          <cell r="O530">
            <v>653</v>
          </cell>
          <cell r="P530" t="str">
            <v>Y</v>
          </cell>
          <cell r="Q530"/>
          <cell r="R530" t="str">
            <v>W/O for written off cases</v>
          </cell>
          <cell r="S530" t="str">
            <v>&gt;180</v>
          </cell>
        </row>
        <row r="531">
          <cell r="J531">
            <v>352959591</v>
          </cell>
          <cell r="K531">
            <v>11108.53</v>
          </cell>
          <cell r="L531">
            <v>813.47</v>
          </cell>
          <cell r="M531">
            <v>11922</v>
          </cell>
          <cell r="N531">
            <v>592</v>
          </cell>
          <cell r="O531">
            <v>653</v>
          </cell>
          <cell r="P531" t="str">
            <v>Y</v>
          </cell>
          <cell r="Q531"/>
          <cell r="R531" t="str">
            <v>W/O for written off cases</v>
          </cell>
          <cell r="S531" t="str">
            <v>&gt;180</v>
          </cell>
        </row>
        <row r="532">
          <cell r="J532">
            <v>350485925</v>
          </cell>
          <cell r="K532">
            <v>11354.86</v>
          </cell>
          <cell r="L532">
            <v>595.14</v>
          </cell>
          <cell r="M532">
            <v>11950</v>
          </cell>
          <cell r="N532">
            <v>592</v>
          </cell>
          <cell r="O532">
            <v>592</v>
          </cell>
          <cell r="P532" t="str">
            <v>Y</v>
          </cell>
          <cell r="Q532"/>
          <cell r="R532" t="str">
            <v>W/O for written off cases</v>
          </cell>
          <cell r="S532" t="str">
            <v>&gt;180</v>
          </cell>
        </row>
        <row r="533">
          <cell r="J533">
            <v>358834754</v>
          </cell>
          <cell r="K533">
            <v>25976.92</v>
          </cell>
          <cell r="L533">
            <v>8503.08</v>
          </cell>
          <cell r="M533">
            <v>34480</v>
          </cell>
          <cell r="N533">
            <v>469</v>
          </cell>
          <cell r="O533">
            <v>469</v>
          </cell>
          <cell r="P533" t="str">
            <v>Y</v>
          </cell>
          <cell r="Q533"/>
          <cell r="R533" t="str">
            <v>W/O for written off cases</v>
          </cell>
          <cell r="S533" t="str">
            <v>&gt;180</v>
          </cell>
        </row>
        <row r="534">
          <cell r="J534">
            <v>359634362</v>
          </cell>
          <cell r="K534"/>
          <cell r="L534"/>
          <cell r="M534"/>
          <cell r="N534"/>
          <cell r="O534"/>
          <cell r="P534"/>
          <cell r="Q534"/>
          <cell r="R534" t="str">
            <v>Standard</v>
          </cell>
          <cell r="S534" t="str">
            <v>Standard</v>
          </cell>
        </row>
        <row r="535">
          <cell r="J535">
            <v>356821174</v>
          </cell>
          <cell r="K535"/>
          <cell r="L535"/>
          <cell r="M535"/>
          <cell r="N535"/>
          <cell r="O535"/>
          <cell r="P535"/>
          <cell r="Q535"/>
          <cell r="R535" t="str">
            <v>Standard</v>
          </cell>
          <cell r="S535" t="str">
            <v>Standard</v>
          </cell>
        </row>
        <row r="536">
          <cell r="J536">
            <v>353792346</v>
          </cell>
          <cell r="K536">
            <v>32174.639999999999</v>
          </cell>
          <cell r="L536">
            <v>2682.36</v>
          </cell>
          <cell r="M536">
            <v>34857</v>
          </cell>
          <cell r="N536">
            <v>384</v>
          </cell>
          <cell r="O536">
            <v>384</v>
          </cell>
          <cell r="P536" t="str">
            <v>Y</v>
          </cell>
          <cell r="Q536"/>
          <cell r="R536" t="str">
            <v>Sub</v>
          </cell>
          <cell r="S536" t="str">
            <v>&gt;180</v>
          </cell>
        </row>
        <row r="537">
          <cell r="J537">
            <v>354308904</v>
          </cell>
          <cell r="K537">
            <v>57506.85</v>
          </cell>
          <cell r="L537">
            <v>15569.15</v>
          </cell>
          <cell r="M537">
            <v>73076</v>
          </cell>
          <cell r="N537">
            <v>814</v>
          </cell>
          <cell r="O537">
            <v>814</v>
          </cell>
          <cell r="P537" t="str">
            <v>Y</v>
          </cell>
          <cell r="Q537"/>
          <cell r="R537" t="str">
            <v>W/O for written off cases</v>
          </cell>
          <cell r="S537" t="str">
            <v>&gt;180</v>
          </cell>
        </row>
        <row r="538">
          <cell r="J538">
            <v>358834752</v>
          </cell>
          <cell r="K538">
            <v>2858.69</v>
          </cell>
          <cell r="L538">
            <v>391.31</v>
          </cell>
          <cell r="M538">
            <v>3250</v>
          </cell>
          <cell r="N538">
            <v>23</v>
          </cell>
          <cell r="O538">
            <v>23</v>
          </cell>
          <cell r="P538"/>
          <cell r="Q538"/>
          <cell r="R538" t="str">
            <v>W/O for written off cases</v>
          </cell>
          <cell r="S538" t="str">
            <v>1-30 Days</v>
          </cell>
        </row>
        <row r="539">
          <cell r="J539">
            <v>357383662</v>
          </cell>
          <cell r="K539">
            <v>14392.63</v>
          </cell>
          <cell r="L539">
            <v>1699.37</v>
          </cell>
          <cell r="M539">
            <v>16092</v>
          </cell>
          <cell r="N539">
            <v>508</v>
          </cell>
          <cell r="O539">
            <v>508</v>
          </cell>
          <cell r="P539" t="str">
            <v>Y</v>
          </cell>
          <cell r="Q539"/>
          <cell r="R539" t="str">
            <v>W/O for written off cases</v>
          </cell>
          <cell r="S539" t="str">
            <v>&gt;180</v>
          </cell>
        </row>
        <row r="540">
          <cell r="J540">
            <v>347960419</v>
          </cell>
          <cell r="K540">
            <v>15428.55</v>
          </cell>
          <cell r="L540">
            <v>821.45</v>
          </cell>
          <cell r="M540">
            <v>16250</v>
          </cell>
          <cell r="N540">
            <v>874</v>
          </cell>
          <cell r="O540">
            <v>874</v>
          </cell>
          <cell r="P540" t="str">
            <v>Y</v>
          </cell>
          <cell r="Q540"/>
          <cell r="R540" t="str">
            <v>W/O for written off cases</v>
          </cell>
          <cell r="S540" t="str">
            <v>&gt;180</v>
          </cell>
        </row>
        <row r="541">
          <cell r="J541">
            <v>360424892</v>
          </cell>
          <cell r="K541"/>
          <cell r="L541"/>
          <cell r="M541"/>
          <cell r="N541"/>
          <cell r="O541"/>
          <cell r="P541"/>
          <cell r="Q541"/>
          <cell r="R541" t="str">
            <v>Standard</v>
          </cell>
          <cell r="S541" t="str">
            <v>Standard</v>
          </cell>
        </row>
        <row r="542">
          <cell r="J542">
            <v>360014463</v>
          </cell>
          <cell r="K542"/>
          <cell r="L542"/>
          <cell r="M542"/>
          <cell r="N542"/>
          <cell r="O542"/>
          <cell r="P542"/>
          <cell r="Q542"/>
          <cell r="R542" t="str">
            <v>Standard</v>
          </cell>
          <cell r="S542" t="str">
            <v>Standard</v>
          </cell>
        </row>
        <row r="543">
          <cell r="J543">
            <v>353947061</v>
          </cell>
          <cell r="K543">
            <v>8498.9599999999991</v>
          </cell>
          <cell r="L543">
            <v>450.04</v>
          </cell>
          <cell r="M543">
            <v>8949</v>
          </cell>
          <cell r="N543">
            <v>264</v>
          </cell>
          <cell r="O543">
            <v>264</v>
          </cell>
          <cell r="P543" t="str">
            <v>Y</v>
          </cell>
          <cell r="Q543"/>
          <cell r="R543" t="str">
            <v>W/O for written off cases</v>
          </cell>
          <cell r="S543" t="str">
            <v>&gt;180</v>
          </cell>
        </row>
        <row r="544">
          <cell r="J544">
            <v>357563094</v>
          </cell>
          <cell r="K544">
            <v>4012.88</v>
          </cell>
          <cell r="L544">
            <v>257.12</v>
          </cell>
          <cell r="M544">
            <v>4270</v>
          </cell>
          <cell r="N544">
            <v>22</v>
          </cell>
          <cell r="O544">
            <v>22</v>
          </cell>
          <cell r="P544"/>
          <cell r="Q544"/>
          <cell r="R544" t="str">
            <v>SMA 0</v>
          </cell>
          <cell r="S544" t="str">
            <v>1-30 Days</v>
          </cell>
        </row>
        <row r="545">
          <cell r="J545">
            <v>352200594</v>
          </cell>
          <cell r="K545">
            <v>51502.51</v>
          </cell>
          <cell r="L545">
            <v>9792.49</v>
          </cell>
          <cell r="M545">
            <v>61295</v>
          </cell>
          <cell r="N545">
            <v>747</v>
          </cell>
          <cell r="O545">
            <v>747</v>
          </cell>
          <cell r="P545" t="str">
            <v>Y</v>
          </cell>
          <cell r="Q545"/>
          <cell r="R545" t="str">
            <v>W/O for written off cases</v>
          </cell>
          <cell r="S545" t="str">
            <v>&gt;180</v>
          </cell>
        </row>
        <row r="546">
          <cell r="J546">
            <v>350298855</v>
          </cell>
          <cell r="K546">
            <v>38368.300000000003</v>
          </cell>
          <cell r="L546">
            <v>5831.7</v>
          </cell>
          <cell r="M546">
            <v>44200</v>
          </cell>
          <cell r="N546">
            <v>835</v>
          </cell>
          <cell r="O546">
            <v>835</v>
          </cell>
          <cell r="P546" t="str">
            <v>Y</v>
          </cell>
          <cell r="Q546"/>
          <cell r="R546" t="str">
            <v>W/O for written off cases</v>
          </cell>
          <cell r="S546" t="str">
            <v>&gt;180</v>
          </cell>
        </row>
        <row r="547">
          <cell r="J547">
            <v>354296558</v>
          </cell>
          <cell r="K547">
            <v>27542.62</v>
          </cell>
          <cell r="L547">
            <v>5212.38</v>
          </cell>
          <cell r="M547">
            <v>32755</v>
          </cell>
          <cell r="N547">
            <v>775</v>
          </cell>
          <cell r="O547">
            <v>835</v>
          </cell>
          <cell r="P547" t="str">
            <v>Y</v>
          </cell>
          <cell r="Q547"/>
          <cell r="R547" t="str">
            <v>W/O for written off cases</v>
          </cell>
          <cell r="S547" t="str">
            <v>&gt;180</v>
          </cell>
        </row>
        <row r="548">
          <cell r="J548">
            <v>358514137</v>
          </cell>
          <cell r="K548"/>
          <cell r="L548"/>
          <cell r="M548"/>
          <cell r="N548"/>
          <cell r="O548"/>
          <cell r="P548"/>
          <cell r="Q548"/>
          <cell r="R548" t="str">
            <v>Standard</v>
          </cell>
          <cell r="S548" t="str">
            <v>Standard</v>
          </cell>
        </row>
        <row r="549">
          <cell r="J549">
            <v>356334403</v>
          </cell>
          <cell r="K549">
            <v>4366.74</v>
          </cell>
          <cell r="L549">
            <v>232.26</v>
          </cell>
          <cell r="M549">
            <v>4599</v>
          </cell>
          <cell r="N549">
            <v>321</v>
          </cell>
          <cell r="O549">
            <v>321</v>
          </cell>
          <cell r="P549" t="str">
            <v>Y</v>
          </cell>
          <cell r="Q549"/>
          <cell r="R549" t="str">
            <v>W/O for written off cases</v>
          </cell>
          <cell r="S549" t="str">
            <v>&gt;180</v>
          </cell>
        </row>
        <row r="550">
          <cell r="J550">
            <v>358275393</v>
          </cell>
          <cell r="K550">
            <v>4288.24</v>
          </cell>
          <cell r="L550">
            <v>176.76</v>
          </cell>
          <cell r="M550">
            <v>4465</v>
          </cell>
          <cell r="N550">
            <v>290</v>
          </cell>
          <cell r="O550">
            <v>321</v>
          </cell>
          <cell r="P550" t="str">
            <v>Y</v>
          </cell>
          <cell r="Q550"/>
          <cell r="R550" t="str">
            <v>W/O for written off cases</v>
          </cell>
          <cell r="S550" t="str">
            <v>&gt;180</v>
          </cell>
        </row>
        <row r="551">
          <cell r="J551">
            <v>354325234</v>
          </cell>
          <cell r="K551">
            <v>52062.77</v>
          </cell>
          <cell r="L551">
            <v>9015.23</v>
          </cell>
          <cell r="M551">
            <v>61078</v>
          </cell>
          <cell r="N551">
            <v>592</v>
          </cell>
          <cell r="O551">
            <v>592</v>
          </cell>
          <cell r="P551" t="str">
            <v>Y</v>
          </cell>
          <cell r="Q551"/>
          <cell r="R551" t="str">
            <v>W/O for written off cases</v>
          </cell>
          <cell r="S551" t="str">
            <v>&gt;180</v>
          </cell>
        </row>
        <row r="552">
          <cell r="J552">
            <v>357041775</v>
          </cell>
          <cell r="K552">
            <v>35522.6</v>
          </cell>
          <cell r="L552">
            <v>9277.4</v>
          </cell>
          <cell r="M552">
            <v>44800</v>
          </cell>
          <cell r="N552">
            <v>597</v>
          </cell>
          <cell r="O552">
            <v>597</v>
          </cell>
          <cell r="P552" t="str">
            <v>Y</v>
          </cell>
          <cell r="Q552"/>
          <cell r="R552" t="str">
            <v>W/O for written off cases</v>
          </cell>
          <cell r="S552" t="str">
            <v>&gt;180</v>
          </cell>
        </row>
        <row r="553">
          <cell r="J553">
            <v>351557938</v>
          </cell>
          <cell r="K553">
            <v>4426.51</v>
          </cell>
          <cell r="L553">
            <v>85.49</v>
          </cell>
          <cell r="M553">
            <v>4512</v>
          </cell>
          <cell r="N553">
            <v>385</v>
          </cell>
          <cell r="O553">
            <v>505</v>
          </cell>
          <cell r="P553" t="str">
            <v>Y</v>
          </cell>
          <cell r="Q553"/>
          <cell r="R553" t="str">
            <v>W/O for written off cases</v>
          </cell>
          <cell r="S553" t="str">
            <v>&gt;180</v>
          </cell>
        </row>
        <row r="554">
          <cell r="J554">
            <v>357635642</v>
          </cell>
          <cell r="K554">
            <v>1655.09</v>
          </cell>
          <cell r="L554">
            <v>53.91</v>
          </cell>
          <cell r="M554">
            <v>1709</v>
          </cell>
          <cell r="N554">
            <v>505</v>
          </cell>
          <cell r="O554">
            <v>505</v>
          </cell>
          <cell r="P554" t="str">
            <v>Y</v>
          </cell>
          <cell r="Q554"/>
          <cell r="R554" t="str">
            <v>W/O for written off cases</v>
          </cell>
          <cell r="S554" t="str">
            <v>&gt;180</v>
          </cell>
        </row>
        <row r="555">
          <cell r="J555">
            <v>360335259</v>
          </cell>
          <cell r="K555"/>
          <cell r="L555"/>
          <cell r="M555"/>
          <cell r="N555"/>
          <cell r="O555"/>
          <cell r="P555"/>
          <cell r="Q555"/>
          <cell r="R555" t="str">
            <v>Standard</v>
          </cell>
          <cell r="S555" t="str">
            <v>Standard</v>
          </cell>
        </row>
        <row r="556">
          <cell r="J556">
            <v>347989705</v>
          </cell>
          <cell r="K556">
            <v>27287.11</v>
          </cell>
          <cell r="L556">
            <v>2835.58</v>
          </cell>
          <cell r="M556">
            <v>30122.69</v>
          </cell>
          <cell r="N556">
            <v>1019</v>
          </cell>
          <cell r="O556">
            <v>1019</v>
          </cell>
          <cell r="P556" t="str">
            <v>Y</v>
          </cell>
          <cell r="Q556"/>
          <cell r="R556" t="str">
            <v>W/O for written off cases</v>
          </cell>
          <cell r="S556" t="str">
            <v>&gt;180</v>
          </cell>
        </row>
        <row r="557">
          <cell r="J557">
            <v>350469591</v>
          </cell>
          <cell r="K557">
            <v>21917.19</v>
          </cell>
          <cell r="L557">
            <v>1882.81</v>
          </cell>
          <cell r="M557">
            <v>23800</v>
          </cell>
          <cell r="N557">
            <v>653</v>
          </cell>
          <cell r="O557">
            <v>653</v>
          </cell>
          <cell r="P557" t="str">
            <v>Y</v>
          </cell>
          <cell r="Q557"/>
          <cell r="R557" t="str">
            <v>W/O for written off cases</v>
          </cell>
          <cell r="S557" t="str">
            <v>&gt;180</v>
          </cell>
        </row>
        <row r="558">
          <cell r="J558">
            <v>353364312</v>
          </cell>
          <cell r="K558">
            <v>16881.23</v>
          </cell>
          <cell r="L558">
            <v>1854.77</v>
          </cell>
          <cell r="M558">
            <v>18736</v>
          </cell>
          <cell r="N558">
            <v>622</v>
          </cell>
          <cell r="O558">
            <v>653</v>
          </cell>
          <cell r="P558" t="str">
            <v>Y</v>
          </cell>
          <cell r="Q558"/>
          <cell r="R558" t="str">
            <v>W/O for written off cases</v>
          </cell>
          <cell r="S558" t="str">
            <v>&gt;180</v>
          </cell>
        </row>
        <row r="559">
          <cell r="J559">
            <v>360088512</v>
          </cell>
          <cell r="K559"/>
          <cell r="L559"/>
          <cell r="M559"/>
          <cell r="N559"/>
          <cell r="O559"/>
          <cell r="P559"/>
          <cell r="Q559"/>
          <cell r="R559" t="str">
            <v>Standard</v>
          </cell>
          <cell r="S559" t="str">
            <v>Standard</v>
          </cell>
        </row>
        <row r="560">
          <cell r="J560">
            <v>360270269</v>
          </cell>
          <cell r="K560"/>
          <cell r="L560"/>
          <cell r="M560"/>
          <cell r="N560"/>
          <cell r="O560"/>
          <cell r="P560"/>
          <cell r="Q560"/>
          <cell r="R560" t="str">
            <v>Standard</v>
          </cell>
          <cell r="S560" t="str">
            <v>Standard</v>
          </cell>
        </row>
        <row r="561">
          <cell r="J561">
            <v>358713006</v>
          </cell>
          <cell r="K561">
            <v>30441.06</v>
          </cell>
          <cell r="L561">
            <v>10249.94</v>
          </cell>
          <cell r="M561">
            <v>40691</v>
          </cell>
          <cell r="N561">
            <v>469</v>
          </cell>
          <cell r="O561">
            <v>469</v>
          </cell>
          <cell r="P561" t="str">
            <v>Y</v>
          </cell>
          <cell r="Q561"/>
          <cell r="R561" t="str">
            <v>W/O for written off cases</v>
          </cell>
          <cell r="S561" t="str">
            <v>&gt;180</v>
          </cell>
        </row>
        <row r="562">
          <cell r="J562">
            <v>31267271</v>
          </cell>
          <cell r="K562">
            <v>1506.61</v>
          </cell>
          <cell r="L562">
            <v>-17.23</v>
          </cell>
          <cell r="M562">
            <v>1489.38</v>
          </cell>
          <cell r="N562">
            <v>1846</v>
          </cell>
          <cell r="O562">
            <v>1846</v>
          </cell>
          <cell r="P562" t="str">
            <v>Y</v>
          </cell>
          <cell r="Q562"/>
          <cell r="R562" t="str">
            <v>W/O for written off cases</v>
          </cell>
          <cell r="S562" t="str">
            <v>&gt;180</v>
          </cell>
        </row>
        <row r="563">
          <cell r="J563">
            <v>350090073</v>
          </cell>
          <cell r="K563">
            <v>15010.62</v>
          </cell>
          <cell r="L563">
            <v>789.38</v>
          </cell>
          <cell r="M563">
            <v>15800</v>
          </cell>
          <cell r="N563">
            <v>595</v>
          </cell>
          <cell r="O563">
            <v>595</v>
          </cell>
          <cell r="P563" t="str">
            <v>Y</v>
          </cell>
          <cell r="Q563"/>
          <cell r="R563" t="str">
            <v>W/O for written off cases</v>
          </cell>
          <cell r="S563" t="str">
            <v>&gt;180</v>
          </cell>
        </row>
        <row r="564">
          <cell r="J564">
            <v>351882832</v>
          </cell>
          <cell r="K564">
            <v>6044.7</v>
          </cell>
          <cell r="L564">
            <v>215.3</v>
          </cell>
          <cell r="M564">
            <v>6260</v>
          </cell>
          <cell r="N564">
            <v>564</v>
          </cell>
          <cell r="O564">
            <v>595</v>
          </cell>
          <cell r="P564" t="str">
            <v>Y</v>
          </cell>
          <cell r="Q564"/>
          <cell r="R564" t="str">
            <v>W/O for written off cases</v>
          </cell>
          <cell r="S564" t="str">
            <v>&gt;180</v>
          </cell>
        </row>
        <row r="565">
          <cell r="J565">
            <v>355367340</v>
          </cell>
          <cell r="K565">
            <v>80000</v>
          </cell>
          <cell r="L565">
            <v>22687</v>
          </cell>
          <cell r="M565">
            <v>102687</v>
          </cell>
          <cell r="N565">
            <v>748</v>
          </cell>
          <cell r="O565">
            <v>748</v>
          </cell>
          <cell r="P565" t="str">
            <v>Y</v>
          </cell>
          <cell r="Q565"/>
          <cell r="R565" t="str">
            <v>W/O for written off cases</v>
          </cell>
          <cell r="S565" t="str">
            <v>&gt;180</v>
          </cell>
        </row>
        <row r="566">
          <cell r="J566">
            <v>356779144</v>
          </cell>
          <cell r="K566"/>
          <cell r="L566"/>
          <cell r="M566"/>
          <cell r="N566"/>
          <cell r="O566"/>
          <cell r="P566"/>
          <cell r="Q566"/>
          <cell r="R566" t="str">
            <v>Standard</v>
          </cell>
          <cell r="S566" t="str">
            <v>Standard</v>
          </cell>
        </row>
        <row r="567">
          <cell r="J567">
            <v>357383647</v>
          </cell>
          <cell r="K567">
            <v>36258.85</v>
          </cell>
          <cell r="L567">
            <v>6341.15</v>
          </cell>
          <cell r="M567">
            <v>42600</v>
          </cell>
          <cell r="N567">
            <v>412</v>
          </cell>
          <cell r="O567">
            <v>412</v>
          </cell>
          <cell r="P567" t="str">
            <v>Y</v>
          </cell>
          <cell r="Q567"/>
          <cell r="R567" t="str">
            <v>W/O for written off cases</v>
          </cell>
          <cell r="S567" t="str">
            <v>&gt;180</v>
          </cell>
        </row>
        <row r="568">
          <cell r="J568">
            <v>350862153</v>
          </cell>
          <cell r="K568">
            <v>2105.3000000000002</v>
          </cell>
          <cell r="L568">
            <v>44.7</v>
          </cell>
          <cell r="M568">
            <v>2150</v>
          </cell>
          <cell r="N568">
            <v>627</v>
          </cell>
          <cell r="O568">
            <v>627</v>
          </cell>
          <cell r="P568" t="str">
            <v>Y</v>
          </cell>
          <cell r="Q568"/>
          <cell r="R568" t="str">
            <v>W/O for written off cases</v>
          </cell>
          <cell r="S568" t="str">
            <v>&gt;180</v>
          </cell>
        </row>
        <row r="569">
          <cell r="J569">
            <v>349673049</v>
          </cell>
          <cell r="K569">
            <v>3329.31</v>
          </cell>
          <cell r="L569">
            <v>70.69</v>
          </cell>
          <cell r="M569">
            <v>3400</v>
          </cell>
          <cell r="N569">
            <v>505</v>
          </cell>
          <cell r="O569">
            <v>505</v>
          </cell>
          <cell r="P569" t="str">
            <v>Y</v>
          </cell>
          <cell r="Q569"/>
          <cell r="R569" t="str">
            <v>W/O for written off cases</v>
          </cell>
          <cell r="S569" t="str">
            <v>&gt;180</v>
          </cell>
        </row>
        <row r="570">
          <cell r="J570">
            <v>354761139</v>
          </cell>
          <cell r="K570">
            <v>47200.58</v>
          </cell>
          <cell r="L570">
            <v>10658.42</v>
          </cell>
          <cell r="M570">
            <v>57859</v>
          </cell>
          <cell r="N570">
            <v>657</v>
          </cell>
          <cell r="O570">
            <v>657</v>
          </cell>
          <cell r="P570" t="str">
            <v>Y</v>
          </cell>
          <cell r="Q570"/>
          <cell r="R570" t="str">
            <v>W/O for written off cases</v>
          </cell>
          <cell r="S570" t="str">
            <v>&gt;180</v>
          </cell>
        </row>
        <row r="571">
          <cell r="J571">
            <v>353168283</v>
          </cell>
          <cell r="K571">
            <v>50946.02</v>
          </cell>
          <cell r="L571">
            <v>9601.98</v>
          </cell>
          <cell r="M571">
            <v>60548</v>
          </cell>
          <cell r="N571">
            <v>688</v>
          </cell>
          <cell r="O571">
            <v>688</v>
          </cell>
          <cell r="P571" t="str">
            <v>Y</v>
          </cell>
          <cell r="Q571"/>
          <cell r="R571" t="str">
            <v>W/O for written off cases</v>
          </cell>
          <cell r="S571" t="str">
            <v>&gt;180</v>
          </cell>
        </row>
        <row r="572">
          <cell r="J572">
            <v>355448859</v>
          </cell>
          <cell r="K572"/>
          <cell r="L572"/>
          <cell r="M572"/>
          <cell r="N572"/>
          <cell r="O572"/>
          <cell r="P572"/>
          <cell r="Q572"/>
          <cell r="R572" t="str">
            <v>Standard</v>
          </cell>
          <cell r="S572" t="str">
            <v>Standard</v>
          </cell>
        </row>
        <row r="573">
          <cell r="J573">
            <v>360176363</v>
          </cell>
          <cell r="K573"/>
          <cell r="L573"/>
          <cell r="M573"/>
          <cell r="N573"/>
          <cell r="O573"/>
          <cell r="P573"/>
          <cell r="Q573"/>
          <cell r="R573" t="str">
            <v>Standard</v>
          </cell>
          <cell r="S573" t="str">
            <v>Standard</v>
          </cell>
        </row>
        <row r="574">
          <cell r="J574">
            <v>356696933</v>
          </cell>
          <cell r="K574">
            <v>33867.800000000003</v>
          </cell>
          <cell r="L574">
            <v>4332.2</v>
          </cell>
          <cell r="M574">
            <v>38200</v>
          </cell>
          <cell r="N574">
            <v>261</v>
          </cell>
          <cell r="O574">
            <v>261</v>
          </cell>
          <cell r="P574" t="str">
            <v>Y</v>
          </cell>
          <cell r="Q574"/>
          <cell r="R574" t="str">
            <v>Sub</v>
          </cell>
          <cell r="S574" t="str">
            <v>&gt;180</v>
          </cell>
        </row>
        <row r="575">
          <cell r="J575">
            <v>350315114</v>
          </cell>
          <cell r="K575">
            <v>33039.07</v>
          </cell>
          <cell r="L575">
            <v>3460.93</v>
          </cell>
          <cell r="M575">
            <v>36500</v>
          </cell>
          <cell r="N575">
            <v>747</v>
          </cell>
          <cell r="O575">
            <v>747</v>
          </cell>
          <cell r="P575" t="str">
            <v>Y</v>
          </cell>
          <cell r="Q575"/>
          <cell r="R575" t="str">
            <v>W/O for written off cases</v>
          </cell>
          <cell r="S575" t="str">
            <v>&gt;180</v>
          </cell>
        </row>
        <row r="576">
          <cell r="J576">
            <v>348865686</v>
          </cell>
          <cell r="K576">
            <v>18373.7</v>
          </cell>
          <cell r="L576">
            <v>1126.3</v>
          </cell>
          <cell r="M576">
            <v>19500</v>
          </cell>
          <cell r="N576">
            <v>716</v>
          </cell>
          <cell r="O576">
            <v>716</v>
          </cell>
          <cell r="P576" t="str">
            <v>Y</v>
          </cell>
          <cell r="Q576"/>
          <cell r="R576" t="str">
            <v>W/O for written off cases</v>
          </cell>
          <cell r="S576" t="str">
            <v>&gt;180</v>
          </cell>
        </row>
        <row r="577">
          <cell r="J577">
            <v>350626758</v>
          </cell>
          <cell r="K577">
            <v>44595.46</v>
          </cell>
          <cell r="L577">
            <v>6704.54</v>
          </cell>
          <cell r="M577">
            <v>51300</v>
          </cell>
          <cell r="N577">
            <v>808</v>
          </cell>
          <cell r="O577">
            <v>808</v>
          </cell>
          <cell r="P577" t="str">
            <v>Y</v>
          </cell>
          <cell r="Q577"/>
          <cell r="R577" t="str">
            <v>W/O for written off cases</v>
          </cell>
          <cell r="S577" t="str">
            <v>&gt;180</v>
          </cell>
        </row>
        <row r="578">
          <cell r="J578">
            <v>353653043</v>
          </cell>
          <cell r="K578">
            <v>22710.45</v>
          </cell>
          <cell r="L578">
            <v>3109.55</v>
          </cell>
          <cell r="M578">
            <v>25820</v>
          </cell>
          <cell r="N578">
            <v>716</v>
          </cell>
          <cell r="O578">
            <v>808</v>
          </cell>
          <cell r="P578" t="str">
            <v>Y</v>
          </cell>
          <cell r="Q578"/>
          <cell r="R578" t="str">
            <v>W/O for written off cases</v>
          </cell>
          <cell r="S578" t="str">
            <v>&gt;180</v>
          </cell>
        </row>
        <row r="579">
          <cell r="J579">
            <v>355367314</v>
          </cell>
          <cell r="K579">
            <v>70000</v>
          </cell>
          <cell r="L579">
            <v>21059</v>
          </cell>
          <cell r="M579">
            <v>91059</v>
          </cell>
          <cell r="N579">
            <v>747</v>
          </cell>
          <cell r="O579">
            <v>747</v>
          </cell>
          <cell r="P579" t="str">
            <v>Y</v>
          </cell>
          <cell r="Q579"/>
          <cell r="R579" t="str">
            <v>W/O for written off cases</v>
          </cell>
          <cell r="S579" t="str">
            <v>&gt;180</v>
          </cell>
        </row>
        <row r="580">
          <cell r="J580">
            <v>355367299</v>
          </cell>
          <cell r="K580">
            <v>59000</v>
          </cell>
          <cell r="L580">
            <v>17960</v>
          </cell>
          <cell r="M580">
            <v>76960</v>
          </cell>
          <cell r="N580">
            <v>747</v>
          </cell>
          <cell r="O580">
            <v>747</v>
          </cell>
          <cell r="P580" t="str">
            <v>Y</v>
          </cell>
          <cell r="Q580"/>
          <cell r="R580" t="str">
            <v>W/O for written off cases</v>
          </cell>
          <cell r="S580" t="str">
            <v>&gt;180</v>
          </cell>
        </row>
        <row r="581">
          <cell r="J581">
            <v>350239929</v>
          </cell>
          <cell r="K581">
            <v>44574.93</v>
          </cell>
          <cell r="L581">
            <v>6775.07</v>
          </cell>
          <cell r="M581">
            <v>51350</v>
          </cell>
          <cell r="N581">
            <v>837</v>
          </cell>
          <cell r="O581">
            <v>837</v>
          </cell>
          <cell r="P581" t="str">
            <v>Y</v>
          </cell>
          <cell r="Q581"/>
          <cell r="R581" t="str">
            <v>W/O for written off cases</v>
          </cell>
          <cell r="S581" t="str">
            <v>&gt;180</v>
          </cell>
        </row>
        <row r="582">
          <cell r="J582">
            <v>354123544</v>
          </cell>
          <cell r="K582">
            <v>28473.15</v>
          </cell>
          <cell r="L582">
            <v>5589.85</v>
          </cell>
          <cell r="M582">
            <v>34063</v>
          </cell>
          <cell r="N582">
            <v>837</v>
          </cell>
          <cell r="O582">
            <v>837</v>
          </cell>
          <cell r="P582" t="str">
            <v>Y</v>
          </cell>
          <cell r="Q582"/>
          <cell r="R582" t="str">
            <v>W/O for written off cases</v>
          </cell>
          <cell r="S582" t="str">
            <v>&gt;180</v>
          </cell>
        </row>
        <row r="583">
          <cell r="J583">
            <v>355367348</v>
          </cell>
          <cell r="K583">
            <v>12620.22</v>
          </cell>
          <cell r="L583">
            <v>1889.78</v>
          </cell>
          <cell r="M583">
            <v>14510</v>
          </cell>
          <cell r="N583">
            <v>624</v>
          </cell>
          <cell r="O583">
            <v>624</v>
          </cell>
          <cell r="P583" t="str">
            <v>Y</v>
          </cell>
          <cell r="Q583"/>
          <cell r="R583" t="str">
            <v>W/O for written off cases</v>
          </cell>
          <cell r="S583" t="str">
            <v>&gt;180</v>
          </cell>
        </row>
        <row r="584">
          <cell r="J584">
            <v>354761177</v>
          </cell>
          <cell r="K584">
            <v>18206.71</v>
          </cell>
          <cell r="L584">
            <v>3162.29</v>
          </cell>
          <cell r="M584">
            <v>21369</v>
          </cell>
          <cell r="N584">
            <v>716</v>
          </cell>
          <cell r="O584">
            <v>716</v>
          </cell>
          <cell r="P584" t="str">
            <v>Y</v>
          </cell>
          <cell r="Q584"/>
          <cell r="R584" t="str">
            <v>W/O for written off cases</v>
          </cell>
          <cell r="S584" t="str">
            <v>&gt;180</v>
          </cell>
        </row>
        <row r="585">
          <cell r="J585">
            <v>360339403</v>
          </cell>
          <cell r="K585"/>
          <cell r="L585"/>
          <cell r="M585"/>
          <cell r="N585"/>
          <cell r="O585"/>
          <cell r="P585"/>
          <cell r="Q585"/>
          <cell r="R585" t="str">
            <v>Standard</v>
          </cell>
          <cell r="S585" t="str">
            <v>Standard</v>
          </cell>
        </row>
        <row r="586">
          <cell r="J586">
            <v>359458228</v>
          </cell>
          <cell r="K586"/>
          <cell r="L586"/>
          <cell r="M586"/>
          <cell r="N586"/>
          <cell r="O586"/>
          <cell r="P586"/>
          <cell r="Q586"/>
          <cell r="R586" t="str">
            <v>Standard</v>
          </cell>
          <cell r="S586" t="str">
            <v>Standard</v>
          </cell>
        </row>
        <row r="587">
          <cell r="J587">
            <v>358732883</v>
          </cell>
          <cell r="K587"/>
          <cell r="L587"/>
          <cell r="M587"/>
          <cell r="N587"/>
          <cell r="O587"/>
          <cell r="P587"/>
          <cell r="Q587"/>
          <cell r="R587" t="str">
            <v>Standard</v>
          </cell>
          <cell r="S587" t="str">
            <v>Standard</v>
          </cell>
        </row>
        <row r="588">
          <cell r="J588">
            <v>359123749</v>
          </cell>
          <cell r="K588"/>
          <cell r="L588"/>
          <cell r="M588"/>
          <cell r="N588"/>
          <cell r="O588"/>
          <cell r="P588"/>
          <cell r="Q588"/>
          <cell r="R588" t="str">
            <v>Standard</v>
          </cell>
          <cell r="S588" t="str">
            <v>Standard</v>
          </cell>
        </row>
        <row r="589">
          <cell r="J589">
            <v>359398117</v>
          </cell>
          <cell r="K589"/>
          <cell r="L589"/>
          <cell r="M589"/>
          <cell r="N589"/>
          <cell r="O589"/>
          <cell r="P589"/>
          <cell r="Q589"/>
          <cell r="R589" t="str">
            <v>Standard</v>
          </cell>
          <cell r="S589" t="str">
            <v>Standard</v>
          </cell>
        </row>
        <row r="590">
          <cell r="J590">
            <v>358514125</v>
          </cell>
          <cell r="K590">
            <v>23528.43</v>
          </cell>
          <cell r="L590">
            <v>3560.57</v>
          </cell>
          <cell r="M590">
            <v>27089</v>
          </cell>
          <cell r="N590">
            <v>445</v>
          </cell>
          <cell r="O590">
            <v>445</v>
          </cell>
          <cell r="P590" t="str">
            <v>Y</v>
          </cell>
          <cell r="Q590"/>
          <cell r="R590" t="str">
            <v>W/O for written off cases</v>
          </cell>
          <cell r="S590" t="str">
            <v>&gt;180</v>
          </cell>
        </row>
        <row r="591">
          <cell r="J591">
            <v>360306439</v>
          </cell>
          <cell r="K591"/>
          <cell r="L591"/>
          <cell r="M591"/>
          <cell r="N591"/>
          <cell r="O591"/>
          <cell r="P591"/>
          <cell r="Q591"/>
          <cell r="R591" t="str">
            <v>Standard</v>
          </cell>
          <cell r="S591" t="str">
            <v>Standard</v>
          </cell>
        </row>
        <row r="592">
          <cell r="J592">
            <v>358102601</v>
          </cell>
          <cell r="K592">
            <v>29883.94</v>
          </cell>
          <cell r="L592">
            <v>8516.06</v>
          </cell>
          <cell r="M592">
            <v>38400</v>
          </cell>
          <cell r="N592">
            <v>472</v>
          </cell>
          <cell r="O592">
            <v>472</v>
          </cell>
          <cell r="P592" t="str">
            <v>Y</v>
          </cell>
          <cell r="Q592"/>
          <cell r="R592" t="str">
            <v>W/O for written off cases</v>
          </cell>
          <cell r="S592" t="str">
            <v>&gt;180</v>
          </cell>
        </row>
        <row r="593">
          <cell r="J593">
            <v>347990066</v>
          </cell>
          <cell r="K593">
            <v>15567.08</v>
          </cell>
          <cell r="L593">
            <v>632.91999999999996</v>
          </cell>
          <cell r="M593">
            <v>16200</v>
          </cell>
          <cell r="N593">
            <v>837</v>
          </cell>
          <cell r="O593">
            <v>837</v>
          </cell>
          <cell r="P593" t="str">
            <v>Y</v>
          </cell>
          <cell r="Q593"/>
          <cell r="R593" t="str">
            <v>W/O for written off cases</v>
          </cell>
          <cell r="S593" t="str">
            <v>&gt;180</v>
          </cell>
        </row>
        <row r="594">
          <cell r="J594">
            <v>358834818</v>
          </cell>
          <cell r="K594">
            <v>15087.02</v>
          </cell>
          <cell r="L594">
            <v>3792.98</v>
          </cell>
          <cell r="M594">
            <v>18880</v>
          </cell>
          <cell r="N594">
            <v>228</v>
          </cell>
          <cell r="O594">
            <v>228</v>
          </cell>
          <cell r="P594" t="str">
            <v>Y</v>
          </cell>
          <cell r="Q594"/>
          <cell r="R594" t="str">
            <v>Sub</v>
          </cell>
          <cell r="S594" t="str">
            <v>&gt;180</v>
          </cell>
        </row>
        <row r="595">
          <cell r="J595">
            <v>351801748</v>
          </cell>
          <cell r="K595">
            <v>28868.6</v>
          </cell>
          <cell r="L595">
            <v>2885.4</v>
          </cell>
          <cell r="M595">
            <v>31754</v>
          </cell>
          <cell r="N595">
            <v>532</v>
          </cell>
          <cell r="O595">
            <v>532</v>
          </cell>
          <cell r="P595" t="str">
            <v>Y</v>
          </cell>
          <cell r="Q595"/>
          <cell r="R595" t="str">
            <v>W/O for written off cases</v>
          </cell>
          <cell r="S595" t="str">
            <v>&gt;180</v>
          </cell>
        </row>
        <row r="596">
          <cell r="J596">
            <v>358514167</v>
          </cell>
          <cell r="K596">
            <v>26725.29</v>
          </cell>
          <cell r="L596">
            <v>5115.71</v>
          </cell>
          <cell r="M596">
            <v>31841</v>
          </cell>
          <cell r="N596">
            <v>539</v>
          </cell>
          <cell r="O596">
            <v>539</v>
          </cell>
          <cell r="P596" t="str">
            <v>Y</v>
          </cell>
          <cell r="Q596"/>
          <cell r="R596" t="str">
            <v>W/O for written off cases</v>
          </cell>
          <cell r="S596" t="str">
            <v>&gt;180</v>
          </cell>
        </row>
        <row r="597">
          <cell r="J597">
            <v>357383695</v>
          </cell>
          <cell r="K597">
            <v>29841.48</v>
          </cell>
          <cell r="L597">
            <v>8168.52</v>
          </cell>
          <cell r="M597">
            <v>38010</v>
          </cell>
          <cell r="N597">
            <v>630</v>
          </cell>
          <cell r="O597">
            <v>630</v>
          </cell>
          <cell r="P597" t="str">
            <v>Y</v>
          </cell>
          <cell r="Q597"/>
          <cell r="R597" t="str">
            <v>W/O for written off cases</v>
          </cell>
          <cell r="S597" t="str">
            <v>&gt;180</v>
          </cell>
        </row>
        <row r="598">
          <cell r="J598">
            <v>348917930</v>
          </cell>
          <cell r="K598">
            <v>3824.56</v>
          </cell>
          <cell r="L598">
            <v>75.44</v>
          </cell>
          <cell r="M598">
            <v>3900</v>
          </cell>
          <cell r="N598">
            <v>596</v>
          </cell>
          <cell r="O598">
            <v>596</v>
          </cell>
          <cell r="P598" t="str">
            <v>Y</v>
          </cell>
          <cell r="Q598"/>
          <cell r="R598" t="str">
            <v>W/O for written off cases</v>
          </cell>
          <cell r="S598" t="str">
            <v>&gt;180</v>
          </cell>
        </row>
        <row r="599">
          <cell r="J599">
            <v>352280110</v>
          </cell>
          <cell r="K599">
            <v>5397.62</v>
          </cell>
          <cell r="L599">
            <v>297.38</v>
          </cell>
          <cell r="M599">
            <v>5695</v>
          </cell>
          <cell r="N599">
            <v>565</v>
          </cell>
          <cell r="O599">
            <v>596</v>
          </cell>
          <cell r="P599" t="str">
            <v>Y</v>
          </cell>
          <cell r="Q599"/>
          <cell r="R599" t="str">
            <v>W/O for written off cases</v>
          </cell>
          <cell r="S599" t="str">
            <v>&gt;180</v>
          </cell>
        </row>
        <row r="600">
          <cell r="J600">
            <v>360163072</v>
          </cell>
          <cell r="K600"/>
          <cell r="L600"/>
          <cell r="M600"/>
          <cell r="N600"/>
          <cell r="O600"/>
          <cell r="P600"/>
          <cell r="Q600"/>
          <cell r="R600" t="str">
            <v>Standard</v>
          </cell>
          <cell r="S600" t="str">
            <v>Standard</v>
          </cell>
        </row>
        <row r="601">
          <cell r="J601">
            <v>353791741</v>
          </cell>
          <cell r="K601">
            <v>26684.34</v>
          </cell>
          <cell r="L601">
            <v>2537.66</v>
          </cell>
          <cell r="M601">
            <v>29222</v>
          </cell>
          <cell r="N601">
            <v>412</v>
          </cell>
          <cell r="O601">
            <v>412</v>
          </cell>
          <cell r="P601" t="str">
            <v>Y</v>
          </cell>
          <cell r="Q601"/>
          <cell r="R601" t="str">
            <v>W/O for written off cases</v>
          </cell>
          <cell r="S601" t="str">
            <v>&gt;180</v>
          </cell>
        </row>
        <row r="602">
          <cell r="J602">
            <v>351793467</v>
          </cell>
          <cell r="K602">
            <v>15742.33</v>
          </cell>
          <cell r="L602">
            <v>903.67</v>
          </cell>
          <cell r="M602">
            <v>16646</v>
          </cell>
          <cell r="N602">
            <v>471</v>
          </cell>
          <cell r="O602">
            <v>471</v>
          </cell>
          <cell r="P602" t="str">
            <v>Y</v>
          </cell>
          <cell r="Q602"/>
          <cell r="R602" t="str">
            <v>W/O for written off cases</v>
          </cell>
          <cell r="S602" t="str">
            <v>&gt;180</v>
          </cell>
        </row>
        <row r="603">
          <cell r="J603">
            <v>351285350</v>
          </cell>
          <cell r="K603">
            <v>6943.98</v>
          </cell>
          <cell r="L603">
            <v>206.02</v>
          </cell>
          <cell r="M603">
            <v>7150</v>
          </cell>
          <cell r="N603">
            <v>471</v>
          </cell>
          <cell r="O603">
            <v>471</v>
          </cell>
          <cell r="P603" t="str">
            <v>Y</v>
          </cell>
          <cell r="Q603"/>
          <cell r="R603" t="str">
            <v>D1</v>
          </cell>
          <cell r="S603" t="str">
            <v>&gt;180</v>
          </cell>
        </row>
        <row r="604">
          <cell r="J604">
            <v>359481675</v>
          </cell>
          <cell r="K604">
            <v>2497.23</v>
          </cell>
          <cell r="L604">
            <v>822.77</v>
          </cell>
          <cell r="M604">
            <v>3320</v>
          </cell>
          <cell r="N604">
            <v>18</v>
          </cell>
          <cell r="O604">
            <v>18</v>
          </cell>
          <cell r="P604"/>
          <cell r="Q604"/>
          <cell r="R604" t="str">
            <v>SMA 0</v>
          </cell>
          <cell r="S604" t="str">
            <v>1-30 Days</v>
          </cell>
        </row>
        <row r="605">
          <cell r="J605">
            <v>350887810</v>
          </cell>
          <cell r="K605">
            <v>22065.35</v>
          </cell>
          <cell r="L605">
            <v>1634.65</v>
          </cell>
          <cell r="M605">
            <v>23700</v>
          </cell>
          <cell r="N605">
            <v>592</v>
          </cell>
          <cell r="O605">
            <v>592</v>
          </cell>
          <cell r="P605" t="str">
            <v>Y</v>
          </cell>
          <cell r="Q605"/>
          <cell r="R605" t="str">
            <v>W/O for written off cases</v>
          </cell>
          <cell r="S605" t="str">
            <v>&gt;180</v>
          </cell>
        </row>
        <row r="606">
          <cell r="J606">
            <v>358514128</v>
          </cell>
          <cell r="K606">
            <v>20960.73</v>
          </cell>
          <cell r="L606">
            <v>3549.27</v>
          </cell>
          <cell r="M606">
            <v>24510</v>
          </cell>
          <cell r="N606">
            <v>418</v>
          </cell>
          <cell r="O606">
            <v>418</v>
          </cell>
          <cell r="P606" t="str">
            <v>Y</v>
          </cell>
          <cell r="Q606"/>
          <cell r="R606" t="str">
            <v>W/O for written off cases</v>
          </cell>
          <cell r="S606" t="str">
            <v>&gt;180</v>
          </cell>
        </row>
        <row r="607">
          <cell r="J607">
            <v>357383684</v>
          </cell>
          <cell r="K607">
            <v>35035.910000000003</v>
          </cell>
          <cell r="L607">
            <v>10274.09</v>
          </cell>
          <cell r="M607">
            <v>45310</v>
          </cell>
          <cell r="N607">
            <v>692</v>
          </cell>
          <cell r="O607">
            <v>692</v>
          </cell>
          <cell r="P607" t="str">
            <v>Y</v>
          </cell>
          <cell r="Q607"/>
          <cell r="R607" t="str">
            <v>W/O for written off cases</v>
          </cell>
          <cell r="S607" t="str">
            <v>&gt;180</v>
          </cell>
        </row>
        <row r="608">
          <cell r="J608">
            <v>351787794</v>
          </cell>
          <cell r="K608">
            <v>9904.02</v>
          </cell>
          <cell r="L608">
            <v>525.98</v>
          </cell>
          <cell r="M608">
            <v>10430</v>
          </cell>
          <cell r="N608">
            <v>449</v>
          </cell>
          <cell r="O608">
            <v>449</v>
          </cell>
          <cell r="P608" t="str">
            <v>Y</v>
          </cell>
          <cell r="Q608"/>
          <cell r="R608" t="str">
            <v>W/O for written off cases</v>
          </cell>
          <cell r="S608" t="str">
            <v>&gt;180</v>
          </cell>
        </row>
        <row r="609">
          <cell r="J609">
            <v>356181601</v>
          </cell>
          <cell r="K609">
            <v>41094.870000000003</v>
          </cell>
          <cell r="L609">
            <v>13035.13</v>
          </cell>
          <cell r="M609">
            <v>54130</v>
          </cell>
          <cell r="N609">
            <v>471</v>
          </cell>
          <cell r="O609">
            <v>471</v>
          </cell>
          <cell r="P609" t="str">
            <v>Y</v>
          </cell>
          <cell r="Q609"/>
          <cell r="R609" t="str">
            <v>W/O for written off cases</v>
          </cell>
          <cell r="S609" t="str">
            <v>&gt;180</v>
          </cell>
        </row>
        <row r="610">
          <cell r="J610">
            <v>354324356</v>
          </cell>
          <cell r="K610">
            <v>35186.199999999997</v>
          </cell>
          <cell r="L610">
            <v>3148.8</v>
          </cell>
          <cell r="M610">
            <v>38335</v>
          </cell>
          <cell r="N610">
            <v>387</v>
          </cell>
          <cell r="O610">
            <v>387</v>
          </cell>
          <cell r="P610" t="str">
            <v>Y</v>
          </cell>
          <cell r="Q610"/>
          <cell r="R610" t="str">
            <v>W/O for written off cases</v>
          </cell>
          <cell r="S610" t="str">
            <v>&gt;180</v>
          </cell>
        </row>
        <row r="611">
          <cell r="J611">
            <v>349513018</v>
          </cell>
          <cell r="K611">
            <v>18376.919999999998</v>
          </cell>
          <cell r="L611">
            <v>1023.08</v>
          </cell>
          <cell r="M611">
            <v>19400</v>
          </cell>
          <cell r="N611">
            <v>691</v>
          </cell>
          <cell r="O611">
            <v>691</v>
          </cell>
          <cell r="P611" t="str">
            <v>Y</v>
          </cell>
          <cell r="Q611"/>
          <cell r="R611" t="str">
            <v>W/O for written off cases</v>
          </cell>
          <cell r="S611" t="str">
            <v>&gt;180</v>
          </cell>
        </row>
        <row r="612">
          <cell r="J612">
            <v>354102590</v>
          </cell>
          <cell r="K612">
            <v>11837.13</v>
          </cell>
          <cell r="L612">
            <v>1224.8699999999999</v>
          </cell>
          <cell r="M612">
            <v>13062</v>
          </cell>
          <cell r="N612">
            <v>599</v>
          </cell>
          <cell r="O612">
            <v>691</v>
          </cell>
          <cell r="P612" t="str">
            <v>Y</v>
          </cell>
          <cell r="Q612"/>
          <cell r="R612" t="str">
            <v>W/O for written off cases</v>
          </cell>
          <cell r="S612" t="str">
            <v>&gt;180</v>
          </cell>
        </row>
        <row r="613">
          <cell r="J613">
            <v>352218408</v>
          </cell>
          <cell r="K613">
            <v>15945.65</v>
          </cell>
          <cell r="L613">
            <v>858.35</v>
          </cell>
          <cell r="M613">
            <v>16804</v>
          </cell>
          <cell r="N613">
            <v>417</v>
          </cell>
          <cell r="O613">
            <v>417</v>
          </cell>
          <cell r="P613" t="str">
            <v>Y</v>
          </cell>
          <cell r="Q613"/>
          <cell r="R613" t="str">
            <v>W/O for written off cases</v>
          </cell>
          <cell r="S613" t="str">
            <v>&gt;180</v>
          </cell>
        </row>
        <row r="614">
          <cell r="J614">
            <v>357341181</v>
          </cell>
          <cell r="K614"/>
          <cell r="L614"/>
          <cell r="M614"/>
          <cell r="N614"/>
          <cell r="O614">
            <v>417</v>
          </cell>
          <cell r="P614" t="str">
            <v>Y</v>
          </cell>
          <cell r="Q614"/>
          <cell r="R614" t="str">
            <v>W/O for written off cases</v>
          </cell>
          <cell r="S614" t="str">
            <v>&gt;180</v>
          </cell>
        </row>
        <row r="615">
          <cell r="J615">
            <v>358395931</v>
          </cell>
          <cell r="K615">
            <v>1230</v>
          </cell>
          <cell r="L615">
            <v>0</v>
          </cell>
          <cell r="M615">
            <v>1230</v>
          </cell>
          <cell r="N615">
            <v>22</v>
          </cell>
          <cell r="O615">
            <v>22</v>
          </cell>
          <cell r="P615"/>
          <cell r="Q615"/>
          <cell r="R615" t="str">
            <v>SMA 0</v>
          </cell>
          <cell r="S615" t="str">
            <v>1-30 Days</v>
          </cell>
        </row>
        <row r="616">
          <cell r="J616">
            <v>353655157</v>
          </cell>
          <cell r="K616">
            <v>55886.23</v>
          </cell>
          <cell r="L616">
            <v>10810.77</v>
          </cell>
          <cell r="M616">
            <v>66697</v>
          </cell>
          <cell r="N616">
            <v>722</v>
          </cell>
          <cell r="O616">
            <v>722</v>
          </cell>
          <cell r="P616" t="str">
            <v>Y</v>
          </cell>
          <cell r="Q616"/>
          <cell r="R616" t="str">
            <v>W/O for written off cases</v>
          </cell>
          <cell r="S616" t="str">
            <v>&gt;180</v>
          </cell>
        </row>
        <row r="617">
          <cell r="J617">
            <v>359448996</v>
          </cell>
          <cell r="K617"/>
          <cell r="L617"/>
          <cell r="M617"/>
          <cell r="N617"/>
          <cell r="O617"/>
          <cell r="P617"/>
          <cell r="Q617"/>
          <cell r="R617" t="str">
            <v>Standard</v>
          </cell>
          <cell r="S617" t="str">
            <v>Standard</v>
          </cell>
        </row>
        <row r="618">
          <cell r="J618">
            <v>350887861</v>
          </cell>
          <cell r="K618">
            <v>3329.31</v>
          </cell>
          <cell r="L618">
            <v>70.69</v>
          </cell>
          <cell r="M618">
            <v>3400</v>
          </cell>
          <cell r="N618">
            <v>414</v>
          </cell>
          <cell r="O618">
            <v>414</v>
          </cell>
          <cell r="P618" t="str">
            <v>Y</v>
          </cell>
          <cell r="Q618"/>
          <cell r="R618" t="str">
            <v>W/O for written off cases</v>
          </cell>
          <cell r="S618" t="str">
            <v>&gt;180</v>
          </cell>
        </row>
        <row r="619">
          <cell r="J619">
            <v>350240425</v>
          </cell>
          <cell r="K619">
            <v>3476.19</v>
          </cell>
          <cell r="L619">
            <v>73.81</v>
          </cell>
          <cell r="M619">
            <v>3550</v>
          </cell>
          <cell r="N619">
            <v>473</v>
          </cell>
          <cell r="O619">
            <v>473</v>
          </cell>
          <cell r="P619" t="str">
            <v>Y</v>
          </cell>
          <cell r="Q619"/>
          <cell r="R619" t="str">
            <v>W/O for written off cases</v>
          </cell>
          <cell r="S619" t="str">
            <v>&gt;180</v>
          </cell>
        </row>
        <row r="620">
          <cell r="J620">
            <v>349849131</v>
          </cell>
          <cell r="K620">
            <v>18058.080000000002</v>
          </cell>
          <cell r="L620">
            <v>1341.92</v>
          </cell>
          <cell r="M620">
            <v>19400</v>
          </cell>
          <cell r="N620">
            <v>688</v>
          </cell>
          <cell r="O620">
            <v>688</v>
          </cell>
          <cell r="P620" t="str">
            <v>Y</v>
          </cell>
          <cell r="Q620"/>
          <cell r="R620" t="str">
            <v>W/O for written off cases</v>
          </cell>
          <cell r="S620" t="str">
            <v>&gt;180</v>
          </cell>
        </row>
        <row r="621">
          <cell r="J621">
            <v>353445658</v>
          </cell>
          <cell r="K621">
            <v>47206.25</v>
          </cell>
          <cell r="L621">
            <v>11501.75</v>
          </cell>
          <cell r="M621">
            <v>58708</v>
          </cell>
          <cell r="N621">
            <v>839</v>
          </cell>
          <cell r="O621">
            <v>839</v>
          </cell>
          <cell r="P621" t="str">
            <v>Y</v>
          </cell>
          <cell r="Q621"/>
          <cell r="R621" t="str">
            <v>W/O for written off cases</v>
          </cell>
          <cell r="S621" t="str">
            <v>&gt;180</v>
          </cell>
        </row>
        <row r="622">
          <cell r="J622">
            <v>351737463</v>
          </cell>
          <cell r="K622">
            <v>33461.230000000003</v>
          </cell>
          <cell r="L622">
            <v>6780.77</v>
          </cell>
          <cell r="M622">
            <v>40242</v>
          </cell>
          <cell r="N622">
            <v>808</v>
          </cell>
          <cell r="O622">
            <v>808</v>
          </cell>
          <cell r="P622" t="str">
            <v>Y</v>
          </cell>
          <cell r="Q622"/>
          <cell r="R622" t="str">
            <v>W/O for written off cases</v>
          </cell>
          <cell r="S622" t="str">
            <v>&gt;180</v>
          </cell>
        </row>
        <row r="623">
          <cell r="J623">
            <v>359766362</v>
          </cell>
          <cell r="K623"/>
          <cell r="L623"/>
          <cell r="M623"/>
          <cell r="N623"/>
          <cell r="O623"/>
          <cell r="P623"/>
          <cell r="Q623"/>
          <cell r="R623" t="str">
            <v>Standard</v>
          </cell>
          <cell r="S623" t="str">
            <v>Standard</v>
          </cell>
        </row>
        <row r="624">
          <cell r="J624">
            <v>359836052</v>
          </cell>
          <cell r="K624"/>
          <cell r="L624"/>
          <cell r="M624"/>
          <cell r="N624"/>
          <cell r="O624"/>
          <cell r="P624"/>
          <cell r="Q624"/>
          <cell r="R624" t="str">
            <v>Standard</v>
          </cell>
          <cell r="S624" t="str">
            <v>Standard</v>
          </cell>
        </row>
        <row r="625">
          <cell r="J625">
            <v>356430767</v>
          </cell>
          <cell r="K625">
            <v>74550.16</v>
          </cell>
          <cell r="L625">
            <v>19287.84</v>
          </cell>
          <cell r="M625">
            <v>93838</v>
          </cell>
          <cell r="N625">
            <v>716</v>
          </cell>
          <cell r="O625">
            <v>716</v>
          </cell>
          <cell r="P625" t="str">
            <v>Y</v>
          </cell>
          <cell r="Q625"/>
          <cell r="R625" t="str">
            <v>W/O for written off cases</v>
          </cell>
          <cell r="S625" t="str">
            <v>&gt;180</v>
          </cell>
        </row>
        <row r="626">
          <cell r="J626">
            <v>360226509</v>
          </cell>
          <cell r="K626"/>
          <cell r="L626"/>
          <cell r="M626"/>
          <cell r="N626"/>
          <cell r="O626"/>
          <cell r="P626"/>
          <cell r="Q626"/>
          <cell r="R626" t="str">
            <v>Standard</v>
          </cell>
          <cell r="S626" t="str">
            <v>Standard</v>
          </cell>
        </row>
        <row r="627">
          <cell r="J627">
            <v>358514160</v>
          </cell>
          <cell r="K627">
            <v>12348.39</v>
          </cell>
          <cell r="L627">
            <v>2231.61</v>
          </cell>
          <cell r="M627">
            <v>14580</v>
          </cell>
          <cell r="N627">
            <v>169</v>
          </cell>
          <cell r="O627">
            <v>169</v>
          </cell>
          <cell r="P627" t="str">
            <v>Y</v>
          </cell>
          <cell r="Q627"/>
          <cell r="R627" t="str">
            <v>Sub</v>
          </cell>
          <cell r="S627" t="str">
            <v>151-180</v>
          </cell>
        </row>
        <row r="628">
          <cell r="J628">
            <v>350497770</v>
          </cell>
          <cell r="K628">
            <v>15722.61</v>
          </cell>
          <cell r="L628">
            <v>677.39</v>
          </cell>
          <cell r="M628">
            <v>16400</v>
          </cell>
          <cell r="N628">
            <v>568</v>
          </cell>
          <cell r="O628">
            <v>568</v>
          </cell>
          <cell r="P628" t="str">
            <v>Y</v>
          </cell>
          <cell r="Q628"/>
          <cell r="R628" t="str">
            <v>W/O for written off cases</v>
          </cell>
          <cell r="S628" t="str">
            <v>&gt;180</v>
          </cell>
        </row>
        <row r="629">
          <cell r="J629">
            <v>351599043</v>
          </cell>
          <cell r="K629">
            <v>1321</v>
          </cell>
          <cell r="L629">
            <v>0</v>
          </cell>
          <cell r="M629">
            <v>1321</v>
          </cell>
          <cell r="N629">
            <v>351</v>
          </cell>
          <cell r="O629">
            <v>351</v>
          </cell>
          <cell r="P629" t="str">
            <v>Y</v>
          </cell>
          <cell r="Q629"/>
          <cell r="R629" t="str">
            <v>W/O for written off cases</v>
          </cell>
          <cell r="S629" t="str">
            <v>&gt;180</v>
          </cell>
        </row>
        <row r="630">
          <cell r="J630">
            <v>353445659</v>
          </cell>
          <cell r="K630">
            <v>59060.66</v>
          </cell>
          <cell r="L630">
            <v>14317.34</v>
          </cell>
          <cell r="M630">
            <v>73378</v>
          </cell>
          <cell r="N630">
            <v>808</v>
          </cell>
          <cell r="O630">
            <v>808</v>
          </cell>
          <cell r="P630" t="str">
            <v>Y</v>
          </cell>
          <cell r="Q630"/>
          <cell r="R630" t="str">
            <v>W/O for written off cases</v>
          </cell>
          <cell r="S630" t="str">
            <v>&gt;180</v>
          </cell>
        </row>
        <row r="631">
          <cell r="J631">
            <v>358514139</v>
          </cell>
          <cell r="K631">
            <v>27341.45</v>
          </cell>
          <cell r="L631">
            <v>4831.55</v>
          </cell>
          <cell r="M631">
            <v>32173</v>
          </cell>
          <cell r="N631">
            <v>469</v>
          </cell>
          <cell r="O631">
            <v>469</v>
          </cell>
          <cell r="P631" t="str">
            <v>Y</v>
          </cell>
          <cell r="Q631"/>
          <cell r="R631" t="str">
            <v>W/O for written off cases</v>
          </cell>
          <cell r="S631" t="str">
            <v>&gt;180</v>
          </cell>
        </row>
        <row r="632">
          <cell r="J632">
            <v>358514140</v>
          </cell>
          <cell r="K632">
            <v>25000</v>
          </cell>
          <cell r="L632">
            <v>5167</v>
          </cell>
          <cell r="M632">
            <v>30167</v>
          </cell>
          <cell r="N632">
            <v>531</v>
          </cell>
          <cell r="O632">
            <v>531</v>
          </cell>
          <cell r="P632" t="str">
            <v>Y</v>
          </cell>
          <cell r="Q632"/>
          <cell r="R632" t="str">
            <v>W/O for written off cases</v>
          </cell>
          <cell r="S632" t="str">
            <v>&gt;180</v>
          </cell>
        </row>
        <row r="633">
          <cell r="J633">
            <v>350676016</v>
          </cell>
          <cell r="K633">
            <v>33107.49</v>
          </cell>
          <cell r="L633">
            <v>4292.51</v>
          </cell>
          <cell r="M633">
            <v>37400</v>
          </cell>
          <cell r="N633">
            <v>745</v>
          </cell>
          <cell r="O633">
            <v>745</v>
          </cell>
          <cell r="P633" t="str">
            <v>Y</v>
          </cell>
          <cell r="Q633"/>
          <cell r="R633" t="str">
            <v>W/O for written off cases</v>
          </cell>
          <cell r="S633" t="str">
            <v>&gt;180</v>
          </cell>
        </row>
        <row r="634">
          <cell r="J634">
            <v>354129569</v>
          </cell>
          <cell r="K634">
            <v>2371.61</v>
          </cell>
          <cell r="L634">
            <v>57.39</v>
          </cell>
          <cell r="M634">
            <v>2429</v>
          </cell>
          <cell r="N634">
            <v>380</v>
          </cell>
          <cell r="O634">
            <v>745</v>
          </cell>
          <cell r="P634" t="str">
            <v>Y</v>
          </cell>
          <cell r="Q634"/>
          <cell r="R634" t="str">
            <v>W/O for written off cases</v>
          </cell>
          <cell r="S634" t="str">
            <v>&gt;180</v>
          </cell>
        </row>
        <row r="635">
          <cell r="J635">
            <v>357383594</v>
          </cell>
          <cell r="K635">
            <v>34687.96</v>
          </cell>
          <cell r="L635">
            <v>9972.0400000000009</v>
          </cell>
          <cell r="M635">
            <v>44660</v>
          </cell>
          <cell r="N635">
            <v>653</v>
          </cell>
          <cell r="O635">
            <v>653</v>
          </cell>
          <cell r="P635" t="str">
            <v>Y</v>
          </cell>
          <cell r="Q635"/>
          <cell r="R635" t="str">
            <v>W/O for written off cases</v>
          </cell>
          <cell r="S635" t="str">
            <v>&gt;180</v>
          </cell>
        </row>
        <row r="636">
          <cell r="J636">
            <v>355367360</v>
          </cell>
          <cell r="K636">
            <v>45000</v>
          </cell>
          <cell r="L636">
            <v>13814</v>
          </cell>
          <cell r="M636">
            <v>58814</v>
          </cell>
          <cell r="N636">
            <v>745</v>
          </cell>
          <cell r="O636">
            <v>745</v>
          </cell>
          <cell r="P636" t="str">
            <v>Y</v>
          </cell>
          <cell r="Q636"/>
          <cell r="R636" t="str">
            <v>W/O for written off cases</v>
          </cell>
          <cell r="S636" t="str">
            <v>&gt;180</v>
          </cell>
        </row>
        <row r="637">
          <cell r="J637">
            <v>351630937</v>
          </cell>
          <cell r="K637">
            <v>16653.009999999998</v>
          </cell>
          <cell r="L637">
            <v>1050.99</v>
          </cell>
          <cell r="M637">
            <v>17704</v>
          </cell>
          <cell r="N637">
            <v>500</v>
          </cell>
          <cell r="O637">
            <v>500</v>
          </cell>
          <cell r="P637" t="str">
            <v>Y</v>
          </cell>
          <cell r="Q637"/>
          <cell r="R637" t="str">
            <v>W/O for written off cases</v>
          </cell>
          <cell r="S637" t="str">
            <v>&gt;180</v>
          </cell>
        </row>
        <row r="638">
          <cell r="J638">
            <v>353380580</v>
          </cell>
          <cell r="K638">
            <v>27783.56</v>
          </cell>
          <cell r="L638">
            <v>4936.4399999999996</v>
          </cell>
          <cell r="M638">
            <v>32720</v>
          </cell>
          <cell r="N638">
            <v>660</v>
          </cell>
          <cell r="O638">
            <v>660</v>
          </cell>
          <cell r="P638" t="str">
            <v>Y</v>
          </cell>
          <cell r="Q638"/>
          <cell r="R638" t="str">
            <v>W/O for written off cases</v>
          </cell>
          <cell r="S638" t="str">
            <v>&gt;180</v>
          </cell>
        </row>
        <row r="639">
          <cell r="J639">
            <v>356865265</v>
          </cell>
          <cell r="K639">
            <v>30599.97</v>
          </cell>
          <cell r="L639">
            <v>8220.0300000000007</v>
          </cell>
          <cell r="M639">
            <v>38820</v>
          </cell>
          <cell r="N639">
            <v>657</v>
          </cell>
          <cell r="O639">
            <v>657</v>
          </cell>
          <cell r="P639" t="str">
            <v>Y</v>
          </cell>
          <cell r="Q639"/>
          <cell r="R639" t="str">
            <v>W/O for written off cases</v>
          </cell>
          <cell r="S639" t="str">
            <v>&gt;180</v>
          </cell>
        </row>
        <row r="640">
          <cell r="J640">
            <v>348926406</v>
          </cell>
          <cell r="K640">
            <v>3285.2</v>
          </cell>
          <cell r="L640">
            <v>64.8</v>
          </cell>
          <cell r="M640">
            <v>3350</v>
          </cell>
          <cell r="N640">
            <v>599</v>
          </cell>
          <cell r="O640">
            <v>599</v>
          </cell>
          <cell r="P640" t="str">
            <v>Y</v>
          </cell>
          <cell r="Q640"/>
          <cell r="R640" t="str">
            <v>W/O for written off cases</v>
          </cell>
          <cell r="S640" t="str">
            <v>&gt;180</v>
          </cell>
        </row>
        <row r="641">
          <cell r="J641">
            <v>351435956</v>
          </cell>
          <cell r="K641">
            <v>3520.96</v>
          </cell>
          <cell r="L641">
            <v>73.040000000000006</v>
          </cell>
          <cell r="M641">
            <v>3594</v>
          </cell>
          <cell r="N641">
            <v>382</v>
          </cell>
          <cell r="O641">
            <v>382</v>
          </cell>
          <cell r="P641" t="str">
            <v>Y</v>
          </cell>
          <cell r="Q641"/>
          <cell r="R641" t="str">
            <v>W/O for written off cases</v>
          </cell>
          <cell r="S641" t="str">
            <v>&gt;180</v>
          </cell>
        </row>
        <row r="642">
          <cell r="J642">
            <v>352560831</v>
          </cell>
          <cell r="K642">
            <v>4429.2</v>
          </cell>
          <cell r="L642">
            <v>59.8</v>
          </cell>
          <cell r="M642">
            <v>4489</v>
          </cell>
          <cell r="N642">
            <v>290</v>
          </cell>
          <cell r="O642">
            <v>290</v>
          </cell>
          <cell r="P642" t="str">
            <v>Y</v>
          </cell>
          <cell r="Q642"/>
          <cell r="R642" t="str">
            <v>Sub</v>
          </cell>
          <cell r="S642" t="str">
            <v>&gt;180</v>
          </cell>
        </row>
        <row r="643">
          <cell r="J643">
            <v>350133457</v>
          </cell>
          <cell r="K643">
            <v>11767.77</v>
          </cell>
          <cell r="L643">
            <v>432.23</v>
          </cell>
          <cell r="M643">
            <v>12200</v>
          </cell>
          <cell r="N643">
            <v>594</v>
          </cell>
          <cell r="O643">
            <v>594</v>
          </cell>
          <cell r="P643" t="str">
            <v>Y</v>
          </cell>
          <cell r="Q643"/>
          <cell r="R643" t="str">
            <v>W/O for written off cases</v>
          </cell>
          <cell r="S643" t="str">
            <v>&gt;180</v>
          </cell>
        </row>
        <row r="644">
          <cell r="J644">
            <v>352641863</v>
          </cell>
          <cell r="K644">
            <v>7951.82</v>
          </cell>
          <cell r="L644">
            <v>426.18</v>
          </cell>
          <cell r="M644">
            <v>8378</v>
          </cell>
          <cell r="N644">
            <v>533</v>
          </cell>
          <cell r="O644">
            <v>594</v>
          </cell>
          <cell r="P644" t="str">
            <v>Y</v>
          </cell>
          <cell r="Q644"/>
          <cell r="R644" t="str">
            <v>W/O for written off cases</v>
          </cell>
          <cell r="S644" t="str">
            <v>&gt;180</v>
          </cell>
        </row>
        <row r="645">
          <cell r="J645">
            <v>355995244</v>
          </cell>
          <cell r="K645">
            <v>26107.67</v>
          </cell>
          <cell r="L645">
            <v>4637.33</v>
          </cell>
          <cell r="M645">
            <v>30745</v>
          </cell>
          <cell r="N645">
            <v>657</v>
          </cell>
          <cell r="O645">
            <v>657</v>
          </cell>
          <cell r="P645" t="str">
            <v>Y</v>
          </cell>
          <cell r="Q645"/>
          <cell r="R645" t="str">
            <v>W/O for written off cases</v>
          </cell>
          <cell r="S645" t="str">
            <v>&gt;180</v>
          </cell>
        </row>
        <row r="646">
          <cell r="J646">
            <v>357383623</v>
          </cell>
          <cell r="K646">
            <v>27455.62</v>
          </cell>
          <cell r="L646">
            <v>6934.38</v>
          </cell>
          <cell r="M646">
            <v>34390</v>
          </cell>
          <cell r="N646">
            <v>563</v>
          </cell>
          <cell r="O646">
            <v>563</v>
          </cell>
          <cell r="P646" t="str">
            <v>Y</v>
          </cell>
          <cell r="Q646"/>
          <cell r="R646" t="str">
            <v>W/O for written off cases</v>
          </cell>
          <cell r="S646" t="str">
            <v>&gt;180</v>
          </cell>
        </row>
        <row r="647">
          <cell r="J647">
            <v>357041773</v>
          </cell>
          <cell r="K647">
            <v>50693.07</v>
          </cell>
          <cell r="L647">
            <v>15546.93</v>
          </cell>
          <cell r="M647">
            <v>66240</v>
          </cell>
          <cell r="N647">
            <v>686</v>
          </cell>
          <cell r="O647">
            <v>686</v>
          </cell>
          <cell r="P647" t="str">
            <v>Y</v>
          </cell>
          <cell r="Q647"/>
          <cell r="R647" t="str">
            <v>W/O for written off cases</v>
          </cell>
          <cell r="S647" t="str">
            <v>&gt;180</v>
          </cell>
        </row>
        <row r="648">
          <cell r="J648">
            <v>357383607</v>
          </cell>
          <cell r="K648">
            <v>34687.96</v>
          </cell>
          <cell r="L648">
            <v>9972.0400000000009</v>
          </cell>
          <cell r="M648">
            <v>44660</v>
          </cell>
          <cell r="N648">
            <v>653</v>
          </cell>
          <cell r="O648">
            <v>653</v>
          </cell>
          <cell r="P648" t="str">
            <v>Y</v>
          </cell>
          <cell r="Q648"/>
          <cell r="R648" t="str">
            <v>W/O for written off cases</v>
          </cell>
          <cell r="S648" t="str">
            <v>&gt;180</v>
          </cell>
        </row>
        <row r="649">
          <cell r="J649">
            <v>358074642</v>
          </cell>
          <cell r="K649"/>
          <cell r="L649"/>
          <cell r="M649"/>
          <cell r="N649"/>
          <cell r="O649"/>
          <cell r="P649"/>
          <cell r="Q649"/>
          <cell r="R649" t="str">
            <v>Standard</v>
          </cell>
          <cell r="S649" t="str">
            <v>Standard</v>
          </cell>
        </row>
        <row r="650">
          <cell r="J650">
            <v>358514166</v>
          </cell>
          <cell r="K650">
            <v>18000</v>
          </cell>
          <cell r="L650">
            <v>2547</v>
          </cell>
          <cell r="M650">
            <v>20547</v>
          </cell>
          <cell r="N650">
            <v>564</v>
          </cell>
          <cell r="O650">
            <v>564</v>
          </cell>
          <cell r="P650" t="str">
            <v>Y</v>
          </cell>
          <cell r="Q650"/>
          <cell r="R650" t="str">
            <v>W/O for written off cases</v>
          </cell>
          <cell r="S650" t="str">
            <v>&gt;180</v>
          </cell>
        </row>
        <row r="651">
          <cell r="J651">
            <v>358102605</v>
          </cell>
          <cell r="K651">
            <v>20864.73</v>
          </cell>
          <cell r="L651">
            <v>3846.27</v>
          </cell>
          <cell r="M651">
            <v>24711</v>
          </cell>
          <cell r="N651">
            <v>539</v>
          </cell>
          <cell r="O651">
            <v>539</v>
          </cell>
          <cell r="P651" t="str">
            <v>Y</v>
          </cell>
          <cell r="Q651"/>
          <cell r="R651" t="str">
            <v>W/O for written off cases</v>
          </cell>
          <cell r="S651" t="str">
            <v>&gt;180</v>
          </cell>
        </row>
        <row r="652">
          <cell r="J652">
            <v>351264547</v>
          </cell>
          <cell r="K652">
            <v>18988.59</v>
          </cell>
          <cell r="L652">
            <v>1411.41</v>
          </cell>
          <cell r="M652">
            <v>20400</v>
          </cell>
          <cell r="N652">
            <v>563</v>
          </cell>
          <cell r="O652">
            <v>563</v>
          </cell>
          <cell r="P652" t="str">
            <v>Y</v>
          </cell>
          <cell r="Q652"/>
          <cell r="R652" t="str">
            <v>W/O for written off cases</v>
          </cell>
          <cell r="S652" t="str">
            <v>&gt;180</v>
          </cell>
        </row>
        <row r="653">
          <cell r="J653">
            <v>354761129</v>
          </cell>
          <cell r="K653">
            <v>39121.51</v>
          </cell>
          <cell r="L653">
            <v>9765.49</v>
          </cell>
          <cell r="M653">
            <v>48887</v>
          </cell>
          <cell r="N653">
            <v>718</v>
          </cell>
          <cell r="O653">
            <v>718</v>
          </cell>
          <cell r="P653" t="str">
            <v>Y</v>
          </cell>
          <cell r="Q653"/>
          <cell r="R653" t="str">
            <v>W/O for written off cases</v>
          </cell>
          <cell r="S653" t="str">
            <v>&gt;180</v>
          </cell>
        </row>
        <row r="654">
          <cell r="J654">
            <v>351449744</v>
          </cell>
          <cell r="K654">
            <v>28739.35</v>
          </cell>
          <cell r="L654">
            <v>2323.65</v>
          </cell>
          <cell r="M654">
            <v>31063</v>
          </cell>
          <cell r="N654">
            <v>594</v>
          </cell>
          <cell r="O654">
            <v>594</v>
          </cell>
          <cell r="P654" t="str">
            <v>Y</v>
          </cell>
          <cell r="Q654"/>
          <cell r="R654" t="str">
            <v>W/O for written off cases</v>
          </cell>
          <cell r="S654" t="str">
            <v>&gt;180</v>
          </cell>
        </row>
        <row r="655">
          <cell r="J655">
            <v>33651773</v>
          </cell>
          <cell r="K655">
            <v>2425.5300000000002</v>
          </cell>
          <cell r="L655">
            <v>0</v>
          </cell>
          <cell r="M655">
            <v>2425.5300000000002</v>
          </cell>
          <cell r="N655">
            <v>990</v>
          </cell>
          <cell r="O655">
            <v>990</v>
          </cell>
          <cell r="P655" t="str">
            <v>Y</v>
          </cell>
          <cell r="Q655"/>
          <cell r="R655" t="str">
            <v>W/O for written off cases</v>
          </cell>
          <cell r="S655" t="str">
            <v>&gt;180</v>
          </cell>
        </row>
        <row r="656">
          <cell r="J656">
            <v>33721114</v>
          </cell>
          <cell r="K656">
            <v>3084.72</v>
          </cell>
          <cell r="L656">
            <v>0</v>
          </cell>
          <cell r="M656">
            <v>3084.72</v>
          </cell>
          <cell r="N656">
            <v>990</v>
          </cell>
          <cell r="O656">
            <v>990</v>
          </cell>
          <cell r="P656" t="str">
            <v>Y</v>
          </cell>
          <cell r="Q656"/>
          <cell r="R656" t="str">
            <v>W/O for written off cases</v>
          </cell>
          <cell r="S656" t="str">
            <v>&gt;180</v>
          </cell>
        </row>
        <row r="657">
          <cell r="J657">
            <v>358514147</v>
          </cell>
          <cell r="K657">
            <v>21463.07</v>
          </cell>
          <cell r="L657">
            <v>6536.93</v>
          </cell>
          <cell r="M657">
            <v>28000</v>
          </cell>
          <cell r="N657">
            <v>412</v>
          </cell>
          <cell r="O657">
            <v>412</v>
          </cell>
          <cell r="P657" t="str">
            <v>Y</v>
          </cell>
          <cell r="Q657"/>
          <cell r="R657" t="str">
            <v>W/O for written off cases</v>
          </cell>
          <cell r="S657" t="str">
            <v>&gt;180</v>
          </cell>
        </row>
        <row r="658">
          <cell r="J658">
            <v>356865273</v>
          </cell>
          <cell r="K658">
            <v>32942.74</v>
          </cell>
          <cell r="L658">
            <v>8037.26</v>
          </cell>
          <cell r="M658">
            <v>40980</v>
          </cell>
          <cell r="N658">
            <v>594</v>
          </cell>
          <cell r="O658">
            <v>594</v>
          </cell>
          <cell r="P658" t="str">
            <v>Y</v>
          </cell>
          <cell r="Q658"/>
          <cell r="R658" t="str">
            <v>W/O for written off cases</v>
          </cell>
          <cell r="S658" t="str">
            <v>&gt;180</v>
          </cell>
        </row>
        <row r="659">
          <cell r="J659">
            <v>354692918</v>
          </cell>
          <cell r="K659">
            <v>21704.21</v>
          </cell>
          <cell r="L659">
            <v>1452.79</v>
          </cell>
          <cell r="M659">
            <v>23157</v>
          </cell>
          <cell r="N659">
            <v>231</v>
          </cell>
          <cell r="O659">
            <v>231</v>
          </cell>
          <cell r="P659" t="str">
            <v>Y</v>
          </cell>
          <cell r="Q659"/>
          <cell r="R659" t="str">
            <v>Sub</v>
          </cell>
          <cell r="S659" t="str">
            <v>&gt;180</v>
          </cell>
        </row>
        <row r="660">
          <cell r="J660">
            <v>353312418</v>
          </cell>
          <cell r="K660">
            <v>36322.660000000003</v>
          </cell>
          <cell r="L660">
            <v>7784.34</v>
          </cell>
          <cell r="M660">
            <v>44107</v>
          </cell>
          <cell r="N660">
            <v>720</v>
          </cell>
          <cell r="O660">
            <v>720</v>
          </cell>
          <cell r="P660" t="str">
            <v>Y</v>
          </cell>
          <cell r="Q660"/>
          <cell r="R660" t="str">
            <v>W/O for written off cases</v>
          </cell>
          <cell r="S660" t="str">
            <v>&gt;180</v>
          </cell>
        </row>
        <row r="661">
          <cell r="J661">
            <v>360149789</v>
          </cell>
          <cell r="K661"/>
          <cell r="L661"/>
          <cell r="M661"/>
          <cell r="N661"/>
          <cell r="O661"/>
          <cell r="P661"/>
          <cell r="Q661"/>
          <cell r="R661" t="str">
            <v>Standard</v>
          </cell>
          <cell r="S661" t="str">
            <v>Standard</v>
          </cell>
        </row>
        <row r="662">
          <cell r="J662">
            <v>360397446</v>
          </cell>
          <cell r="K662"/>
          <cell r="L662"/>
          <cell r="M662"/>
          <cell r="N662"/>
          <cell r="O662"/>
          <cell r="P662"/>
          <cell r="Q662"/>
          <cell r="R662" t="str">
            <v>Standard</v>
          </cell>
          <cell r="S662" t="str">
            <v>Standard</v>
          </cell>
        </row>
        <row r="663">
          <cell r="J663">
            <v>356811130</v>
          </cell>
          <cell r="K663">
            <v>7449.13</v>
          </cell>
          <cell r="L663">
            <v>389.87</v>
          </cell>
          <cell r="M663">
            <v>7839</v>
          </cell>
          <cell r="N663">
            <v>294</v>
          </cell>
          <cell r="O663">
            <v>294</v>
          </cell>
          <cell r="P663" t="str">
            <v>Y</v>
          </cell>
          <cell r="Q663"/>
          <cell r="R663" t="str">
            <v>Sub</v>
          </cell>
          <cell r="S663" t="str">
            <v>&gt;180</v>
          </cell>
        </row>
        <row r="664">
          <cell r="J664">
            <v>360098484</v>
          </cell>
          <cell r="K664"/>
          <cell r="L664"/>
          <cell r="M664"/>
          <cell r="N664"/>
          <cell r="O664"/>
          <cell r="P664"/>
          <cell r="Q664"/>
          <cell r="R664" t="str">
            <v>Standard</v>
          </cell>
          <cell r="S664" t="str">
            <v>Standard</v>
          </cell>
        </row>
        <row r="665">
          <cell r="J665">
            <v>348926212</v>
          </cell>
          <cell r="K665">
            <v>2745.84</v>
          </cell>
          <cell r="L665">
            <v>54.16</v>
          </cell>
          <cell r="M665">
            <v>2800</v>
          </cell>
          <cell r="N665">
            <v>596</v>
          </cell>
          <cell r="O665">
            <v>596</v>
          </cell>
          <cell r="P665" t="str">
            <v>Y</v>
          </cell>
          <cell r="Q665"/>
          <cell r="R665" t="str">
            <v>W/O for written off cases</v>
          </cell>
          <cell r="S665" t="str">
            <v>&gt;180</v>
          </cell>
        </row>
        <row r="666">
          <cell r="J666">
            <v>350834562</v>
          </cell>
          <cell r="K666">
            <v>20935.62</v>
          </cell>
          <cell r="L666">
            <v>2714.38</v>
          </cell>
          <cell r="M666">
            <v>23650</v>
          </cell>
          <cell r="N666">
            <v>747</v>
          </cell>
          <cell r="O666">
            <v>747</v>
          </cell>
          <cell r="P666" t="str">
            <v>Y</v>
          </cell>
          <cell r="Q666"/>
          <cell r="R666" t="str">
            <v>W/O for written off cases</v>
          </cell>
          <cell r="S666" t="str">
            <v>&gt;180</v>
          </cell>
        </row>
        <row r="667">
          <cell r="J667">
            <v>358102558</v>
          </cell>
          <cell r="K667">
            <v>11854.5</v>
          </cell>
          <cell r="L667">
            <v>1528.5</v>
          </cell>
          <cell r="M667">
            <v>13383</v>
          </cell>
          <cell r="N667">
            <v>380</v>
          </cell>
          <cell r="O667">
            <v>380</v>
          </cell>
          <cell r="P667" t="str">
            <v>Y</v>
          </cell>
          <cell r="Q667"/>
          <cell r="R667" t="str">
            <v>W/O for written off cases</v>
          </cell>
          <cell r="S667" t="str">
            <v>&gt;180</v>
          </cell>
        </row>
        <row r="668">
          <cell r="J668">
            <v>350550764</v>
          </cell>
          <cell r="K668">
            <v>36028.730000000003</v>
          </cell>
          <cell r="L668">
            <v>4671.2700000000004</v>
          </cell>
          <cell r="M668">
            <v>40700</v>
          </cell>
          <cell r="N668">
            <v>749</v>
          </cell>
          <cell r="O668">
            <v>749</v>
          </cell>
          <cell r="P668" t="str">
            <v>Y</v>
          </cell>
          <cell r="Q668"/>
          <cell r="R668" t="str">
            <v>W/O for written off cases</v>
          </cell>
          <cell r="S668" t="str">
            <v>&gt;180</v>
          </cell>
        </row>
        <row r="669">
          <cell r="J669">
            <v>354185918</v>
          </cell>
          <cell r="K669">
            <v>68000</v>
          </cell>
          <cell r="L669">
            <v>20790</v>
          </cell>
          <cell r="M669">
            <v>88790</v>
          </cell>
          <cell r="N669">
            <v>806</v>
          </cell>
          <cell r="O669">
            <v>806</v>
          </cell>
          <cell r="P669" t="str">
            <v>Y</v>
          </cell>
          <cell r="Q669"/>
          <cell r="R669" t="str">
            <v>W/O for written off cases</v>
          </cell>
          <cell r="S669" t="str">
            <v>&gt;180</v>
          </cell>
        </row>
        <row r="670">
          <cell r="J670">
            <v>358834736</v>
          </cell>
          <cell r="K670">
            <v>6508.25</v>
          </cell>
          <cell r="L670">
            <v>477.75</v>
          </cell>
          <cell r="M670">
            <v>6986</v>
          </cell>
          <cell r="N670">
            <v>323</v>
          </cell>
          <cell r="O670">
            <v>323</v>
          </cell>
          <cell r="P670" t="str">
            <v>Y</v>
          </cell>
          <cell r="Q670"/>
          <cell r="R670" t="str">
            <v>W/O for written off cases</v>
          </cell>
          <cell r="S670" t="str">
            <v>&gt;180</v>
          </cell>
        </row>
        <row r="671">
          <cell r="J671">
            <v>355964595</v>
          </cell>
          <cell r="K671">
            <v>38984.18</v>
          </cell>
          <cell r="L671">
            <v>6118.82</v>
          </cell>
          <cell r="M671">
            <v>45103</v>
          </cell>
          <cell r="N671">
            <v>414</v>
          </cell>
          <cell r="O671">
            <v>414</v>
          </cell>
          <cell r="P671" t="str">
            <v>Y</v>
          </cell>
          <cell r="Q671"/>
          <cell r="R671" t="str">
            <v>W/O for written off cases</v>
          </cell>
          <cell r="S671" t="str">
            <v>&gt;180</v>
          </cell>
        </row>
        <row r="672">
          <cell r="J672">
            <v>359351857</v>
          </cell>
          <cell r="K672"/>
          <cell r="L672"/>
          <cell r="M672"/>
          <cell r="N672"/>
          <cell r="O672"/>
          <cell r="P672"/>
          <cell r="Q672"/>
          <cell r="R672" t="str">
            <v>Standard</v>
          </cell>
          <cell r="S672" t="str">
            <v>Standard</v>
          </cell>
        </row>
        <row r="673">
          <cell r="J673">
            <v>358834739</v>
          </cell>
          <cell r="K673">
            <v>22626.36</v>
          </cell>
          <cell r="L673">
            <v>4373.6400000000003</v>
          </cell>
          <cell r="M673">
            <v>27000</v>
          </cell>
          <cell r="N673">
            <v>449</v>
          </cell>
          <cell r="O673">
            <v>449</v>
          </cell>
          <cell r="P673" t="str">
            <v>Y</v>
          </cell>
          <cell r="Q673"/>
          <cell r="R673" t="str">
            <v>W/O for written off cases</v>
          </cell>
          <cell r="S673" t="str">
            <v>&gt;180</v>
          </cell>
        </row>
        <row r="674">
          <cell r="J674">
            <v>355011411</v>
          </cell>
          <cell r="K674">
            <v>21757.94</v>
          </cell>
          <cell r="L674">
            <v>1867.06</v>
          </cell>
          <cell r="M674">
            <v>23625</v>
          </cell>
          <cell r="N674">
            <v>327</v>
          </cell>
          <cell r="O674">
            <v>327</v>
          </cell>
          <cell r="P674" t="str">
            <v>Y</v>
          </cell>
          <cell r="Q674"/>
          <cell r="R674" t="str">
            <v>Sub</v>
          </cell>
          <cell r="S674" t="str">
            <v>&gt;180</v>
          </cell>
        </row>
        <row r="675">
          <cell r="J675">
            <v>358630736</v>
          </cell>
          <cell r="K675">
            <v>9662.32</v>
          </cell>
          <cell r="L675">
            <v>1407.68</v>
          </cell>
          <cell r="M675">
            <v>11070</v>
          </cell>
          <cell r="N675">
            <v>78</v>
          </cell>
          <cell r="O675">
            <v>78</v>
          </cell>
          <cell r="P675"/>
          <cell r="Q675"/>
          <cell r="R675" t="str">
            <v>SMA 2</v>
          </cell>
          <cell r="S675" t="str">
            <v>61-90</v>
          </cell>
        </row>
        <row r="676">
          <cell r="J676">
            <v>353864031</v>
          </cell>
          <cell r="K676">
            <v>29119.040000000001</v>
          </cell>
          <cell r="L676">
            <v>4652.96</v>
          </cell>
          <cell r="M676">
            <v>33772</v>
          </cell>
          <cell r="N676">
            <v>594</v>
          </cell>
          <cell r="O676">
            <v>594</v>
          </cell>
          <cell r="P676" t="str">
            <v>Y</v>
          </cell>
          <cell r="Q676"/>
          <cell r="R676" t="str">
            <v>W/O for written off cases</v>
          </cell>
          <cell r="S676" t="str">
            <v>&gt;180</v>
          </cell>
        </row>
        <row r="677">
          <cell r="J677">
            <v>352225625</v>
          </cell>
          <cell r="K677">
            <v>4102</v>
          </cell>
          <cell r="L677">
            <v>0</v>
          </cell>
          <cell r="M677">
            <v>4102</v>
          </cell>
          <cell r="N677">
            <v>290</v>
          </cell>
          <cell r="O677">
            <v>290</v>
          </cell>
          <cell r="P677" t="str">
            <v>Y</v>
          </cell>
          <cell r="Q677"/>
          <cell r="R677" t="str">
            <v>Sub</v>
          </cell>
          <cell r="S677" t="str">
            <v>&gt;180</v>
          </cell>
        </row>
        <row r="678">
          <cell r="J678">
            <v>352633377</v>
          </cell>
          <cell r="K678">
            <v>14295.16</v>
          </cell>
          <cell r="L678">
            <v>780.84</v>
          </cell>
          <cell r="M678">
            <v>15076</v>
          </cell>
          <cell r="N678">
            <v>380</v>
          </cell>
          <cell r="O678">
            <v>380</v>
          </cell>
          <cell r="P678" t="str">
            <v>Y</v>
          </cell>
          <cell r="Q678"/>
          <cell r="R678" t="str">
            <v>Sub</v>
          </cell>
          <cell r="S678" t="str">
            <v>&gt;180</v>
          </cell>
        </row>
        <row r="679">
          <cell r="J679">
            <v>359182323</v>
          </cell>
          <cell r="K679"/>
          <cell r="L679"/>
          <cell r="M679"/>
          <cell r="N679"/>
          <cell r="O679"/>
          <cell r="P679"/>
          <cell r="Q679"/>
          <cell r="R679" t="str">
            <v>Standard</v>
          </cell>
          <cell r="S679" t="str">
            <v>Standard</v>
          </cell>
        </row>
        <row r="680">
          <cell r="J680">
            <v>33721120</v>
          </cell>
          <cell r="K680">
            <v>2653.54</v>
          </cell>
          <cell r="L680">
            <v>46.46</v>
          </cell>
          <cell r="M680">
            <v>2700</v>
          </cell>
          <cell r="N680">
            <v>965</v>
          </cell>
          <cell r="O680">
            <v>965</v>
          </cell>
          <cell r="P680" t="str">
            <v>Y</v>
          </cell>
          <cell r="Q680"/>
          <cell r="R680" t="str">
            <v>W/O for written off cases</v>
          </cell>
          <cell r="S680" t="str">
            <v>&gt;180</v>
          </cell>
        </row>
        <row r="681">
          <cell r="J681">
            <v>358834778</v>
          </cell>
          <cell r="K681">
            <v>1465.28</v>
          </cell>
          <cell r="L681">
            <v>64.72</v>
          </cell>
          <cell r="M681">
            <v>1530</v>
          </cell>
          <cell r="N681">
            <v>23</v>
          </cell>
          <cell r="O681">
            <v>23</v>
          </cell>
          <cell r="P681"/>
          <cell r="Q681"/>
          <cell r="R681" t="str">
            <v>SMA 0</v>
          </cell>
          <cell r="S681" t="str">
            <v>1-30 Days</v>
          </cell>
        </row>
        <row r="682">
          <cell r="J682">
            <v>353654988</v>
          </cell>
          <cell r="K682">
            <v>31056.34</v>
          </cell>
          <cell r="L682">
            <v>4666.66</v>
          </cell>
          <cell r="M682">
            <v>35723</v>
          </cell>
          <cell r="N682">
            <v>562</v>
          </cell>
          <cell r="O682">
            <v>562</v>
          </cell>
          <cell r="P682" t="str">
            <v>Y</v>
          </cell>
          <cell r="Q682"/>
          <cell r="R682" t="str">
            <v>W/O for written off cases</v>
          </cell>
          <cell r="S682" t="str">
            <v>&gt;180</v>
          </cell>
        </row>
        <row r="683">
          <cell r="J683">
            <v>33879633</v>
          </cell>
          <cell r="K683">
            <v>12441.55</v>
          </cell>
          <cell r="L683">
            <v>558.45000000000005</v>
          </cell>
          <cell r="M683">
            <v>13000</v>
          </cell>
          <cell r="N683">
            <v>1053</v>
          </cell>
          <cell r="O683">
            <v>1053</v>
          </cell>
          <cell r="P683" t="str">
            <v>Y</v>
          </cell>
          <cell r="Q683"/>
          <cell r="R683" t="str">
            <v>W/O for written off cases</v>
          </cell>
          <cell r="S683" t="str">
            <v>&gt;180</v>
          </cell>
        </row>
        <row r="684">
          <cell r="J684">
            <v>351364162</v>
          </cell>
          <cell r="K684">
            <v>29089.59</v>
          </cell>
          <cell r="L684">
            <v>5869.41</v>
          </cell>
          <cell r="M684">
            <v>34959</v>
          </cell>
          <cell r="N684">
            <v>1053</v>
          </cell>
          <cell r="O684">
            <v>1053</v>
          </cell>
          <cell r="P684" t="str">
            <v>Y</v>
          </cell>
          <cell r="Q684"/>
          <cell r="R684" t="str">
            <v>W/O for written off cases</v>
          </cell>
          <cell r="S684" t="str">
            <v>&gt;180</v>
          </cell>
        </row>
        <row r="685">
          <cell r="J685">
            <v>357621287</v>
          </cell>
          <cell r="K685">
            <v>5979.46</v>
          </cell>
          <cell r="L685">
            <v>720.54</v>
          </cell>
          <cell r="M685">
            <v>6700</v>
          </cell>
          <cell r="N685">
            <v>53</v>
          </cell>
          <cell r="O685">
            <v>53</v>
          </cell>
          <cell r="P685"/>
          <cell r="Q685"/>
          <cell r="R685" t="str">
            <v>SMA 1</v>
          </cell>
          <cell r="S685" t="str">
            <v>31-60</v>
          </cell>
        </row>
        <row r="686">
          <cell r="J686">
            <v>351769922</v>
          </cell>
          <cell r="K686">
            <v>8139.82</v>
          </cell>
          <cell r="L686">
            <v>219.18</v>
          </cell>
          <cell r="M686">
            <v>8359</v>
          </cell>
          <cell r="N686">
            <v>388</v>
          </cell>
          <cell r="O686">
            <v>388</v>
          </cell>
          <cell r="P686" t="str">
            <v>Y</v>
          </cell>
          <cell r="Q686"/>
          <cell r="R686" t="str">
            <v>W/O for written off cases</v>
          </cell>
          <cell r="S686" t="str">
            <v>&gt;180</v>
          </cell>
        </row>
        <row r="687">
          <cell r="J687">
            <v>350690957</v>
          </cell>
          <cell r="K687">
            <v>22894.78</v>
          </cell>
          <cell r="L687">
            <v>1955.22</v>
          </cell>
          <cell r="M687">
            <v>24850</v>
          </cell>
          <cell r="N687">
            <v>623</v>
          </cell>
          <cell r="O687">
            <v>623</v>
          </cell>
          <cell r="P687" t="str">
            <v>Y</v>
          </cell>
          <cell r="Q687"/>
          <cell r="R687" t="str">
            <v>W/O for written off cases</v>
          </cell>
          <cell r="S687" t="str">
            <v>&gt;180</v>
          </cell>
        </row>
        <row r="688">
          <cell r="J688">
            <v>358834750</v>
          </cell>
          <cell r="K688">
            <v>38505.870000000003</v>
          </cell>
          <cell r="L688">
            <v>13814.13</v>
          </cell>
          <cell r="M688">
            <v>52320</v>
          </cell>
          <cell r="N688">
            <v>472</v>
          </cell>
          <cell r="O688">
            <v>472</v>
          </cell>
          <cell r="P688" t="str">
            <v>Y</v>
          </cell>
          <cell r="Q688"/>
          <cell r="R688" t="str">
            <v>W/O for written off cases</v>
          </cell>
          <cell r="S688" t="str">
            <v>&gt;180</v>
          </cell>
        </row>
        <row r="689">
          <cell r="J689">
            <v>351634645</v>
          </cell>
          <cell r="K689">
            <v>1400</v>
          </cell>
          <cell r="L689">
            <v>0</v>
          </cell>
          <cell r="M689">
            <v>1400</v>
          </cell>
          <cell r="N689">
            <v>351</v>
          </cell>
          <cell r="O689">
            <v>351</v>
          </cell>
          <cell r="P689" t="str">
            <v>Y</v>
          </cell>
          <cell r="Q689"/>
          <cell r="R689" t="str">
            <v>W/O for written off cases</v>
          </cell>
          <cell r="S689" t="str">
            <v>&gt;180</v>
          </cell>
        </row>
        <row r="690">
          <cell r="J690">
            <v>358257052</v>
          </cell>
          <cell r="K690"/>
          <cell r="L690"/>
          <cell r="M690"/>
          <cell r="N690"/>
          <cell r="O690"/>
          <cell r="P690"/>
          <cell r="Q690"/>
          <cell r="R690" t="str">
            <v>Standard</v>
          </cell>
          <cell r="S690" t="str">
            <v>Standard</v>
          </cell>
        </row>
        <row r="691">
          <cell r="J691">
            <v>360520029</v>
          </cell>
          <cell r="K691"/>
          <cell r="L691"/>
          <cell r="M691"/>
          <cell r="N691"/>
          <cell r="O691"/>
          <cell r="P691"/>
          <cell r="Q691"/>
          <cell r="R691" t="str">
            <v>Standard</v>
          </cell>
          <cell r="S691" t="str">
            <v>Standard</v>
          </cell>
        </row>
        <row r="692">
          <cell r="J692">
            <v>360519919</v>
          </cell>
          <cell r="K692"/>
          <cell r="L692"/>
          <cell r="M692"/>
          <cell r="N692"/>
          <cell r="O692"/>
          <cell r="P692"/>
          <cell r="Q692"/>
          <cell r="R692" t="str">
            <v>Standard</v>
          </cell>
          <cell r="S692" t="str">
            <v>Standard</v>
          </cell>
        </row>
        <row r="693">
          <cell r="J693">
            <v>358102553</v>
          </cell>
          <cell r="K693">
            <v>13000</v>
          </cell>
          <cell r="L693">
            <v>2709</v>
          </cell>
          <cell r="M693">
            <v>15709</v>
          </cell>
          <cell r="N693">
            <v>600</v>
          </cell>
          <cell r="O693">
            <v>600</v>
          </cell>
          <cell r="P693" t="str">
            <v>Y</v>
          </cell>
          <cell r="Q693"/>
          <cell r="R693" t="str">
            <v>W/O for written off cases</v>
          </cell>
          <cell r="S693" t="str">
            <v>&gt;180</v>
          </cell>
        </row>
        <row r="694">
          <cell r="J694">
            <v>349365616</v>
          </cell>
          <cell r="K694">
            <v>18980.43</v>
          </cell>
          <cell r="L694">
            <v>1419.57</v>
          </cell>
          <cell r="M694">
            <v>20400</v>
          </cell>
          <cell r="N694">
            <v>722</v>
          </cell>
          <cell r="O694">
            <v>722</v>
          </cell>
          <cell r="P694" t="str">
            <v>Y</v>
          </cell>
          <cell r="Q694"/>
          <cell r="R694" t="str">
            <v>W/O for written off cases</v>
          </cell>
          <cell r="S694" t="str">
            <v>&gt;180</v>
          </cell>
        </row>
        <row r="695">
          <cell r="J695">
            <v>353860743</v>
          </cell>
          <cell r="K695">
            <v>17504.5</v>
          </cell>
          <cell r="L695">
            <v>2673.5</v>
          </cell>
          <cell r="M695">
            <v>20178</v>
          </cell>
          <cell r="N695">
            <v>722</v>
          </cell>
          <cell r="O695">
            <v>722</v>
          </cell>
          <cell r="P695" t="str">
            <v>Y</v>
          </cell>
          <cell r="Q695"/>
          <cell r="R695" t="str">
            <v>W/O for written off cases</v>
          </cell>
          <cell r="S695" t="str">
            <v>&gt;180</v>
          </cell>
        </row>
        <row r="696">
          <cell r="J696">
            <v>350948376</v>
          </cell>
          <cell r="K696">
            <v>26376.3</v>
          </cell>
          <cell r="L696">
            <v>3123.7</v>
          </cell>
          <cell r="M696">
            <v>29500</v>
          </cell>
          <cell r="N696">
            <v>692</v>
          </cell>
          <cell r="O696">
            <v>692</v>
          </cell>
          <cell r="P696" t="str">
            <v>Y</v>
          </cell>
          <cell r="Q696"/>
          <cell r="R696" t="str">
            <v>W/O for written off cases</v>
          </cell>
          <cell r="S696" t="str">
            <v>&gt;180</v>
          </cell>
        </row>
        <row r="697">
          <cell r="J697">
            <v>349597459</v>
          </cell>
          <cell r="K697">
            <v>9398.19</v>
          </cell>
          <cell r="L697">
            <v>601.80999999999995</v>
          </cell>
          <cell r="M697">
            <v>10000</v>
          </cell>
          <cell r="N697">
            <v>1026</v>
          </cell>
          <cell r="O697">
            <v>1026</v>
          </cell>
          <cell r="P697" t="str">
            <v>Y</v>
          </cell>
          <cell r="Q697"/>
          <cell r="R697" t="str">
            <v>W/O for written off cases</v>
          </cell>
          <cell r="S697" t="str">
            <v>&gt;180</v>
          </cell>
        </row>
        <row r="698">
          <cell r="J698">
            <v>351576487</v>
          </cell>
          <cell r="K698">
            <v>38683.46</v>
          </cell>
          <cell r="L698">
            <v>5951.54</v>
          </cell>
          <cell r="M698">
            <v>44635</v>
          </cell>
          <cell r="N698">
            <v>722</v>
          </cell>
          <cell r="O698">
            <v>722</v>
          </cell>
          <cell r="P698" t="str">
            <v>Y</v>
          </cell>
          <cell r="Q698"/>
          <cell r="R698" t="str">
            <v>W/O for written off cases</v>
          </cell>
          <cell r="S698" t="str">
            <v>&gt;180</v>
          </cell>
        </row>
        <row r="699">
          <cell r="J699">
            <v>357421600</v>
          </cell>
          <cell r="K699"/>
          <cell r="L699"/>
          <cell r="M699"/>
          <cell r="N699"/>
          <cell r="O699"/>
          <cell r="P699"/>
          <cell r="Q699"/>
          <cell r="R699" t="str">
            <v>Standard</v>
          </cell>
          <cell r="S699" t="str">
            <v>Standard</v>
          </cell>
        </row>
        <row r="700">
          <cell r="J700">
            <v>357682213</v>
          </cell>
          <cell r="K700">
            <v>47579.5</v>
          </cell>
          <cell r="L700">
            <v>14160.5</v>
          </cell>
          <cell r="M700">
            <v>61740</v>
          </cell>
          <cell r="N700">
            <v>629</v>
          </cell>
          <cell r="O700">
            <v>629</v>
          </cell>
          <cell r="P700" t="str">
            <v>Y</v>
          </cell>
          <cell r="Q700"/>
          <cell r="R700" t="str">
            <v>W/O for written off cases</v>
          </cell>
          <cell r="S700" t="str">
            <v>&gt;180</v>
          </cell>
        </row>
        <row r="701">
          <cell r="J701">
            <v>359205457</v>
          </cell>
          <cell r="K701"/>
          <cell r="L701"/>
          <cell r="M701"/>
          <cell r="N701"/>
          <cell r="O701"/>
          <cell r="P701"/>
          <cell r="Q701"/>
          <cell r="R701" t="str">
            <v>Standard</v>
          </cell>
          <cell r="S701" t="str">
            <v>Standard</v>
          </cell>
        </row>
        <row r="702">
          <cell r="J702">
            <v>358694391</v>
          </cell>
          <cell r="K702"/>
          <cell r="L702"/>
          <cell r="M702"/>
          <cell r="N702"/>
          <cell r="O702"/>
          <cell r="P702"/>
          <cell r="Q702"/>
          <cell r="R702" t="str">
            <v>Standard</v>
          </cell>
          <cell r="S702" t="str">
            <v>Standard</v>
          </cell>
        </row>
        <row r="703">
          <cell r="J703">
            <v>357041764</v>
          </cell>
          <cell r="K703">
            <v>47871.32</v>
          </cell>
          <cell r="L703">
            <v>11388.68</v>
          </cell>
          <cell r="M703">
            <v>59260</v>
          </cell>
          <cell r="N703">
            <v>563</v>
          </cell>
          <cell r="O703">
            <v>563</v>
          </cell>
          <cell r="P703" t="str">
            <v>Y</v>
          </cell>
          <cell r="Q703"/>
          <cell r="R703" t="str">
            <v>W/O for written off cases</v>
          </cell>
          <cell r="S703" t="str">
            <v>&gt;180</v>
          </cell>
        </row>
        <row r="704">
          <cell r="J704">
            <v>359369468</v>
          </cell>
          <cell r="K704"/>
          <cell r="L704"/>
          <cell r="M704"/>
          <cell r="N704"/>
          <cell r="O704"/>
          <cell r="P704"/>
          <cell r="Q704"/>
          <cell r="R704" t="str">
            <v>Standard</v>
          </cell>
          <cell r="S704" t="str">
            <v>Standard</v>
          </cell>
        </row>
        <row r="705">
          <cell r="J705">
            <v>357383600</v>
          </cell>
          <cell r="K705">
            <v>38334.82</v>
          </cell>
          <cell r="L705">
            <v>10945.18</v>
          </cell>
          <cell r="M705">
            <v>49280</v>
          </cell>
          <cell r="N705">
            <v>656</v>
          </cell>
          <cell r="O705">
            <v>656</v>
          </cell>
          <cell r="P705" t="str">
            <v>Y</v>
          </cell>
          <cell r="Q705"/>
          <cell r="R705" t="str">
            <v>W/O for written off cases</v>
          </cell>
          <cell r="S705" t="str">
            <v>&gt;180</v>
          </cell>
        </row>
        <row r="706">
          <cell r="J706">
            <v>358834733</v>
          </cell>
          <cell r="K706">
            <v>19759.05</v>
          </cell>
          <cell r="L706">
            <v>3127.95</v>
          </cell>
          <cell r="M706">
            <v>22887</v>
          </cell>
          <cell r="N706">
            <v>472</v>
          </cell>
          <cell r="O706">
            <v>472</v>
          </cell>
          <cell r="P706" t="str">
            <v>Y</v>
          </cell>
          <cell r="Q706"/>
          <cell r="R706" t="str">
            <v>W/O for written off cases</v>
          </cell>
          <cell r="S706" t="str">
            <v>&gt;180</v>
          </cell>
        </row>
        <row r="707">
          <cell r="J707">
            <v>349365543</v>
          </cell>
          <cell r="K707">
            <v>9786.0300000000007</v>
          </cell>
          <cell r="L707">
            <v>413.97</v>
          </cell>
          <cell r="M707">
            <v>10200</v>
          </cell>
          <cell r="N707">
            <v>625</v>
          </cell>
          <cell r="O707">
            <v>625</v>
          </cell>
          <cell r="P707" t="str">
            <v>Y</v>
          </cell>
          <cell r="Q707"/>
          <cell r="R707" t="str">
            <v>W/O for written off cases</v>
          </cell>
          <cell r="S707" t="str">
            <v>&gt;180</v>
          </cell>
        </row>
        <row r="708">
          <cell r="J708">
            <v>352718877</v>
          </cell>
          <cell r="K708">
            <v>13184.06</v>
          </cell>
          <cell r="L708">
            <v>1136.94</v>
          </cell>
          <cell r="M708">
            <v>14321</v>
          </cell>
          <cell r="N708">
            <v>625</v>
          </cell>
          <cell r="O708">
            <v>625</v>
          </cell>
          <cell r="P708" t="str">
            <v>Y</v>
          </cell>
          <cell r="Q708"/>
          <cell r="R708" t="str">
            <v>W/O for written off cases</v>
          </cell>
          <cell r="S708" t="str">
            <v>&gt;180</v>
          </cell>
        </row>
        <row r="709">
          <cell r="J709">
            <v>357260935</v>
          </cell>
          <cell r="K709">
            <v>11911.73</v>
          </cell>
          <cell r="L709">
            <v>888.27</v>
          </cell>
          <cell r="M709">
            <v>12800</v>
          </cell>
          <cell r="N709">
            <v>112</v>
          </cell>
          <cell r="O709">
            <v>112</v>
          </cell>
          <cell r="P709" t="str">
            <v>Y</v>
          </cell>
          <cell r="Q709"/>
          <cell r="R709" t="str">
            <v>Sub</v>
          </cell>
          <cell r="S709" t="str">
            <v>91-120</v>
          </cell>
        </row>
        <row r="710">
          <cell r="J710">
            <v>349349327</v>
          </cell>
          <cell r="K710">
            <v>6593.82</v>
          </cell>
          <cell r="L710">
            <v>206.18</v>
          </cell>
          <cell r="M710">
            <v>6800</v>
          </cell>
          <cell r="N710">
            <v>595</v>
          </cell>
          <cell r="O710">
            <v>595</v>
          </cell>
          <cell r="P710" t="str">
            <v>Y</v>
          </cell>
          <cell r="Q710"/>
          <cell r="R710" t="str">
            <v>W/O for written off cases</v>
          </cell>
          <cell r="S710" t="str">
            <v>&gt;180</v>
          </cell>
        </row>
        <row r="711">
          <cell r="J711">
            <v>357041732</v>
          </cell>
          <cell r="K711">
            <v>38313.19</v>
          </cell>
          <cell r="L711">
            <v>10406.81</v>
          </cell>
          <cell r="M711">
            <v>48720</v>
          </cell>
          <cell r="N711">
            <v>656</v>
          </cell>
          <cell r="O711">
            <v>656</v>
          </cell>
          <cell r="P711" t="str">
            <v>Y</v>
          </cell>
          <cell r="Q711"/>
          <cell r="R711" t="str">
            <v>W/O for written off cases</v>
          </cell>
          <cell r="S711" t="str">
            <v>&gt;180</v>
          </cell>
        </row>
        <row r="712">
          <cell r="J712">
            <v>358750686</v>
          </cell>
          <cell r="K712"/>
          <cell r="L712"/>
          <cell r="M712"/>
          <cell r="N712"/>
          <cell r="O712"/>
          <cell r="P712"/>
          <cell r="Q712"/>
          <cell r="R712" t="str">
            <v>Standard</v>
          </cell>
          <cell r="S712" t="str">
            <v>Standard</v>
          </cell>
        </row>
        <row r="713">
          <cell r="J713">
            <v>353114995</v>
          </cell>
          <cell r="K713">
            <v>53033.05</v>
          </cell>
          <cell r="L713">
            <v>11974.95</v>
          </cell>
          <cell r="M713">
            <v>65008</v>
          </cell>
          <cell r="N713">
            <v>777</v>
          </cell>
          <cell r="O713">
            <v>777</v>
          </cell>
          <cell r="P713" t="str">
            <v>Y</v>
          </cell>
          <cell r="Q713"/>
          <cell r="R713" t="str">
            <v>W/O for written off cases</v>
          </cell>
          <cell r="S713" t="str">
            <v>&gt;180</v>
          </cell>
        </row>
        <row r="714">
          <cell r="J714">
            <v>351669995</v>
          </cell>
          <cell r="K714">
            <v>14679.28</v>
          </cell>
          <cell r="L714">
            <v>891.72</v>
          </cell>
          <cell r="M714">
            <v>15571</v>
          </cell>
          <cell r="N714">
            <v>473</v>
          </cell>
          <cell r="O714">
            <v>473</v>
          </cell>
          <cell r="P714" t="str">
            <v>Y</v>
          </cell>
          <cell r="Q714"/>
          <cell r="R714" t="str">
            <v>W/O for written off cases</v>
          </cell>
          <cell r="S714" t="str">
            <v>&gt;180</v>
          </cell>
        </row>
        <row r="715">
          <cell r="J715">
            <v>34400762</v>
          </cell>
          <cell r="K715">
            <v>2396.2800000000002</v>
          </cell>
          <cell r="L715">
            <v>0</v>
          </cell>
          <cell r="M715">
            <v>2396.2800000000002</v>
          </cell>
          <cell r="N715">
            <v>960</v>
          </cell>
          <cell r="O715">
            <v>960</v>
          </cell>
          <cell r="P715" t="str">
            <v>Y</v>
          </cell>
          <cell r="Q715"/>
          <cell r="R715" t="str">
            <v>W/O for written off cases</v>
          </cell>
          <cell r="S715" t="str">
            <v>&gt;180</v>
          </cell>
        </row>
        <row r="716">
          <cell r="J716">
            <v>353594177</v>
          </cell>
          <cell r="K716">
            <v>48645.25</v>
          </cell>
          <cell r="L716">
            <v>9571.75</v>
          </cell>
          <cell r="M716">
            <v>58217</v>
          </cell>
          <cell r="N716">
            <v>716</v>
          </cell>
          <cell r="O716">
            <v>716</v>
          </cell>
          <cell r="P716" t="str">
            <v>Y</v>
          </cell>
          <cell r="Q716"/>
          <cell r="R716" t="str">
            <v>W/O for written off cases</v>
          </cell>
          <cell r="S716" t="str">
            <v>&gt;180</v>
          </cell>
        </row>
        <row r="717">
          <cell r="J717">
            <v>360253328</v>
          </cell>
          <cell r="K717"/>
          <cell r="L717"/>
          <cell r="M717"/>
          <cell r="N717"/>
          <cell r="O717"/>
          <cell r="P717"/>
          <cell r="Q717"/>
          <cell r="R717" t="str">
            <v>Standard</v>
          </cell>
          <cell r="S717" t="str">
            <v>Standard</v>
          </cell>
        </row>
        <row r="718">
          <cell r="J718">
            <v>358514117</v>
          </cell>
          <cell r="K718">
            <v>16796.490000000002</v>
          </cell>
          <cell r="L718">
            <v>3443.51</v>
          </cell>
          <cell r="M718">
            <v>20240</v>
          </cell>
          <cell r="N718">
            <v>326</v>
          </cell>
          <cell r="O718">
            <v>326</v>
          </cell>
          <cell r="P718" t="str">
            <v>Y</v>
          </cell>
          <cell r="Q718"/>
          <cell r="R718" t="str">
            <v>W/O for written off cases</v>
          </cell>
          <cell r="S718" t="str">
            <v>&gt;180</v>
          </cell>
        </row>
        <row r="719">
          <cell r="J719">
            <v>34400726</v>
          </cell>
          <cell r="K719">
            <v>2396.2800000000002</v>
          </cell>
          <cell r="L719">
            <v>0</v>
          </cell>
          <cell r="M719">
            <v>2396.2800000000002</v>
          </cell>
          <cell r="N719">
            <v>960</v>
          </cell>
          <cell r="O719">
            <v>960</v>
          </cell>
          <cell r="P719" t="str">
            <v>Y</v>
          </cell>
          <cell r="Q719"/>
          <cell r="R719" t="str">
            <v>W/O for written off cases</v>
          </cell>
          <cell r="S719" t="str">
            <v>&gt;180</v>
          </cell>
        </row>
        <row r="720">
          <cell r="J720">
            <v>358514149</v>
          </cell>
          <cell r="K720">
            <v>25863.72</v>
          </cell>
          <cell r="L720">
            <v>4549.28</v>
          </cell>
          <cell r="M720">
            <v>30413</v>
          </cell>
          <cell r="N720">
            <v>502</v>
          </cell>
          <cell r="O720">
            <v>502</v>
          </cell>
          <cell r="P720" t="str">
            <v>Y</v>
          </cell>
          <cell r="Q720"/>
          <cell r="R720" t="str">
            <v>W/O for written off cases</v>
          </cell>
          <cell r="S720" t="str">
            <v>&gt;180</v>
          </cell>
        </row>
        <row r="721">
          <cell r="J721">
            <v>357041746</v>
          </cell>
          <cell r="K721">
            <v>33717.760000000002</v>
          </cell>
          <cell r="L721">
            <v>10442.24</v>
          </cell>
          <cell r="M721">
            <v>44160</v>
          </cell>
          <cell r="N721">
            <v>684</v>
          </cell>
          <cell r="O721">
            <v>684</v>
          </cell>
          <cell r="P721" t="str">
            <v>Y</v>
          </cell>
          <cell r="Q721"/>
          <cell r="R721" t="str">
            <v>W/O for written off cases</v>
          </cell>
          <cell r="S721" t="str">
            <v>&gt;180</v>
          </cell>
        </row>
        <row r="722">
          <cell r="J722">
            <v>34055982</v>
          </cell>
          <cell r="K722">
            <v>7654.69</v>
          </cell>
          <cell r="L722">
            <v>141.59</v>
          </cell>
          <cell r="M722">
            <v>7796.28</v>
          </cell>
          <cell r="N722">
            <v>1026</v>
          </cell>
          <cell r="O722">
            <v>1026</v>
          </cell>
          <cell r="P722" t="str">
            <v>Y</v>
          </cell>
          <cell r="Q722"/>
          <cell r="R722" t="str">
            <v>W/O for written off cases</v>
          </cell>
          <cell r="S722" t="str">
            <v>&gt;180</v>
          </cell>
        </row>
        <row r="723">
          <cell r="J723">
            <v>354761121</v>
          </cell>
          <cell r="K723">
            <v>52000</v>
          </cell>
          <cell r="L723">
            <v>14806</v>
          </cell>
          <cell r="M723">
            <v>66806</v>
          </cell>
          <cell r="N723">
            <v>782</v>
          </cell>
          <cell r="O723">
            <v>782</v>
          </cell>
          <cell r="P723" t="str">
            <v>Y</v>
          </cell>
          <cell r="Q723"/>
          <cell r="R723" t="str">
            <v>W/O for written off cases</v>
          </cell>
          <cell r="S723" t="str">
            <v>&gt;180</v>
          </cell>
        </row>
        <row r="724">
          <cell r="J724">
            <v>34055976</v>
          </cell>
          <cell r="K724">
            <v>5049.82</v>
          </cell>
          <cell r="L724">
            <v>46.46</v>
          </cell>
          <cell r="M724">
            <v>5096.28</v>
          </cell>
          <cell r="N724">
            <v>995</v>
          </cell>
          <cell r="O724">
            <v>995</v>
          </cell>
          <cell r="P724" t="str">
            <v>Y</v>
          </cell>
          <cell r="Q724"/>
          <cell r="R724" t="str">
            <v>W/O for written off cases</v>
          </cell>
          <cell r="S724" t="str">
            <v>&gt;180</v>
          </cell>
        </row>
        <row r="725">
          <cell r="J725">
            <v>352155272</v>
          </cell>
          <cell r="K725">
            <v>46453.78</v>
          </cell>
          <cell r="L725">
            <v>8896.2199999999993</v>
          </cell>
          <cell r="M725">
            <v>55350</v>
          </cell>
          <cell r="N725">
            <v>747</v>
          </cell>
          <cell r="O725">
            <v>747</v>
          </cell>
          <cell r="P725" t="str">
            <v>Y</v>
          </cell>
          <cell r="Q725"/>
          <cell r="R725" t="str">
            <v>W/O for written off cases</v>
          </cell>
          <cell r="S725" t="str">
            <v>&gt;180</v>
          </cell>
        </row>
        <row r="726">
          <cell r="J726">
            <v>353677615</v>
          </cell>
          <cell r="K726">
            <v>54663.54</v>
          </cell>
          <cell r="L726">
            <v>13643.46</v>
          </cell>
          <cell r="M726">
            <v>68307</v>
          </cell>
          <cell r="N726">
            <v>782</v>
          </cell>
          <cell r="O726">
            <v>782</v>
          </cell>
          <cell r="P726" t="str">
            <v>Y</v>
          </cell>
          <cell r="Q726"/>
          <cell r="R726" t="str">
            <v>W/O for written off cases</v>
          </cell>
          <cell r="S726" t="str">
            <v>&gt;180</v>
          </cell>
        </row>
        <row r="727">
          <cell r="J727">
            <v>350856440</v>
          </cell>
          <cell r="K727">
            <v>16688.38</v>
          </cell>
          <cell r="L727">
            <v>1061.6199999999999</v>
          </cell>
          <cell r="M727">
            <v>17750</v>
          </cell>
          <cell r="N727">
            <v>563</v>
          </cell>
          <cell r="O727">
            <v>563</v>
          </cell>
          <cell r="P727" t="str">
            <v>Y</v>
          </cell>
          <cell r="Q727"/>
          <cell r="R727" t="str">
            <v>W/O for written off cases</v>
          </cell>
          <cell r="S727" t="str">
            <v>&gt;180</v>
          </cell>
        </row>
        <row r="728">
          <cell r="J728">
            <v>350875261</v>
          </cell>
          <cell r="K728">
            <v>5722.98</v>
          </cell>
          <cell r="L728">
            <v>177.02</v>
          </cell>
          <cell r="M728">
            <v>5900</v>
          </cell>
          <cell r="N728">
            <v>472</v>
          </cell>
          <cell r="O728">
            <v>472</v>
          </cell>
          <cell r="P728" t="str">
            <v>Y</v>
          </cell>
          <cell r="Q728"/>
          <cell r="R728" t="str">
            <v>W/O for written off cases</v>
          </cell>
          <cell r="S728" t="str">
            <v>&gt;180</v>
          </cell>
        </row>
        <row r="729">
          <cell r="J729">
            <v>360185213</v>
          </cell>
          <cell r="K729"/>
          <cell r="L729"/>
          <cell r="M729"/>
          <cell r="N729"/>
          <cell r="O729"/>
          <cell r="P729"/>
          <cell r="Q729"/>
          <cell r="R729" t="str">
            <v>Standard</v>
          </cell>
          <cell r="S729" t="str">
            <v>Standard</v>
          </cell>
        </row>
        <row r="730">
          <cell r="J730">
            <v>354185869</v>
          </cell>
          <cell r="K730">
            <v>36516.58</v>
          </cell>
          <cell r="L730">
            <v>9703.42</v>
          </cell>
          <cell r="M730">
            <v>46220</v>
          </cell>
          <cell r="N730">
            <v>811</v>
          </cell>
          <cell r="O730">
            <v>811</v>
          </cell>
          <cell r="P730" t="str">
            <v>Y</v>
          </cell>
          <cell r="Q730"/>
          <cell r="R730" t="str">
            <v>W/O for written off cases</v>
          </cell>
          <cell r="S730" t="str">
            <v>&gt;180</v>
          </cell>
        </row>
        <row r="731">
          <cell r="J731">
            <v>350689602</v>
          </cell>
          <cell r="K731">
            <v>8551.73</v>
          </cell>
          <cell r="L731">
            <v>448.27</v>
          </cell>
          <cell r="M731">
            <v>9000</v>
          </cell>
          <cell r="N731">
            <v>534</v>
          </cell>
          <cell r="O731">
            <v>534</v>
          </cell>
          <cell r="P731" t="str">
            <v>Y</v>
          </cell>
          <cell r="Q731"/>
          <cell r="R731" t="str">
            <v>W/O for written off cases</v>
          </cell>
          <cell r="S731" t="str">
            <v>&gt;180</v>
          </cell>
        </row>
        <row r="732">
          <cell r="J732">
            <v>354761170</v>
          </cell>
          <cell r="K732">
            <v>45000</v>
          </cell>
          <cell r="L732">
            <v>12902</v>
          </cell>
          <cell r="M732">
            <v>57902</v>
          </cell>
          <cell r="N732">
            <v>778</v>
          </cell>
          <cell r="O732">
            <v>778</v>
          </cell>
          <cell r="P732" t="str">
            <v>Y</v>
          </cell>
          <cell r="Q732"/>
          <cell r="R732" t="str">
            <v>W/O for written off cases</v>
          </cell>
          <cell r="S732" t="str">
            <v>&gt;180</v>
          </cell>
        </row>
        <row r="733">
          <cell r="J733">
            <v>351740663</v>
          </cell>
          <cell r="K733">
            <v>25588.46</v>
          </cell>
          <cell r="L733">
            <v>3536.54</v>
          </cell>
          <cell r="M733">
            <v>29125</v>
          </cell>
          <cell r="N733">
            <v>657</v>
          </cell>
          <cell r="O733">
            <v>657</v>
          </cell>
          <cell r="P733" t="str">
            <v>Y</v>
          </cell>
          <cell r="Q733"/>
          <cell r="R733" t="str">
            <v>W/O for written off cases</v>
          </cell>
          <cell r="S733" t="str">
            <v>&gt;180</v>
          </cell>
        </row>
        <row r="734">
          <cell r="J734">
            <v>350634680</v>
          </cell>
          <cell r="K734">
            <v>8060.82</v>
          </cell>
          <cell r="L734">
            <v>339.18</v>
          </cell>
          <cell r="M734">
            <v>8400</v>
          </cell>
          <cell r="N734">
            <v>503</v>
          </cell>
          <cell r="O734">
            <v>503</v>
          </cell>
          <cell r="P734" t="str">
            <v>Y</v>
          </cell>
          <cell r="Q734"/>
          <cell r="R734" t="str">
            <v>D1</v>
          </cell>
          <cell r="S734" t="str">
            <v>&gt;180</v>
          </cell>
        </row>
        <row r="735">
          <cell r="J735">
            <v>358514184</v>
          </cell>
          <cell r="K735">
            <v>16862.12</v>
          </cell>
          <cell r="L735">
            <v>1914.88</v>
          </cell>
          <cell r="M735">
            <v>18777</v>
          </cell>
          <cell r="N735">
            <v>296</v>
          </cell>
          <cell r="O735">
            <v>296</v>
          </cell>
          <cell r="P735" t="str">
            <v>Y</v>
          </cell>
          <cell r="Q735"/>
          <cell r="R735" t="str">
            <v>W/O for written off cases</v>
          </cell>
          <cell r="S735" t="str">
            <v>&gt;180</v>
          </cell>
        </row>
        <row r="736">
          <cell r="J736">
            <v>358834788</v>
          </cell>
          <cell r="K736">
            <v>10517.5</v>
          </cell>
          <cell r="L736">
            <v>992.5</v>
          </cell>
          <cell r="M736">
            <v>11510</v>
          </cell>
          <cell r="N736">
            <v>388</v>
          </cell>
          <cell r="O736">
            <v>388</v>
          </cell>
          <cell r="P736" t="str">
            <v>Y</v>
          </cell>
          <cell r="Q736"/>
          <cell r="R736" t="str">
            <v>W/O for written off cases</v>
          </cell>
          <cell r="S736" t="str">
            <v>&gt;180</v>
          </cell>
        </row>
        <row r="737">
          <cell r="J737">
            <v>356865266</v>
          </cell>
          <cell r="K737">
            <v>37367.15</v>
          </cell>
          <cell r="L737">
            <v>11622.85</v>
          </cell>
          <cell r="M737">
            <v>48990</v>
          </cell>
          <cell r="N737">
            <v>684</v>
          </cell>
          <cell r="O737">
            <v>684</v>
          </cell>
          <cell r="P737" t="str">
            <v>Y</v>
          </cell>
          <cell r="Q737"/>
          <cell r="R737" t="str">
            <v>W/O for written off cases</v>
          </cell>
          <cell r="S737" t="str">
            <v>&gt;180</v>
          </cell>
        </row>
        <row r="738">
          <cell r="J738">
            <v>356840874</v>
          </cell>
          <cell r="K738"/>
          <cell r="L738"/>
          <cell r="M738"/>
          <cell r="N738"/>
          <cell r="O738"/>
          <cell r="P738"/>
          <cell r="Q738"/>
          <cell r="R738" t="str">
            <v>Standard</v>
          </cell>
          <cell r="S738" t="str">
            <v>Standard</v>
          </cell>
        </row>
        <row r="739">
          <cell r="J739">
            <v>353436585</v>
          </cell>
          <cell r="K739">
            <v>53303.15</v>
          </cell>
          <cell r="L739">
            <v>14371.85</v>
          </cell>
          <cell r="M739">
            <v>67675</v>
          </cell>
          <cell r="N739">
            <v>872</v>
          </cell>
          <cell r="O739">
            <v>872</v>
          </cell>
          <cell r="P739" t="str">
            <v>Y</v>
          </cell>
          <cell r="Q739"/>
          <cell r="R739" t="str">
            <v>W/O for written off cases</v>
          </cell>
          <cell r="S739" t="str">
            <v>&gt;180</v>
          </cell>
        </row>
        <row r="740">
          <cell r="J740">
            <v>354185926</v>
          </cell>
          <cell r="K740">
            <v>32665.72</v>
          </cell>
          <cell r="L740">
            <v>8250.2800000000007</v>
          </cell>
          <cell r="M740">
            <v>40916</v>
          </cell>
          <cell r="N740">
            <v>751</v>
          </cell>
          <cell r="O740">
            <v>751</v>
          </cell>
          <cell r="P740" t="str">
            <v>Y</v>
          </cell>
          <cell r="Q740"/>
          <cell r="R740" t="str">
            <v>W/O for written off cases</v>
          </cell>
          <cell r="S740" t="str">
            <v>&gt;180</v>
          </cell>
        </row>
        <row r="741">
          <cell r="J741">
            <v>351002592</v>
          </cell>
          <cell r="K741">
            <v>11210.33</v>
          </cell>
          <cell r="L741">
            <v>589.66999999999996</v>
          </cell>
          <cell r="M741">
            <v>11800</v>
          </cell>
          <cell r="N741">
            <v>507</v>
          </cell>
          <cell r="O741">
            <v>507</v>
          </cell>
          <cell r="P741" t="str">
            <v>Y</v>
          </cell>
          <cell r="Q741"/>
          <cell r="R741" t="str">
            <v>D1</v>
          </cell>
          <cell r="S741" t="str">
            <v>&gt;180</v>
          </cell>
        </row>
        <row r="742">
          <cell r="J742">
            <v>357041777</v>
          </cell>
          <cell r="K742">
            <v>42302.93</v>
          </cell>
          <cell r="L742">
            <v>10517.07</v>
          </cell>
          <cell r="M742">
            <v>52820</v>
          </cell>
          <cell r="N742">
            <v>564</v>
          </cell>
          <cell r="O742">
            <v>564</v>
          </cell>
          <cell r="P742" t="str">
            <v>Y</v>
          </cell>
          <cell r="Q742"/>
          <cell r="R742" t="str">
            <v>W/O for written off cases</v>
          </cell>
          <cell r="S742" t="str">
            <v>&gt;180</v>
          </cell>
        </row>
        <row r="743">
          <cell r="J743">
            <v>32275701</v>
          </cell>
          <cell r="K743">
            <v>15233.12</v>
          </cell>
          <cell r="L743">
            <v>753.75</v>
          </cell>
          <cell r="M743">
            <v>15986.87</v>
          </cell>
          <cell r="N743">
            <v>1088</v>
          </cell>
          <cell r="O743">
            <v>1088</v>
          </cell>
          <cell r="P743" t="str">
            <v>Y</v>
          </cell>
          <cell r="Q743"/>
          <cell r="R743" t="str">
            <v>W/O for written off cases</v>
          </cell>
          <cell r="S743" t="str">
            <v>&gt;180</v>
          </cell>
        </row>
        <row r="744">
          <cell r="J744">
            <v>356992790</v>
          </cell>
          <cell r="K744"/>
          <cell r="L744"/>
          <cell r="M744"/>
          <cell r="N744"/>
          <cell r="O744"/>
          <cell r="P744"/>
          <cell r="Q744"/>
          <cell r="R744" t="str">
            <v>Standard</v>
          </cell>
          <cell r="S744" t="str">
            <v>Standard</v>
          </cell>
        </row>
        <row r="745">
          <cell r="J745">
            <v>356802884</v>
          </cell>
          <cell r="K745">
            <v>9802.33</v>
          </cell>
          <cell r="L745">
            <v>388.67</v>
          </cell>
          <cell r="M745">
            <v>10191</v>
          </cell>
          <cell r="N745">
            <v>112</v>
          </cell>
          <cell r="O745">
            <v>112</v>
          </cell>
          <cell r="P745" t="str">
            <v>Y</v>
          </cell>
          <cell r="Q745"/>
          <cell r="R745" t="str">
            <v>Sub</v>
          </cell>
          <cell r="S745" t="str">
            <v>91-120</v>
          </cell>
        </row>
        <row r="746">
          <cell r="J746">
            <v>357041749</v>
          </cell>
          <cell r="K746">
            <v>38268.78</v>
          </cell>
          <cell r="L746">
            <v>11011.22</v>
          </cell>
          <cell r="M746">
            <v>49280</v>
          </cell>
          <cell r="N746">
            <v>656</v>
          </cell>
          <cell r="O746">
            <v>656</v>
          </cell>
          <cell r="P746" t="str">
            <v>Y</v>
          </cell>
          <cell r="Q746"/>
          <cell r="R746" t="str">
            <v>W/O for written off cases</v>
          </cell>
          <cell r="S746" t="str">
            <v>&gt;180</v>
          </cell>
        </row>
        <row r="747">
          <cell r="J747">
            <v>354185899</v>
          </cell>
          <cell r="K747">
            <v>38015.21</v>
          </cell>
          <cell r="L747">
            <v>10306.790000000001</v>
          </cell>
          <cell r="M747">
            <v>48322</v>
          </cell>
          <cell r="N747">
            <v>809</v>
          </cell>
          <cell r="O747">
            <v>809</v>
          </cell>
          <cell r="P747" t="str">
            <v>Y</v>
          </cell>
          <cell r="Q747"/>
          <cell r="R747" t="str">
            <v>W/O for written off cases</v>
          </cell>
          <cell r="S747" t="str">
            <v>&gt;180</v>
          </cell>
        </row>
        <row r="748">
          <cell r="J748">
            <v>347317129</v>
          </cell>
          <cell r="K748">
            <v>3318.03</v>
          </cell>
          <cell r="L748">
            <v>81.97</v>
          </cell>
          <cell r="M748">
            <v>3400</v>
          </cell>
          <cell r="N748">
            <v>840</v>
          </cell>
          <cell r="O748">
            <v>840</v>
          </cell>
          <cell r="P748" t="str">
            <v>Y</v>
          </cell>
          <cell r="Q748"/>
          <cell r="R748" t="str">
            <v>W/O for written off cases</v>
          </cell>
          <cell r="S748" t="str">
            <v>&gt;180</v>
          </cell>
        </row>
        <row r="749">
          <cell r="J749">
            <v>347317135</v>
          </cell>
          <cell r="K749">
            <v>3318.03</v>
          </cell>
          <cell r="L749">
            <v>81.97</v>
          </cell>
          <cell r="M749">
            <v>3400</v>
          </cell>
          <cell r="N749">
            <v>840</v>
          </cell>
          <cell r="O749">
            <v>840</v>
          </cell>
          <cell r="P749" t="str">
            <v>Y</v>
          </cell>
          <cell r="Q749"/>
          <cell r="R749" t="str">
            <v>W/O for written off cases</v>
          </cell>
          <cell r="S749" t="str">
            <v>&gt;180</v>
          </cell>
        </row>
        <row r="750">
          <cell r="J750">
            <v>354761155</v>
          </cell>
          <cell r="K750">
            <v>34863.01</v>
          </cell>
          <cell r="L750">
            <v>9187.99</v>
          </cell>
          <cell r="M750">
            <v>44051</v>
          </cell>
          <cell r="N750">
            <v>777</v>
          </cell>
          <cell r="O750">
            <v>777</v>
          </cell>
          <cell r="P750" t="str">
            <v>Y</v>
          </cell>
          <cell r="Q750"/>
          <cell r="R750" t="str">
            <v>W/O for written off cases</v>
          </cell>
          <cell r="S750" t="str">
            <v>&gt;180</v>
          </cell>
        </row>
        <row r="751">
          <cell r="J751">
            <v>354304620</v>
          </cell>
          <cell r="K751">
            <v>22605.16</v>
          </cell>
          <cell r="L751">
            <v>2931.84</v>
          </cell>
          <cell r="M751">
            <v>25537</v>
          </cell>
          <cell r="N751">
            <v>473</v>
          </cell>
          <cell r="O751">
            <v>473</v>
          </cell>
          <cell r="P751" t="str">
            <v>Y</v>
          </cell>
          <cell r="Q751"/>
          <cell r="R751" t="str">
            <v>W/O for written off cases</v>
          </cell>
          <cell r="S751" t="str">
            <v>&gt;180</v>
          </cell>
        </row>
        <row r="752">
          <cell r="J752">
            <v>358834772</v>
          </cell>
          <cell r="K752">
            <v>13413.23</v>
          </cell>
          <cell r="L752">
            <v>1986.77</v>
          </cell>
          <cell r="M752">
            <v>15400</v>
          </cell>
          <cell r="N752">
            <v>289</v>
          </cell>
          <cell r="O752">
            <v>289</v>
          </cell>
          <cell r="P752" t="str">
            <v>Y</v>
          </cell>
          <cell r="Q752"/>
          <cell r="R752" t="str">
            <v>W/O for written off cases</v>
          </cell>
          <cell r="S752" t="str">
            <v>&gt;180</v>
          </cell>
        </row>
        <row r="753">
          <cell r="J753">
            <v>353324141</v>
          </cell>
          <cell r="K753">
            <v>6024.64</v>
          </cell>
          <cell r="L753">
            <v>143.36000000000001</v>
          </cell>
          <cell r="M753">
            <v>6168</v>
          </cell>
          <cell r="N753">
            <v>294</v>
          </cell>
          <cell r="O753">
            <v>294</v>
          </cell>
          <cell r="P753" t="str">
            <v>Y</v>
          </cell>
          <cell r="Q753"/>
          <cell r="R753" t="str">
            <v>W/O for written off cases</v>
          </cell>
          <cell r="S753" t="str">
            <v>&gt;180</v>
          </cell>
        </row>
        <row r="754">
          <cell r="J754">
            <v>353248606</v>
          </cell>
          <cell r="K754">
            <v>29594.6</v>
          </cell>
          <cell r="L754">
            <v>3988.4</v>
          </cell>
          <cell r="M754">
            <v>33583</v>
          </cell>
          <cell r="N754">
            <v>598</v>
          </cell>
          <cell r="O754">
            <v>598</v>
          </cell>
          <cell r="P754" t="str">
            <v>Y</v>
          </cell>
          <cell r="Q754"/>
          <cell r="R754" t="str">
            <v>W/O for written off cases</v>
          </cell>
          <cell r="S754" t="str">
            <v>&gt;180</v>
          </cell>
        </row>
        <row r="755">
          <cell r="J755">
            <v>353480970</v>
          </cell>
          <cell r="K755">
            <v>16430.650000000001</v>
          </cell>
          <cell r="L755">
            <v>1555.35</v>
          </cell>
          <cell r="M755">
            <v>17986</v>
          </cell>
          <cell r="N755">
            <v>418</v>
          </cell>
          <cell r="O755">
            <v>418</v>
          </cell>
          <cell r="P755" t="str">
            <v>Y</v>
          </cell>
          <cell r="Q755"/>
          <cell r="R755" t="str">
            <v>W/O for written off cases</v>
          </cell>
          <cell r="S755" t="str">
            <v>&gt;180</v>
          </cell>
        </row>
        <row r="756">
          <cell r="J756">
            <v>353480961</v>
          </cell>
          <cell r="K756">
            <v>30274.560000000001</v>
          </cell>
          <cell r="L756">
            <v>5671.44</v>
          </cell>
          <cell r="M756">
            <v>35946</v>
          </cell>
          <cell r="N756">
            <v>661</v>
          </cell>
          <cell r="O756">
            <v>661</v>
          </cell>
          <cell r="P756" t="str">
            <v>Y</v>
          </cell>
          <cell r="Q756"/>
          <cell r="R756" t="str">
            <v>W/O for written off cases</v>
          </cell>
          <cell r="S756" t="str">
            <v>&gt;180</v>
          </cell>
        </row>
        <row r="757">
          <cell r="J757">
            <v>358834797</v>
          </cell>
          <cell r="K757">
            <v>37963.86</v>
          </cell>
          <cell r="L757">
            <v>13943.14</v>
          </cell>
          <cell r="M757">
            <v>51907</v>
          </cell>
          <cell r="N757">
            <v>508</v>
          </cell>
          <cell r="O757">
            <v>508</v>
          </cell>
          <cell r="P757" t="str">
            <v>Y</v>
          </cell>
          <cell r="Q757"/>
          <cell r="R757" t="str">
            <v>W/O for written off cases</v>
          </cell>
          <cell r="S757" t="str">
            <v>&gt;180</v>
          </cell>
        </row>
        <row r="758">
          <cell r="J758">
            <v>360100753</v>
          </cell>
          <cell r="K758"/>
          <cell r="L758"/>
          <cell r="M758"/>
          <cell r="N758"/>
          <cell r="O758"/>
          <cell r="P758"/>
          <cell r="Q758"/>
          <cell r="R758" t="str">
            <v>Standard</v>
          </cell>
          <cell r="S758" t="str">
            <v>Standard</v>
          </cell>
        </row>
        <row r="759">
          <cell r="J759">
            <v>354338503</v>
          </cell>
          <cell r="K759">
            <v>13309.9</v>
          </cell>
          <cell r="L759">
            <v>1148.0999999999999</v>
          </cell>
          <cell r="M759">
            <v>14458</v>
          </cell>
          <cell r="N759">
            <v>502</v>
          </cell>
          <cell r="O759">
            <v>502</v>
          </cell>
          <cell r="P759" t="str">
            <v>Y</v>
          </cell>
          <cell r="Q759"/>
          <cell r="R759" t="str">
            <v>W/O for written off cases</v>
          </cell>
          <cell r="S759" t="str">
            <v>&gt;180</v>
          </cell>
        </row>
        <row r="760">
          <cell r="J760">
            <v>356964704</v>
          </cell>
          <cell r="K760">
            <v>2289.36</v>
          </cell>
          <cell r="L760">
            <v>110.64</v>
          </cell>
          <cell r="M760">
            <v>2400</v>
          </cell>
          <cell r="N760">
            <v>17</v>
          </cell>
          <cell r="O760">
            <v>17</v>
          </cell>
          <cell r="P760"/>
          <cell r="Q760"/>
          <cell r="R760" t="str">
            <v>SMA 0</v>
          </cell>
          <cell r="S760" t="str">
            <v>1-30 Days</v>
          </cell>
        </row>
        <row r="761">
          <cell r="J761">
            <v>357383675</v>
          </cell>
          <cell r="K761">
            <v>20965.490000000002</v>
          </cell>
          <cell r="L761">
            <v>2978.51</v>
          </cell>
          <cell r="M761">
            <v>23944</v>
          </cell>
          <cell r="N761">
            <v>569</v>
          </cell>
          <cell r="O761">
            <v>569</v>
          </cell>
          <cell r="P761" t="str">
            <v>Y</v>
          </cell>
          <cell r="Q761"/>
          <cell r="R761" t="str">
            <v>W/O for written off cases</v>
          </cell>
          <cell r="S761" t="str">
            <v>&gt;180</v>
          </cell>
        </row>
        <row r="762">
          <cell r="J762">
            <v>351593664</v>
          </cell>
          <cell r="K762">
            <v>18848.13</v>
          </cell>
          <cell r="L762">
            <v>2065.87</v>
          </cell>
          <cell r="M762">
            <v>20914</v>
          </cell>
          <cell r="N762">
            <v>599</v>
          </cell>
          <cell r="O762">
            <v>599</v>
          </cell>
          <cell r="P762" t="str">
            <v>Y</v>
          </cell>
          <cell r="Q762"/>
          <cell r="R762" t="str">
            <v>W/O for written off cases</v>
          </cell>
          <cell r="S762" t="str">
            <v>&gt;180</v>
          </cell>
        </row>
        <row r="763">
          <cell r="J763">
            <v>359760133</v>
          </cell>
          <cell r="K763"/>
          <cell r="L763"/>
          <cell r="M763"/>
          <cell r="N763"/>
          <cell r="O763"/>
          <cell r="P763"/>
          <cell r="Q763"/>
          <cell r="R763" t="str">
            <v>Standard</v>
          </cell>
          <cell r="S763" t="str">
            <v>Standard</v>
          </cell>
        </row>
        <row r="764">
          <cell r="J764">
            <v>359899181</v>
          </cell>
          <cell r="K764"/>
          <cell r="L764"/>
          <cell r="M764"/>
          <cell r="N764"/>
          <cell r="O764"/>
          <cell r="P764"/>
          <cell r="Q764"/>
          <cell r="R764" t="str">
            <v>Standard</v>
          </cell>
          <cell r="S764" t="str">
            <v>Standard</v>
          </cell>
        </row>
        <row r="765">
          <cell r="J765">
            <v>353436580</v>
          </cell>
          <cell r="K765">
            <v>40709.32</v>
          </cell>
          <cell r="L765">
            <v>10984.68</v>
          </cell>
          <cell r="M765">
            <v>51694</v>
          </cell>
          <cell r="N765">
            <v>838</v>
          </cell>
          <cell r="O765">
            <v>838</v>
          </cell>
          <cell r="P765" t="str">
            <v>Y</v>
          </cell>
          <cell r="Q765"/>
          <cell r="R765" t="str">
            <v>W/O for written off cases</v>
          </cell>
          <cell r="S765" t="str">
            <v>&gt;180</v>
          </cell>
        </row>
        <row r="766">
          <cell r="J766">
            <v>350881373</v>
          </cell>
          <cell r="K766">
            <v>34999.300000000003</v>
          </cell>
          <cell r="L766">
            <v>7750.7</v>
          </cell>
          <cell r="M766">
            <v>42750</v>
          </cell>
          <cell r="N766">
            <v>961</v>
          </cell>
          <cell r="O766">
            <v>961</v>
          </cell>
          <cell r="P766" t="str">
            <v>Y</v>
          </cell>
          <cell r="Q766"/>
          <cell r="R766" t="str">
            <v>W/O for written off cases</v>
          </cell>
          <cell r="S766" t="str">
            <v>&gt;180</v>
          </cell>
        </row>
        <row r="767">
          <cell r="J767">
            <v>357336801</v>
          </cell>
          <cell r="K767"/>
          <cell r="L767"/>
          <cell r="M767"/>
          <cell r="N767"/>
          <cell r="O767"/>
          <cell r="P767"/>
          <cell r="Q767"/>
          <cell r="R767" t="str">
            <v>Standard</v>
          </cell>
          <cell r="S767" t="str">
            <v>Standard</v>
          </cell>
        </row>
        <row r="768">
          <cell r="J768">
            <v>350993663</v>
          </cell>
          <cell r="K768">
            <v>5437.5</v>
          </cell>
          <cell r="L768">
            <v>162.5</v>
          </cell>
          <cell r="M768">
            <v>5600</v>
          </cell>
          <cell r="N768">
            <v>445</v>
          </cell>
          <cell r="O768">
            <v>445</v>
          </cell>
          <cell r="P768" t="str">
            <v>Y</v>
          </cell>
          <cell r="Q768"/>
          <cell r="R768" t="str">
            <v>W/O for written off cases</v>
          </cell>
          <cell r="S768" t="str">
            <v>&gt;180</v>
          </cell>
        </row>
        <row r="769">
          <cell r="J769">
            <v>347500777</v>
          </cell>
          <cell r="K769">
            <v>6659.75</v>
          </cell>
          <cell r="L769">
            <v>240.25</v>
          </cell>
          <cell r="M769">
            <v>6900</v>
          </cell>
          <cell r="N769">
            <v>870</v>
          </cell>
          <cell r="O769">
            <v>870</v>
          </cell>
          <cell r="P769" t="str">
            <v>Y</v>
          </cell>
          <cell r="Q769"/>
          <cell r="R769" t="str">
            <v>W/O for written off cases</v>
          </cell>
          <cell r="S769" t="str">
            <v>&gt;180</v>
          </cell>
        </row>
        <row r="770">
          <cell r="J770">
            <v>347500778</v>
          </cell>
          <cell r="K770">
            <v>10907.62</v>
          </cell>
          <cell r="L770">
            <v>592.38</v>
          </cell>
          <cell r="M770">
            <v>11500</v>
          </cell>
          <cell r="N770">
            <v>931</v>
          </cell>
          <cell r="O770">
            <v>931</v>
          </cell>
          <cell r="P770" t="str">
            <v>Y</v>
          </cell>
          <cell r="Q770"/>
          <cell r="R770" t="str">
            <v>W/O for written off cases</v>
          </cell>
          <cell r="S770" t="str">
            <v>&gt;180</v>
          </cell>
        </row>
        <row r="771">
          <cell r="J771">
            <v>353946069</v>
          </cell>
          <cell r="K771">
            <v>33165.47</v>
          </cell>
          <cell r="L771">
            <v>5364.53</v>
          </cell>
          <cell r="M771">
            <v>38530</v>
          </cell>
          <cell r="N771">
            <v>568</v>
          </cell>
          <cell r="O771">
            <v>568</v>
          </cell>
          <cell r="P771" t="str">
            <v>Y</v>
          </cell>
          <cell r="Q771"/>
          <cell r="R771" t="str">
            <v>W/O for written off cases</v>
          </cell>
          <cell r="S771" t="str">
            <v>&gt;180</v>
          </cell>
        </row>
        <row r="772">
          <cell r="J772">
            <v>354140182</v>
          </cell>
          <cell r="K772">
            <v>44746.71</v>
          </cell>
          <cell r="L772">
            <v>10348.290000000001</v>
          </cell>
          <cell r="M772">
            <v>55095</v>
          </cell>
          <cell r="N772">
            <v>748</v>
          </cell>
          <cell r="O772">
            <v>748</v>
          </cell>
          <cell r="P772" t="str">
            <v>Y</v>
          </cell>
          <cell r="Q772"/>
          <cell r="R772" t="str">
            <v>W/O for written off cases</v>
          </cell>
          <cell r="S772" t="str">
            <v>&gt;180</v>
          </cell>
        </row>
        <row r="773">
          <cell r="J773">
            <v>354564322</v>
          </cell>
          <cell r="K773">
            <v>46942.81</v>
          </cell>
          <cell r="L773">
            <v>11530.19</v>
          </cell>
          <cell r="M773">
            <v>58473</v>
          </cell>
          <cell r="N773">
            <v>748</v>
          </cell>
          <cell r="O773">
            <v>748</v>
          </cell>
          <cell r="P773" t="str">
            <v>Y</v>
          </cell>
          <cell r="Q773"/>
          <cell r="R773" t="str">
            <v>W/O for written off cases</v>
          </cell>
          <cell r="S773" t="str">
            <v>&gt;180</v>
          </cell>
        </row>
        <row r="774">
          <cell r="J774">
            <v>351003406</v>
          </cell>
          <cell r="K774">
            <v>25243.919999999998</v>
          </cell>
          <cell r="L774">
            <v>3556.08</v>
          </cell>
          <cell r="M774">
            <v>28800</v>
          </cell>
          <cell r="N774">
            <v>748</v>
          </cell>
          <cell r="O774">
            <v>748</v>
          </cell>
          <cell r="P774" t="str">
            <v>Y</v>
          </cell>
          <cell r="Q774"/>
          <cell r="R774" t="str">
            <v>W/O for written off cases</v>
          </cell>
          <cell r="S774" t="str">
            <v>&gt;180</v>
          </cell>
        </row>
        <row r="775">
          <cell r="J775">
            <v>347515065</v>
          </cell>
          <cell r="K775">
            <v>12979.96</v>
          </cell>
          <cell r="L775">
            <v>820.04</v>
          </cell>
          <cell r="M775">
            <v>13800</v>
          </cell>
          <cell r="N775">
            <v>966</v>
          </cell>
          <cell r="O775">
            <v>966</v>
          </cell>
          <cell r="P775" t="str">
            <v>Y</v>
          </cell>
          <cell r="Q775"/>
          <cell r="R775" t="str">
            <v>W/O for written off cases</v>
          </cell>
          <cell r="S775" t="str">
            <v>&gt;180</v>
          </cell>
        </row>
        <row r="776">
          <cell r="J776">
            <v>355995246</v>
          </cell>
          <cell r="K776">
            <v>32000</v>
          </cell>
          <cell r="L776">
            <v>9520</v>
          </cell>
          <cell r="M776">
            <v>41520</v>
          </cell>
          <cell r="N776">
            <v>750</v>
          </cell>
          <cell r="O776">
            <v>750</v>
          </cell>
          <cell r="P776" t="str">
            <v>Y</v>
          </cell>
          <cell r="Q776"/>
          <cell r="R776" t="str">
            <v>W/O for written off cases</v>
          </cell>
          <cell r="S776" t="str">
            <v>&gt;180</v>
          </cell>
        </row>
        <row r="777">
          <cell r="J777">
            <v>355027755</v>
          </cell>
          <cell r="K777">
            <v>18532.2</v>
          </cell>
          <cell r="L777">
            <v>1058.8</v>
          </cell>
          <cell r="M777">
            <v>19591</v>
          </cell>
          <cell r="N777">
            <v>261</v>
          </cell>
          <cell r="O777">
            <v>261</v>
          </cell>
          <cell r="P777" t="str">
            <v>Y</v>
          </cell>
          <cell r="Q777"/>
          <cell r="R777" t="str">
            <v>W/O for written off cases</v>
          </cell>
          <cell r="S777" t="str">
            <v>&gt;180</v>
          </cell>
        </row>
        <row r="778">
          <cell r="J778">
            <v>358514181</v>
          </cell>
          <cell r="K778">
            <v>9166.9599999999991</v>
          </cell>
          <cell r="L778">
            <v>1933.04</v>
          </cell>
          <cell r="M778">
            <v>11100</v>
          </cell>
          <cell r="N778">
            <v>170</v>
          </cell>
          <cell r="O778">
            <v>170</v>
          </cell>
          <cell r="P778" t="str">
            <v>Y</v>
          </cell>
          <cell r="Q778"/>
          <cell r="R778" t="str">
            <v>Sub</v>
          </cell>
          <cell r="S778" t="str">
            <v>151-180</v>
          </cell>
        </row>
        <row r="779">
          <cell r="J779">
            <v>358102566</v>
          </cell>
          <cell r="K779">
            <v>32013.32</v>
          </cell>
          <cell r="L779">
            <v>9546.68</v>
          </cell>
          <cell r="M779">
            <v>41560</v>
          </cell>
          <cell r="N779">
            <v>565</v>
          </cell>
          <cell r="O779">
            <v>565</v>
          </cell>
          <cell r="P779" t="str">
            <v>Y</v>
          </cell>
          <cell r="Q779"/>
          <cell r="R779" t="str">
            <v>W/O for written off cases</v>
          </cell>
          <cell r="S779" t="str">
            <v>&gt;180</v>
          </cell>
        </row>
        <row r="780">
          <cell r="J780">
            <v>358102618</v>
          </cell>
          <cell r="K780">
            <v>32156.59</v>
          </cell>
          <cell r="L780">
            <v>10393.41</v>
          </cell>
          <cell r="M780">
            <v>42550</v>
          </cell>
          <cell r="N780">
            <v>565</v>
          </cell>
          <cell r="O780">
            <v>565</v>
          </cell>
          <cell r="P780" t="str">
            <v>Y</v>
          </cell>
          <cell r="Q780"/>
          <cell r="R780" t="str">
            <v>W/O for written off cases</v>
          </cell>
          <cell r="S780" t="str">
            <v>&gt;180</v>
          </cell>
        </row>
        <row r="781">
          <cell r="J781">
            <v>359842401</v>
          </cell>
          <cell r="K781"/>
          <cell r="L781"/>
          <cell r="M781"/>
          <cell r="N781"/>
          <cell r="O781"/>
          <cell r="P781"/>
          <cell r="Q781"/>
          <cell r="R781" t="str">
            <v>Standard</v>
          </cell>
          <cell r="S781" t="str">
            <v>Standard</v>
          </cell>
        </row>
        <row r="782">
          <cell r="J782">
            <v>360421622</v>
          </cell>
          <cell r="K782"/>
          <cell r="L782"/>
          <cell r="M782"/>
          <cell r="N782"/>
          <cell r="O782"/>
          <cell r="P782"/>
          <cell r="Q782"/>
          <cell r="R782" t="str">
            <v>Standard</v>
          </cell>
          <cell r="S782" t="str">
            <v>Standard</v>
          </cell>
        </row>
        <row r="783">
          <cell r="J783">
            <v>359913471</v>
          </cell>
          <cell r="K783"/>
          <cell r="L783"/>
          <cell r="M783"/>
          <cell r="N783"/>
          <cell r="O783"/>
          <cell r="P783"/>
          <cell r="Q783"/>
          <cell r="R783" t="str">
            <v>Standard</v>
          </cell>
          <cell r="S783" t="str">
            <v>Standard</v>
          </cell>
        </row>
        <row r="784">
          <cell r="J784">
            <v>358514158</v>
          </cell>
          <cell r="K784">
            <v>27757.919999999998</v>
          </cell>
          <cell r="L784">
            <v>5435.08</v>
          </cell>
          <cell r="M784">
            <v>33193</v>
          </cell>
          <cell r="N784">
            <v>503</v>
          </cell>
          <cell r="O784">
            <v>503</v>
          </cell>
          <cell r="P784" t="str">
            <v>Y</v>
          </cell>
          <cell r="Q784"/>
          <cell r="R784" t="str">
            <v>W/O for written off cases</v>
          </cell>
          <cell r="S784" t="str">
            <v>&gt;180</v>
          </cell>
        </row>
        <row r="785">
          <cell r="J785">
            <v>352626410</v>
          </cell>
          <cell r="K785">
            <v>38044.589999999997</v>
          </cell>
          <cell r="L785">
            <v>7226.41</v>
          </cell>
          <cell r="M785">
            <v>45271</v>
          </cell>
          <cell r="N785">
            <v>715</v>
          </cell>
          <cell r="O785">
            <v>715</v>
          </cell>
          <cell r="P785" t="str">
            <v>Y</v>
          </cell>
          <cell r="Q785"/>
          <cell r="R785" t="str">
            <v>W/O for written off cases</v>
          </cell>
          <cell r="S785" t="str">
            <v>&gt;180</v>
          </cell>
        </row>
        <row r="786">
          <cell r="J786">
            <v>360066089</v>
          </cell>
          <cell r="K786"/>
          <cell r="L786"/>
          <cell r="M786"/>
          <cell r="N786"/>
          <cell r="O786"/>
          <cell r="P786"/>
          <cell r="Q786"/>
          <cell r="R786" t="str">
            <v>Standard</v>
          </cell>
          <cell r="S786" t="str">
            <v>Standard</v>
          </cell>
        </row>
        <row r="787">
          <cell r="J787">
            <v>352923225</v>
          </cell>
          <cell r="K787">
            <v>13980.26</v>
          </cell>
          <cell r="L787">
            <v>760.74</v>
          </cell>
          <cell r="M787">
            <v>14741</v>
          </cell>
          <cell r="N787">
            <v>418</v>
          </cell>
          <cell r="O787">
            <v>418</v>
          </cell>
          <cell r="P787" t="str">
            <v>Y</v>
          </cell>
          <cell r="Q787"/>
          <cell r="R787" t="str">
            <v>W/O for written off cases</v>
          </cell>
          <cell r="S787" t="str">
            <v>&gt;180</v>
          </cell>
        </row>
        <row r="788">
          <cell r="J788">
            <v>355481885</v>
          </cell>
          <cell r="K788">
            <v>5040.79</v>
          </cell>
          <cell r="L788">
            <v>130.21</v>
          </cell>
          <cell r="M788">
            <v>5171</v>
          </cell>
          <cell r="N788">
            <v>327</v>
          </cell>
          <cell r="O788">
            <v>418</v>
          </cell>
          <cell r="P788" t="str">
            <v>Y</v>
          </cell>
          <cell r="Q788"/>
          <cell r="R788" t="str">
            <v>W/O for written off cases</v>
          </cell>
          <cell r="S788" t="str">
            <v>&gt;180</v>
          </cell>
        </row>
        <row r="789">
          <cell r="J789">
            <v>359790580</v>
          </cell>
          <cell r="K789"/>
          <cell r="L789"/>
          <cell r="M789"/>
          <cell r="N789"/>
          <cell r="O789"/>
          <cell r="P789"/>
          <cell r="Q789"/>
          <cell r="R789" t="str">
            <v>Standard</v>
          </cell>
          <cell r="S789" t="str">
            <v>Standard</v>
          </cell>
        </row>
        <row r="790">
          <cell r="J790">
            <v>359852949</v>
          </cell>
          <cell r="K790"/>
          <cell r="L790"/>
          <cell r="M790"/>
          <cell r="N790"/>
          <cell r="O790"/>
          <cell r="P790"/>
          <cell r="Q790"/>
          <cell r="R790" t="str">
            <v>Standard</v>
          </cell>
          <cell r="S790" t="str">
            <v>Standard</v>
          </cell>
        </row>
        <row r="791">
          <cell r="J791">
            <v>360018388</v>
          </cell>
          <cell r="K791"/>
          <cell r="L791"/>
          <cell r="M791"/>
          <cell r="N791"/>
          <cell r="O791"/>
          <cell r="P791"/>
          <cell r="Q791"/>
          <cell r="R791" t="str">
            <v>Standard</v>
          </cell>
          <cell r="S791" t="str">
            <v>Standard</v>
          </cell>
        </row>
        <row r="792">
          <cell r="J792">
            <v>348001262</v>
          </cell>
          <cell r="K792">
            <v>19001.150000000001</v>
          </cell>
          <cell r="L792">
            <v>1698.85</v>
          </cell>
          <cell r="M792">
            <v>20700</v>
          </cell>
          <cell r="N792">
            <v>962</v>
          </cell>
          <cell r="O792">
            <v>962</v>
          </cell>
          <cell r="P792" t="str">
            <v>Y</v>
          </cell>
          <cell r="Q792"/>
          <cell r="R792" t="str">
            <v>W/O for written off cases</v>
          </cell>
          <cell r="S792" t="str">
            <v>&gt;180</v>
          </cell>
        </row>
        <row r="793">
          <cell r="J793">
            <v>350792356</v>
          </cell>
          <cell r="K793">
            <v>12968.14</v>
          </cell>
          <cell r="L793">
            <v>1531.86</v>
          </cell>
          <cell r="M793">
            <v>14500</v>
          </cell>
          <cell r="N793">
            <v>901</v>
          </cell>
          <cell r="O793">
            <v>962</v>
          </cell>
          <cell r="P793" t="str">
            <v>Y</v>
          </cell>
          <cell r="Q793"/>
          <cell r="R793" t="str">
            <v>W/O for written off cases</v>
          </cell>
          <cell r="S793" t="str">
            <v>&gt;180</v>
          </cell>
        </row>
        <row r="794">
          <cell r="J794">
            <v>347648919</v>
          </cell>
          <cell r="K794">
            <v>15012.87</v>
          </cell>
          <cell r="L794">
            <v>1087.1300000000001</v>
          </cell>
          <cell r="M794">
            <v>16100</v>
          </cell>
          <cell r="N794">
            <v>962</v>
          </cell>
          <cell r="O794">
            <v>962</v>
          </cell>
          <cell r="P794" t="str">
            <v>Y</v>
          </cell>
          <cell r="Q794"/>
          <cell r="R794" t="str">
            <v>W/O for written off cases</v>
          </cell>
          <cell r="S794" t="str">
            <v>&gt;180</v>
          </cell>
        </row>
        <row r="795">
          <cell r="J795">
            <v>347648920</v>
          </cell>
          <cell r="K795">
            <v>15012.87</v>
          </cell>
          <cell r="L795">
            <v>1087.1300000000001</v>
          </cell>
          <cell r="M795">
            <v>16100</v>
          </cell>
          <cell r="N795">
            <v>962</v>
          </cell>
          <cell r="O795">
            <v>962</v>
          </cell>
          <cell r="P795" t="str">
            <v>Y</v>
          </cell>
          <cell r="Q795"/>
          <cell r="R795" t="str">
            <v>W/O for written off cases</v>
          </cell>
          <cell r="S795" t="str">
            <v>&gt;180</v>
          </cell>
        </row>
        <row r="796">
          <cell r="J796">
            <v>354761137</v>
          </cell>
          <cell r="K796">
            <v>19276.439999999999</v>
          </cell>
          <cell r="L796">
            <v>3885.56</v>
          </cell>
          <cell r="M796">
            <v>23162</v>
          </cell>
          <cell r="N796">
            <v>718</v>
          </cell>
          <cell r="O796">
            <v>718</v>
          </cell>
          <cell r="P796" t="str">
            <v>Y</v>
          </cell>
          <cell r="Q796"/>
          <cell r="R796" t="str">
            <v>W/O for written off cases</v>
          </cell>
          <cell r="S796" t="str">
            <v>&gt;180</v>
          </cell>
        </row>
        <row r="797">
          <cell r="J797">
            <v>347649729</v>
          </cell>
          <cell r="K797">
            <v>8802.76</v>
          </cell>
          <cell r="L797">
            <v>397.24</v>
          </cell>
          <cell r="M797">
            <v>9200</v>
          </cell>
          <cell r="N797">
            <v>870</v>
          </cell>
          <cell r="O797">
            <v>870</v>
          </cell>
          <cell r="P797" t="str">
            <v>Y</v>
          </cell>
          <cell r="Q797"/>
          <cell r="R797" t="str">
            <v>W/O for written off cases</v>
          </cell>
          <cell r="S797" t="str">
            <v>&gt;180</v>
          </cell>
        </row>
        <row r="798">
          <cell r="J798">
            <v>360362295</v>
          </cell>
          <cell r="K798"/>
          <cell r="L798"/>
          <cell r="M798"/>
          <cell r="N798"/>
          <cell r="O798"/>
          <cell r="P798"/>
          <cell r="Q798"/>
          <cell r="R798" t="str">
            <v>Standard</v>
          </cell>
          <cell r="S798" t="str">
            <v>Standard</v>
          </cell>
        </row>
        <row r="799">
          <cell r="J799">
            <v>353436576</v>
          </cell>
          <cell r="K799">
            <v>47487.53</v>
          </cell>
          <cell r="L799">
            <v>12770.47</v>
          </cell>
          <cell r="M799">
            <v>60258</v>
          </cell>
          <cell r="N799">
            <v>839</v>
          </cell>
          <cell r="O799">
            <v>839</v>
          </cell>
          <cell r="P799" t="str">
            <v>Y</v>
          </cell>
          <cell r="Q799"/>
          <cell r="R799" t="str">
            <v>W/O for written off cases</v>
          </cell>
          <cell r="S799" t="str">
            <v>&gt;180</v>
          </cell>
        </row>
        <row r="800">
          <cell r="J800">
            <v>352410931</v>
          </cell>
          <cell r="K800">
            <v>15060.16</v>
          </cell>
          <cell r="L800">
            <v>1086.8399999999999</v>
          </cell>
          <cell r="M800">
            <v>16147</v>
          </cell>
          <cell r="N800">
            <v>446</v>
          </cell>
          <cell r="O800">
            <v>446</v>
          </cell>
          <cell r="P800" t="str">
            <v>Y</v>
          </cell>
          <cell r="Q800"/>
          <cell r="R800" t="str">
            <v>W/O for written off cases</v>
          </cell>
          <cell r="S800" t="str">
            <v>&gt;180</v>
          </cell>
        </row>
        <row r="801">
          <cell r="J801">
            <v>356238922</v>
          </cell>
          <cell r="K801">
            <v>53263.49</v>
          </cell>
          <cell r="L801">
            <v>10887.51</v>
          </cell>
          <cell r="M801">
            <v>64151</v>
          </cell>
          <cell r="N801">
            <v>599</v>
          </cell>
          <cell r="O801">
            <v>599</v>
          </cell>
          <cell r="P801" t="str">
            <v>Y</v>
          </cell>
          <cell r="Q801"/>
          <cell r="R801" t="str">
            <v>W/O for written off cases</v>
          </cell>
          <cell r="S801" t="str">
            <v>&gt;180</v>
          </cell>
        </row>
        <row r="802">
          <cell r="J802">
            <v>355995220</v>
          </cell>
          <cell r="K802">
            <v>15603.75</v>
          </cell>
          <cell r="L802">
            <v>2956.25</v>
          </cell>
          <cell r="M802">
            <v>18560</v>
          </cell>
          <cell r="N802">
            <v>688</v>
          </cell>
          <cell r="O802">
            <v>688</v>
          </cell>
          <cell r="P802" t="str">
            <v>Y</v>
          </cell>
          <cell r="Q802"/>
          <cell r="R802" t="str">
            <v>W/O for written off cases</v>
          </cell>
          <cell r="S802" t="str">
            <v>&gt;180</v>
          </cell>
        </row>
        <row r="803">
          <cell r="J803">
            <v>356425693</v>
          </cell>
          <cell r="K803">
            <v>52000</v>
          </cell>
          <cell r="L803">
            <v>15256</v>
          </cell>
          <cell r="M803">
            <v>67256</v>
          </cell>
          <cell r="N803">
            <v>718</v>
          </cell>
          <cell r="O803">
            <v>718</v>
          </cell>
          <cell r="P803" t="str">
            <v>Y</v>
          </cell>
          <cell r="Q803"/>
          <cell r="R803" t="str">
            <v>W/O for written off cases</v>
          </cell>
          <cell r="S803" t="str">
            <v>&gt;180</v>
          </cell>
        </row>
        <row r="804">
          <cell r="J804">
            <v>351362550</v>
          </cell>
          <cell r="K804">
            <v>2349.9899999999998</v>
          </cell>
          <cell r="L804">
            <v>49.01</v>
          </cell>
          <cell r="M804">
            <v>2399</v>
          </cell>
          <cell r="N804">
            <v>749</v>
          </cell>
          <cell r="O804">
            <v>749</v>
          </cell>
          <cell r="P804" t="str">
            <v>Y</v>
          </cell>
          <cell r="Q804"/>
          <cell r="R804" t="str">
            <v>W/O for written off cases</v>
          </cell>
          <cell r="S804" t="str">
            <v>&gt;180</v>
          </cell>
        </row>
        <row r="805">
          <cell r="J805">
            <v>356391939</v>
          </cell>
          <cell r="K805">
            <v>24563.93</v>
          </cell>
          <cell r="L805">
            <v>3536.07</v>
          </cell>
          <cell r="M805">
            <v>28100</v>
          </cell>
          <cell r="N805">
            <v>355</v>
          </cell>
          <cell r="O805">
            <v>355</v>
          </cell>
          <cell r="P805" t="str">
            <v>Y</v>
          </cell>
          <cell r="Q805"/>
          <cell r="R805" t="str">
            <v>W/O for written off cases</v>
          </cell>
          <cell r="S805" t="str">
            <v>&gt;180</v>
          </cell>
        </row>
        <row r="806">
          <cell r="J806">
            <v>354361254</v>
          </cell>
          <cell r="K806">
            <v>13563.6</v>
          </cell>
          <cell r="L806">
            <v>887.4</v>
          </cell>
          <cell r="M806">
            <v>14451</v>
          </cell>
          <cell r="N806">
            <v>259</v>
          </cell>
          <cell r="O806">
            <v>259</v>
          </cell>
          <cell r="P806" t="str">
            <v>Y</v>
          </cell>
          <cell r="Q806"/>
          <cell r="R806" t="str">
            <v>Sub</v>
          </cell>
          <cell r="S806" t="str">
            <v>&gt;180</v>
          </cell>
        </row>
        <row r="807">
          <cell r="J807">
            <v>351993685</v>
          </cell>
          <cell r="K807">
            <v>2885.23</v>
          </cell>
          <cell r="L807">
            <v>59.77</v>
          </cell>
          <cell r="M807">
            <v>2945</v>
          </cell>
          <cell r="N807">
            <v>327</v>
          </cell>
          <cell r="O807">
            <v>327</v>
          </cell>
          <cell r="P807" t="str">
            <v>Y</v>
          </cell>
          <cell r="Q807"/>
          <cell r="R807" t="str">
            <v>Sub</v>
          </cell>
          <cell r="S807" t="str">
            <v>&gt;180</v>
          </cell>
        </row>
        <row r="808">
          <cell r="J808">
            <v>356210699</v>
          </cell>
          <cell r="K808">
            <v>10259.370000000001</v>
          </cell>
          <cell r="L808">
            <v>542.63</v>
          </cell>
          <cell r="M808">
            <v>10802</v>
          </cell>
          <cell r="N808">
            <v>327</v>
          </cell>
          <cell r="O808">
            <v>327</v>
          </cell>
          <cell r="P808" t="str">
            <v>Y</v>
          </cell>
          <cell r="Q808"/>
          <cell r="R808" t="str">
            <v>W/O for written off cases</v>
          </cell>
          <cell r="S808" t="str">
            <v>&gt;180</v>
          </cell>
        </row>
        <row r="809">
          <cell r="J809">
            <v>355835087</v>
          </cell>
          <cell r="K809">
            <v>12901.88</v>
          </cell>
          <cell r="L809">
            <v>667.12</v>
          </cell>
          <cell r="M809">
            <v>13569</v>
          </cell>
          <cell r="N809">
            <v>168</v>
          </cell>
          <cell r="O809">
            <v>168</v>
          </cell>
          <cell r="P809" t="str">
            <v>Y</v>
          </cell>
          <cell r="Q809"/>
          <cell r="R809" t="str">
            <v>Sub</v>
          </cell>
          <cell r="S809" t="str">
            <v>151-180</v>
          </cell>
        </row>
        <row r="810">
          <cell r="J810">
            <v>357373150</v>
          </cell>
          <cell r="K810">
            <v>27596.77</v>
          </cell>
          <cell r="L810">
            <v>3453.23</v>
          </cell>
          <cell r="M810">
            <v>31050</v>
          </cell>
          <cell r="N810">
            <v>263</v>
          </cell>
          <cell r="O810">
            <v>263</v>
          </cell>
          <cell r="P810" t="str">
            <v>Y</v>
          </cell>
          <cell r="Q810"/>
          <cell r="R810" t="str">
            <v>W/O for written off cases</v>
          </cell>
          <cell r="S810" t="str">
            <v>&gt;180</v>
          </cell>
        </row>
        <row r="811">
          <cell r="J811">
            <v>358461201</v>
          </cell>
          <cell r="K811">
            <v>35166.51</v>
          </cell>
          <cell r="L811">
            <v>9593.49</v>
          </cell>
          <cell r="M811">
            <v>44760</v>
          </cell>
          <cell r="N811">
            <v>411</v>
          </cell>
          <cell r="O811">
            <v>411</v>
          </cell>
          <cell r="P811" t="str">
            <v>Y</v>
          </cell>
          <cell r="Q811"/>
          <cell r="R811" t="str">
            <v>W/O for written off cases</v>
          </cell>
          <cell r="S811" t="str">
            <v>&gt;180</v>
          </cell>
        </row>
        <row r="812">
          <cell r="J812">
            <v>352777140</v>
          </cell>
          <cell r="K812">
            <v>9326.0499999999993</v>
          </cell>
          <cell r="L812">
            <v>339.95</v>
          </cell>
          <cell r="M812">
            <v>9666</v>
          </cell>
          <cell r="N812">
            <v>357</v>
          </cell>
          <cell r="O812">
            <v>508</v>
          </cell>
          <cell r="P812" t="str">
            <v>Y</v>
          </cell>
          <cell r="Q812"/>
          <cell r="R812" t="str">
            <v>D1</v>
          </cell>
          <cell r="S812" t="str">
            <v>&gt;180</v>
          </cell>
        </row>
        <row r="813">
          <cell r="J813">
            <v>355482194</v>
          </cell>
          <cell r="K813">
            <v>18222.2</v>
          </cell>
          <cell r="L813">
            <v>1706.8</v>
          </cell>
          <cell r="M813">
            <v>19929</v>
          </cell>
          <cell r="N813">
            <v>508</v>
          </cell>
          <cell r="O813">
            <v>508</v>
          </cell>
          <cell r="P813" t="str">
            <v>Y</v>
          </cell>
          <cell r="Q813"/>
          <cell r="R813" t="str">
            <v>W/O for written off cases</v>
          </cell>
          <cell r="S813" t="str">
            <v>&gt;180</v>
          </cell>
        </row>
        <row r="814">
          <cell r="J814">
            <v>347703775</v>
          </cell>
          <cell r="K814">
            <v>17004.669999999998</v>
          </cell>
          <cell r="L814">
            <v>1395.33</v>
          </cell>
          <cell r="M814">
            <v>18400</v>
          </cell>
          <cell r="N814">
            <v>992</v>
          </cell>
          <cell r="O814">
            <v>992</v>
          </cell>
          <cell r="P814" t="str">
            <v>Y</v>
          </cell>
          <cell r="Q814"/>
          <cell r="R814" t="str">
            <v>W/O for written off cases</v>
          </cell>
          <cell r="S814" t="str">
            <v>&gt;180</v>
          </cell>
        </row>
        <row r="815">
          <cell r="J815">
            <v>359719601</v>
          </cell>
          <cell r="K815"/>
          <cell r="L815"/>
          <cell r="M815"/>
          <cell r="N815"/>
          <cell r="O815"/>
          <cell r="P815"/>
          <cell r="Q815"/>
          <cell r="R815" t="str">
            <v>Standard</v>
          </cell>
          <cell r="S815" t="str">
            <v>Standard</v>
          </cell>
        </row>
        <row r="816">
          <cell r="J816">
            <v>352854835</v>
          </cell>
          <cell r="K816">
            <v>24898.18</v>
          </cell>
          <cell r="L816">
            <v>2912.82</v>
          </cell>
          <cell r="M816">
            <v>27811</v>
          </cell>
          <cell r="N816">
            <v>564</v>
          </cell>
          <cell r="O816">
            <v>564</v>
          </cell>
          <cell r="P816" t="str">
            <v>Y</v>
          </cell>
          <cell r="Q816"/>
          <cell r="R816" t="str">
            <v>W/O for written off cases</v>
          </cell>
          <cell r="S816" t="str">
            <v>&gt;180</v>
          </cell>
        </row>
        <row r="817">
          <cell r="J817">
            <v>360218160</v>
          </cell>
          <cell r="K817"/>
          <cell r="L817"/>
          <cell r="M817"/>
          <cell r="N817"/>
          <cell r="O817"/>
          <cell r="P817"/>
          <cell r="Q817"/>
          <cell r="R817" t="str">
            <v>Standard</v>
          </cell>
          <cell r="S817" t="str">
            <v>Standard</v>
          </cell>
        </row>
        <row r="818">
          <cell r="J818">
            <v>360473465</v>
          </cell>
          <cell r="K818"/>
          <cell r="L818"/>
          <cell r="M818"/>
          <cell r="N818"/>
          <cell r="O818"/>
          <cell r="P818"/>
          <cell r="Q818"/>
          <cell r="R818" t="str">
            <v>Standard</v>
          </cell>
          <cell r="S818" t="str">
            <v>Standard</v>
          </cell>
        </row>
        <row r="819">
          <cell r="J819">
            <v>360189241</v>
          </cell>
          <cell r="K819"/>
          <cell r="L819"/>
          <cell r="M819"/>
          <cell r="N819"/>
          <cell r="O819"/>
          <cell r="P819"/>
          <cell r="Q819"/>
          <cell r="R819" t="str">
            <v>Standard</v>
          </cell>
          <cell r="S819" t="str">
            <v>Standard</v>
          </cell>
        </row>
        <row r="820">
          <cell r="J820">
            <v>360328972</v>
          </cell>
          <cell r="K820"/>
          <cell r="L820"/>
          <cell r="M820"/>
          <cell r="N820"/>
          <cell r="O820"/>
          <cell r="P820"/>
          <cell r="Q820"/>
          <cell r="R820" t="str">
            <v>Standard</v>
          </cell>
          <cell r="S820" t="str">
            <v>Standard</v>
          </cell>
        </row>
        <row r="821">
          <cell r="J821">
            <v>351044607</v>
          </cell>
          <cell r="K821">
            <v>15637.67</v>
          </cell>
          <cell r="L821">
            <v>1162.33</v>
          </cell>
          <cell r="M821">
            <v>16800</v>
          </cell>
          <cell r="N821">
            <v>561</v>
          </cell>
          <cell r="O821">
            <v>561</v>
          </cell>
          <cell r="P821" t="str">
            <v>Y</v>
          </cell>
          <cell r="Q821"/>
          <cell r="R821" t="str">
            <v>W/O for written off cases</v>
          </cell>
          <cell r="S821" t="str">
            <v>&gt;180</v>
          </cell>
        </row>
        <row r="822">
          <cell r="J822">
            <v>357320935</v>
          </cell>
          <cell r="K822"/>
          <cell r="L822"/>
          <cell r="M822"/>
          <cell r="N822"/>
          <cell r="O822"/>
          <cell r="P822"/>
          <cell r="Q822"/>
          <cell r="R822" t="str">
            <v>Standard</v>
          </cell>
          <cell r="S822" t="str">
            <v>Standard</v>
          </cell>
        </row>
        <row r="823">
          <cell r="J823">
            <v>356370364</v>
          </cell>
          <cell r="K823">
            <v>3753.28</v>
          </cell>
          <cell r="L823">
            <v>77.72</v>
          </cell>
          <cell r="M823">
            <v>3831</v>
          </cell>
          <cell r="N823">
            <v>19</v>
          </cell>
          <cell r="O823">
            <v>19</v>
          </cell>
          <cell r="P823"/>
          <cell r="Q823"/>
          <cell r="R823" t="str">
            <v>SMA 0</v>
          </cell>
          <cell r="S823" t="str">
            <v>1-30 Days</v>
          </cell>
        </row>
        <row r="824">
          <cell r="J824">
            <v>358514118</v>
          </cell>
          <cell r="K824">
            <v>11742.8</v>
          </cell>
          <cell r="L824">
            <v>2327.1999999999998</v>
          </cell>
          <cell r="M824">
            <v>14070</v>
          </cell>
          <cell r="N824">
            <v>203</v>
          </cell>
          <cell r="O824">
            <v>203</v>
          </cell>
          <cell r="P824" t="str">
            <v>Y</v>
          </cell>
          <cell r="Q824"/>
          <cell r="R824" t="str">
            <v>Sub</v>
          </cell>
          <cell r="S824" t="str">
            <v>&gt;180</v>
          </cell>
        </row>
        <row r="825">
          <cell r="J825">
            <v>360424883</v>
          </cell>
          <cell r="K825"/>
          <cell r="L825"/>
          <cell r="M825"/>
          <cell r="N825"/>
          <cell r="O825"/>
          <cell r="P825"/>
          <cell r="Q825"/>
          <cell r="R825" t="str">
            <v>Standard</v>
          </cell>
          <cell r="S825" t="str">
            <v>Standard</v>
          </cell>
        </row>
        <row r="826">
          <cell r="J826">
            <v>355398245</v>
          </cell>
          <cell r="K826">
            <v>36358.32</v>
          </cell>
          <cell r="L826">
            <v>5548.68</v>
          </cell>
          <cell r="M826">
            <v>41907</v>
          </cell>
          <cell r="N826">
            <v>446</v>
          </cell>
          <cell r="O826">
            <v>446</v>
          </cell>
          <cell r="P826" t="str">
            <v>Y</v>
          </cell>
          <cell r="Q826"/>
          <cell r="R826" t="str">
            <v>W/O for written off cases</v>
          </cell>
          <cell r="S826" t="str">
            <v>&gt;180</v>
          </cell>
        </row>
        <row r="827">
          <cell r="J827">
            <v>353843765</v>
          </cell>
          <cell r="K827">
            <v>13123.99</v>
          </cell>
          <cell r="L827">
            <v>844.01</v>
          </cell>
          <cell r="M827">
            <v>13968</v>
          </cell>
          <cell r="N827">
            <v>293</v>
          </cell>
          <cell r="O827">
            <v>293</v>
          </cell>
          <cell r="P827" t="str">
            <v>Y</v>
          </cell>
          <cell r="Q827"/>
          <cell r="R827" t="str">
            <v>W/O for written off cases</v>
          </cell>
          <cell r="S827" t="str">
            <v>&gt;180</v>
          </cell>
        </row>
        <row r="828">
          <cell r="J828">
            <v>360212512</v>
          </cell>
          <cell r="K828"/>
          <cell r="L828"/>
          <cell r="M828"/>
          <cell r="N828"/>
          <cell r="O828"/>
          <cell r="P828"/>
          <cell r="Q828"/>
          <cell r="R828" t="str">
            <v>Standard</v>
          </cell>
          <cell r="S828" t="str">
            <v>Standard</v>
          </cell>
        </row>
        <row r="829">
          <cell r="J829">
            <v>360038790</v>
          </cell>
          <cell r="K829"/>
          <cell r="L829"/>
          <cell r="M829"/>
          <cell r="N829"/>
          <cell r="O829"/>
          <cell r="P829"/>
          <cell r="Q829"/>
          <cell r="R829" t="str">
            <v>Standard</v>
          </cell>
          <cell r="S829" t="str">
            <v>Standard</v>
          </cell>
        </row>
        <row r="830">
          <cell r="J830">
            <v>348649381</v>
          </cell>
          <cell r="K830">
            <v>22998.59</v>
          </cell>
          <cell r="L830">
            <v>2851.41</v>
          </cell>
          <cell r="M830">
            <v>25850</v>
          </cell>
          <cell r="N830">
            <v>904</v>
          </cell>
          <cell r="O830">
            <v>904</v>
          </cell>
          <cell r="P830" t="str">
            <v>Y</v>
          </cell>
          <cell r="Q830"/>
          <cell r="R830" t="str">
            <v>W/O for written off cases</v>
          </cell>
          <cell r="S830" t="str">
            <v>&gt;180</v>
          </cell>
        </row>
        <row r="831">
          <cell r="J831">
            <v>352560940</v>
          </cell>
          <cell r="K831">
            <v>22939.55</v>
          </cell>
          <cell r="L831">
            <v>4333.18</v>
          </cell>
          <cell r="M831">
            <v>27272.73</v>
          </cell>
          <cell r="N831">
            <v>904</v>
          </cell>
          <cell r="O831">
            <v>904</v>
          </cell>
          <cell r="P831" t="str">
            <v>Y</v>
          </cell>
          <cell r="Q831"/>
          <cell r="R831" t="str">
            <v>W/O for written off cases</v>
          </cell>
          <cell r="S831" t="str">
            <v>&gt;180</v>
          </cell>
        </row>
        <row r="832">
          <cell r="J832">
            <v>347929136</v>
          </cell>
          <cell r="K832">
            <v>4481.22</v>
          </cell>
          <cell r="L832">
            <v>118.78</v>
          </cell>
          <cell r="M832">
            <v>4600</v>
          </cell>
          <cell r="N832">
            <v>782</v>
          </cell>
          <cell r="O832">
            <v>782</v>
          </cell>
          <cell r="P832" t="str">
            <v>Y</v>
          </cell>
          <cell r="Q832"/>
          <cell r="R832" t="str">
            <v>W/O for written off cases</v>
          </cell>
          <cell r="S832" t="str">
            <v>&gt;180</v>
          </cell>
        </row>
        <row r="833">
          <cell r="J833">
            <v>356812262</v>
          </cell>
          <cell r="K833"/>
          <cell r="L833"/>
          <cell r="M833"/>
          <cell r="N833"/>
          <cell r="O833"/>
          <cell r="P833"/>
          <cell r="Q833"/>
          <cell r="R833" t="str">
            <v>Standard</v>
          </cell>
          <cell r="S833" t="str">
            <v>Standard</v>
          </cell>
        </row>
        <row r="834">
          <cell r="J834">
            <v>354185924</v>
          </cell>
          <cell r="K834">
            <v>25000</v>
          </cell>
          <cell r="L834">
            <v>5392</v>
          </cell>
          <cell r="M834">
            <v>30392</v>
          </cell>
          <cell r="N834">
            <v>814</v>
          </cell>
          <cell r="O834">
            <v>814</v>
          </cell>
          <cell r="P834" t="str">
            <v>Y</v>
          </cell>
          <cell r="Q834"/>
          <cell r="R834" t="str">
            <v>W/O for written off cases</v>
          </cell>
          <cell r="S834" t="str">
            <v>&gt;180</v>
          </cell>
        </row>
        <row r="835">
          <cell r="J835">
            <v>355719264</v>
          </cell>
          <cell r="K835">
            <v>27047.55</v>
          </cell>
          <cell r="L835">
            <v>3504.45</v>
          </cell>
          <cell r="M835">
            <v>30552</v>
          </cell>
          <cell r="N835">
            <v>383</v>
          </cell>
          <cell r="O835">
            <v>383</v>
          </cell>
          <cell r="P835" t="str">
            <v>Y</v>
          </cell>
          <cell r="Q835"/>
          <cell r="R835" t="str">
            <v>W/O for written off cases</v>
          </cell>
          <cell r="S835" t="str">
            <v>&gt;180</v>
          </cell>
        </row>
        <row r="836">
          <cell r="J836">
            <v>359974938</v>
          </cell>
          <cell r="K836"/>
          <cell r="L836"/>
          <cell r="M836"/>
          <cell r="N836"/>
          <cell r="O836"/>
          <cell r="P836"/>
          <cell r="Q836"/>
          <cell r="R836" t="str">
            <v>Standard</v>
          </cell>
          <cell r="S836" t="str">
            <v>Standard</v>
          </cell>
        </row>
        <row r="837">
          <cell r="J837">
            <v>355346708</v>
          </cell>
          <cell r="K837">
            <v>9426.24</v>
          </cell>
          <cell r="L837">
            <v>811.76</v>
          </cell>
          <cell r="M837">
            <v>10238</v>
          </cell>
          <cell r="N837">
            <v>446</v>
          </cell>
          <cell r="O837">
            <v>446</v>
          </cell>
          <cell r="P837" t="str">
            <v>Y</v>
          </cell>
          <cell r="Q837"/>
          <cell r="R837" t="str">
            <v>W/O for written off cases</v>
          </cell>
          <cell r="S837" t="str">
            <v>&gt;180</v>
          </cell>
        </row>
        <row r="838">
          <cell r="J838">
            <v>355772638</v>
          </cell>
          <cell r="K838">
            <v>41086.81</v>
          </cell>
          <cell r="L838">
            <v>6665.19</v>
          </cell>
          <cell r="M838">
            <v>47752</v>
          </cell>
          <cell r="N838">
            <v>474</v>
          </cell>
          <cell r="O838">
            <v>474</v>
          </cell>
          <cell r="P838" t="str">
            <v>Y</v>
          </cell>
          <cell r="Q838"/>
          <cell r="R838" t="str">
            <v>W/O for written off cases</v>
          </cell>
          <cell r="S838" t="str">
            <v>&gt;180</v>
          </cell>
        </row>
        <row r="839">
          <cell r="J839">
            <v>356595717</v>
          </cell>
          <cell r="K839">
            <v>33821.660000000003</v>
          </cell>
          <cell r="L839">
            <v>4385.34</v>
          </cell>
          <cell r="M839">
            <v>38207</v>
          </cell>
          <cell r="N839">
            <v>327</v>
          </cell>
          <cell r="O839">
            <v>327</v>
          </cell>
          <cell r="P839" t="str">
            <v>Y</v>
          </cell>
          <cell r="Q839"/>
          <cell r="R839" t="str">
            <v>W/O for written off cases</v>
          </cell>
          <cell r="S839" t="str">
            <v>&gt;180</v>
          </cell>
        </row>
        <row r="840">
          <cell r="J840">
            <v>359729140</v>
          </cell>
          <cell r="K840"/>
          <cell r="L840"/>
          <cell r="M840"/>
          <cell r="N840"/>
          <cell r="O840"/>
          <cell r="P840"/>
          <cell r="Q840"/>
          <cell r="R840" t="str">
            <v>Standard</v>
          </cell>
          <cell r="S840" t="str">
            <v>Standard</v>
          </cell>
        </row>
        <row r="841">
          <cell r="J841">
            <v>359427264</v>
          </cell>
          <cell r="K841"/>
          <cell r="L841"/>
          <cell r="M841"/>
          <cell r="N841"/>
          <cell r="O841"/>
          <cell r="P841"/>
          <cell r="Q841"/>
          <cell r="R841" t="str">
            <v>Standard</v>
          </cell>
          <cell r="S841" t="str">
            <v>Standard</v>
          </cell>
        </row>
        <row r="842">
          <cell r="J842">
            <v>360374563</v>
          </cell>
          <cell r="K842"/>
          <cell r="L842"/>
          <cell r="M842"/>
          <cell r="N842"/>
          <cell r="O842"/>
          <cell r="P842"/>
          <cell r="Q842"/>
          <cell r="R842" t="str">
            <v>Standard</v>
          </cell>
          <cell r="S842" t="str">
            <v>Standard</v>
          </cell>
        </row>
        <row r="843">
          <cell r="J843">
            <v>360389878</v>
          </cell>
          <cell r="K843"/>
          <cell r="L843"/>
          <cell r="M843"/>
          <cell r="N843"/>
          <cell r="O843"/>
          <cell r="P843"/>
          <cell r="Q843"/>
          <cell r="R843" t="str">
            <v>Standard</v>
          </cell>
          <cell r="S843" t="str">
            <v>Standard</v>
          </cell>
        </row>
        <row r="844">
          <cell r="J844">
            <v>359406215</v>
          </cell>
          <cell r="K844"/>
          <cell r="L844"/>
          <cell r="M844"/>
          <cell r="N844"/>
          <cell r="O844"/>
          <cell r="P844"/>
          <cell r="Q844"/>
          <cell r="R844" t="str">
            <v>Standard</v>
          </cell>
          <cell r="S844" t="str">
            <v>Standard</v>
          </cell>
        </row>
        <row r="845">
          <cell r="J845">
            <v>360086388</v>
          </cell>
          <cell r="K845"/>
          <cell r="L845"/>
          <cell r="M845"/>
          <cell r="N845"/>
          <cell r="O845"/>
          <cell r="P845"/>
          <cell r="Q845"/>
          <cell r="R845" t="str">
            <v>Standard</v>
          </cell>
          <cell r="S845" t="str">
            <v>Standard</v>
          </cell>
        </row>
        <row r="846">
          <cell r="J846">
            <v>347941155</v>
          </cell>
          <cell r="K846">
            <v>6670.09</v>
          </cell>
          <cell r="L846">
            <v>229.91</v>
          </cell>
          <cell r="M846">
            <v>6900</v>
          </cell>
          <cell r="N846">
            <v>810</v>
          </cell>
          <cell r="O846">
            <v>810</v>
          </cell>
          <cell r="P846" t="str">
            <v>Y</v>
          </cell>
          <cell r="Q846"/>
          <cell r="R846" t="str">
            <v>W/O for written off cases</v>
          </cell>
          <cell r="S846" t="str">
            <v>&gt;180</v>
          </cell>
        </row>
        <row r="847">
          <cell r="J847">
            <v>358175572</v>
          </cell>
          <cell r="K847">
            <v>38933.97</v>
          </cell>
          <cell r="L847">
            <v>13266.03</v>
          </cell>
          <cell r="M847">
            <v>52200</v>
          </cell>
          <cell r="N847">
            <v>596</v>
          </cell>
          <cell r="O847">
            <v>596</v>
          </cell>
          <cell r="P847" t="str">
            <v>Y</v>
          </cell>
          <cell r="Q847"/>
          <cell r="R847" t="str">
            <v>W/O for written off cases</v>
          </cell>
          <cell r="S847" t="str">
            <v>&gt;180</v>
          </cell>
        </row>
        <row r="848">
          <cell r="J848">
            <v>358633492</v>
          </cell>
          <cell r="K848"/>
          <cell r="L848"/>
          <cell r="M848"/>
          <cell r="N848"/>
          <cell r="O848"/>
          <cell r="P848"/>
          <cell r="Q848"/>
          <cell r="R848" t="str">
            <v>Standard</v>
          </cell>
          <cell r="S848" t="str">
            <v>Standard</v>
          </cell>
        </row>
        <row r="849">
          <cell r="J849">
            <v>347948342</v>
          </cell>
          <cell r="K849">
            <v>12991.01</v>
          </cell>
          <cell r="L849">
            <v>808.99</v>
          </cell>
          <cell r="M849">
            <v>13800</v>
          </cell>
          <cell r="N849">
            <v>871</v>
          </cell>
          <cell r="O849">
            <v>871</v>
          </cell>
          <cell r="P849" t="str">
            <v>Y</v>
          </cell>
          <cell r="Q849"/>
          <cell r="R849" t="str">
            <v>W/O for written off cases</v>
          </cell>
          <cell r="S849" t="str">
            <v>&gt;180</v>
          </cell>
        </row>
        <row r="850">
          <cell r="J850">
            <v>359674199</v>
          </cell>
          <cell r="K850"/>
          <cell r="L850"/>
          <cell r="M850"/>
          <cell r="N850"/>
          <cell r="O850"/>
          <cell r="P850"/>
          <cell r="Q850"/>
          <cell r="R850" t="str">
            <v>Standard</v>
          </cell>
          <cell r="S850" t="str">
            <v>Standard</v>
          </cell>
        </row>
        <row r="851">
          <cell r="J851">
            <v>360386914</v>
          </cell>
          <cell r="K851"/>
          <cell r="L851"/>
          <cell r="M851"/>
          <cell r="N851"/>
          <cell r="O851"/>
          <cell r="P851"/>
          <cell r="Q851"/>
          <cell r="R851" t="str">
            <v>Standard</v>
          </cell>
          <cell r="S851" t="str">
            <v>Standard</v>
          </cell>
        </row>
        <row r="852">
          <cell r="J852">
            <v>352527693</v>
          </cell>
          <cell r="K852">
            <v>4670.8</v>
          </cell>
          <cell r="L852">
            <v>201.2</v>
          </cell>
          <cell r="M852">
            <v>4872</v>
          </cell>
          <cell r="N852">
            <v>500</v>
          </cell>
          <cell r="O852">
            <v>500</v>
          </cell>
          <cell r="P852" t="str">
            <v>Y</v>
          </cell>
          <cell r="Q852"/>
          <cell r="R852" t="str">
            <v>W/O for written off cases</v>
          </cell>
          <cell r="S852" t="str">
            <v>&gt;180</v>
          </cell>
        </row>
        <row r="853">
          <cell r="J853">
            <v>353978551</v>
          </cell>
          <cell r="K853">
            <v>33122.61</v>
          </cell>
          <cell r="L853">
            <v>5349.39</v>
          </cell>
          <cell r="M853">
            <v>38472</v>
          </cell>
          <cell r="N853">
            <v>569</v>
          </cell>
          <cell r="O853">
            <v>569</v>
          </cell>
          <cell r="P853" t="str">
            <v>Y</v>
          </cell>
          <cell r="Q853"/>
          <cell r="R853" t="str">
            <v>W/O for written off cases</v>
          </cell>
          <cell r="S853" t="str">
            <v>&gt;180</v>
          </cell>
        </row>
        <row r="854">
          <cell r="J854">
            <v>356401814</v>
          </cell>
          <cell r="K854">
            <v>29045.4</v>
          </cell>
          <cell r="L854">
            <v>4970.6000000000004</v>
          </cell>
          <cell r="M854">
            <v>34016</v>
          </cell>
          <cell r="N854">
            <v>476</v>
          </cell>
          <cell r="O854">
            <v>476</v>
          </cell>
          <cell r="P854" t="str">
            <v>Y</v>
          </cell>
          <cell r="Q854"/>
          <cell r="R854" t="str">
            <v>W/O for written off cases</v>
          </cell>
          <cell r="S854" t="str">
            <v>&gt;180</v>
          </cell>
        </row>
        <row r="855">
          <cell r="J855">
            <v>347967173</v>
          </cell>
          <cell r="K855">
            <v>11578.96</v>
          </cell>
          <cell r="L855">
            <v>721.04</v>
          </cell>
          <cell r="M855">
            <v>12300</v>
          </cell>
          <cell r="N855">
            <v>868</v>
          </cell>
          <cell r="O855">
            <v>868</v>
          </cell>
          <cell r="P855" t="str">
            <v>Y</v>
          </cell>
          <cell r="Q855"/>
          <cell r="R855" t="str">
            <v>W/O for written off cases</v>
          </cell>
          <cell r="S855" t="str">
            <v>&gt;180</v>
          </cell>
        </row>
        <row r="856">
          <cell r="J856">
            <v>352455526</v>
          </cell>
          <cell r="K856">
            <v>12878.03</v>
          </cell>
          <cell r="L856">
            <v>812.97</v>
          </cell>
          <cell r="M856">
            <v>13691</v>
          </cell>
          <cell r="N856">
            <v>412</v>
          </cell>
          <cell r="O856">
            <v>412</v>
          </cell>
          <cell r="P856" t="str">
            <v>Y</v>
          </cell>
          <cell r="Q856"/>
          <cell r="R856" t="str">
            <v>W/O for written off cases</v>
          </cell>
          <cell r="S856" t="str">
            <v>&gt;180</v>
          </cell>
        </row>
        <row r="857">
          <cell r="J857">
            <v>359467456</v>
          </cell>
          <cell r="K857"/>
          <cell r="L857"/>
          <cell r="M857"/>
          <cell r="N857"/>
          <cell r="O857"/>
          <cell r="P857"/>
          <cell r="Q857"/>
          <cell r="R857" t="str">
            <v>Standard</v>
          </cell>
          <cell r="S857" t="str">
            <v>Standard</v>
          </cell>
        </row>
        <row r="858">
          <cell r="J858">
            <v>357175521</v>
          </cell>
          <cell r="K858"/>
          <cell r="L858"/>
          <cell r="M858"/>
          <cell r="N858"/>
          <cell r="O858"/>
          <cell r="P858"/>
          <cell r="Q858"/>
          <cell r="R858" t="str">
            <v>Standard</v>
          </cell>
          <cell r="S858" t="str">
            <v>Standard</v>
          </cell>
        </row>
        <row r="859">
          <cell r="J859">
            <v>360208583</v>
          </cell>
          <cell r="K859"/>
          <cell r="L859"/>
          <cell r="M859"/>
          <cell r="N859"/>
          <cell r="O859"/>
          <cell r="P859"/>
          <cell r="Q859"/>
          <cell r="R859" t="str">
            <v>Standard</v>
          </cell>
          <cell r="S859" t="str">
            <v>Standard</v>
          </cell>
        </row>
        <row r="860">
          <cell r="J860">
            <v>353367044</v>
          </cell>
          <cell r="K860">
            <v>30053.9</v>
          </cell>
          <cell r="L860">
            <v>4321.1000000000004</v>
          </cell>
          <cell r="M860">
            <v>34375</v>
          </cell>
          <cell r="N860">
            <v>535</v>
          </cell>
          <cell r="O860">
            <v>535</v>
          </cell>
          <cell r="P860" t="str">
            <v>Y</v>
          </cell>
          <cell r="Q860"/>
          <cell r="R860" t="str">
            <v>W/O for written off cases</v>
          </cell>
          <cell r="S860" t="str">
            <v>&gt;180</v>
          </cell>
        </row>
        <row r="861">
          <cell r="J861">
            <v>359696322</v>
          </cell>
          <cell r="K861"/>
          <cell r="L861"/>
          <cell r="M861"/>
          <cell r="N861"/>
          <cell r="O861"/>
          <cell r="P861"/>
          <cell r="Q861"/>
          <cell r="R861" t="str">
            <v>Standard</v>
          </cell>
          <cell r="S861" t="str">
            <v>Standard</v>
          </cell>
        </row>
        <row r="862">
          <cell r="J862">
            <v>359478587</v>
          </cell>
          <cell r="K862"/>
          <cell r="L862"/>
          <cell r="M862"/>
          <cell r="N862"/>
          <cell r="O862"/>
          <cell r="P862"/>
          <cell r="Q862"/>
          <cell r="R862" t="str">
            <v>Standard</v>
          </cell>
          <cell r="S862" t="str">
            <v>Standard</v>
          </cell>
        </row>
        <row r="863">
          <cell r="J863">
            <v>356430765</v>
          </cell>
          <cell r="K863">
            <v>34096.199999999997</v>
          </cell>
          <cell r="L863">
            <v>5702.8</v>
          </cell>
          <cell r="M863">
            <v>39799</v>
          </cell>
          <cell r="N863">
            <v>415</v>
          </cell>
          <cell r="O863">
            <v>415</v>
          </cell>
          <cell r="P863" t="str">
            <v>Y</v>
          </cell>
          <cell r="Q863"/>
          <cell r="R863" t="str">
            <v>W/O for written off cases</v>
          </cell>
          <cell r="S863" t="str">
            <v>&gt;180</v>
          </cell>
        </row>
        <row r="864">
          <cell r="J864">
            <v>33835486</v>
          </cell>
          <cell r="K864">
            <v>5260.13</v>
          </cell>
          <cell r="L864">
            <v>108.87</v>
          </cell>
          <cell r="M864">
            <v>5369</v>
          </cell>
          <cell r="N864">
            <v>964</v>
          </cell>
          <cell r="O864">
            <v>964</v>
          </cell>
          <cell r="P864" t="str">
            <v>Y</v>
          </cell>
          <cell r="Q864"/>
          <cell r="R864" t="str">
            <v>W/O for written off cases</v>
          </cell>
          <cell r="S864" t="str">
            <v>&gt;180</v>
          </cell>
        </row>
        <row r="865">
          <cell r="J865">
            <v>347995087</v>
          </cell>
          <cell r="K865">
            <v>10922.38</v>
          </cell>
          <cell r="L865">
            <v>577.62</v>
          </cell>
          <cell r="M865">
            <v>11500</v>
          </cell>
          <cell r="N865">
            <v>837</v>
          </cell>
          <cell r="O865">
            <v>837</v>
          </cell>
          <cell r="P865" t="str">
            <v>Y</v>
          </cell>
          <cell r="Q865"/>
          <cell r="R865" t="str">
            <v>W/O for written off cases</v>
          </cell>
          <cell r="S865" t="str">
            <v>&gt;180</v>
          </cell>
        </row>
        <row r="866">
          <cell r="J866">
            <v>360001279</v>
          </cell>
          <cell r="K866"/>
          <cell r="L866"/>
          <cell r="M866"/>
          <cell r="N866"/>
          <cell r="O866"/>
          <cell r="P866"/>
          <cell r="Q866"/>
          <cell r="R866" t="str">
            <v>Standard</v>
          </cell>
          <cell r="S866" t="str">
            <v>Standard</v>
          </cell>
        </row>
        <row r="867">
          <cell r="J867">
            <v>358514186</v>
          </cell>
          <cell r="K867">
            <v>11755.45</v>
          </cell>
          <cell r="L867">
            <v>1502.55</v>
          </cell>
          <cell r="M867">
            <v>13258</v>
          </cell>
          <cell r="N867">
            <v>327</v>
          </cell>
          <cell r="O867">
            <v>327</v>
          </cell>
          <cell r="P867" t="str">
            <v>Y</v>
          </cell>
          <cell r="Q867"/>
          <cell r="R867" t="str">
            <v>W/O for written off cases</v>
          </cell>
          <cell r="S867" t="str">
            <v>&gt;180</v>
          </cell>
        </row>
        <row r="868">
          <cell r="J868">
            <v>358834789</v>
          </cell>
          <cell r="K868">
            <v>22965.360000000001</v>
          </cell>
          <cell r="L868">
            <v>8524.64</v>
          </cell>
          <cell r="M868">
            <v>31490</v>
          </cell>
          <cell r="N868">
            <v>477</v>
          </cell>
          <cell r="O868">
            <v>477</v>
          </cell>
          <cell r="P868" t="str">
            <v>Y</v>
          </cell>
          <cell r="Q868"/>
          <cell r="R868" t="str">
            <v>W/O for written off cases</v>
          </cell>
          <cell r="S868" t="str">
            <v>&gt;180</v>
          </cell>
        </row>
        <row r="869">
          <cell r="J869">
            <v>357041765</v>
          </cell>
          <cell r="K869">
            <v>29854.32</v>
          </cell>
          <cell r="L869">
            <v>8155.68</v>
          </cell>
          <cell r="M869">
            <v>38010</v>
          </cell>
          <cell r="N869">
            <v>630</v>
          </cell>
          <cell r="O869">
            <v>630</v>
          </cell>
          <cell r="P869" t="str">
            <v>Y</v>
          </cell>
          <cell r="Q869"/>
          <cell r="R869" t="str">
            <v>W/O for written off cases</v>
          </cell>
          <cell r="S869" t="str">
            <v>&gt;180</v>
          </cell>
        </row>
        <row r="870">
          <cell r="J870">
            <v>353697138</v>
          </cell>
          <cell r="K870">
            <v>18606.849999999999</v>
          </cell>
          <cell r="L870">
            <v>2419.15</v>
          </cell>
          <cell r="M870">
            <v>21026</v>
          </cell>
          <cell r="N870">
            <v>840</v>
          </cell>
          <cell r="O870">
            <v>840</v>
          </cell>
          <cell r="P870" t="str">
            <v>Y</v>
          </cell>
          <cell r="Q870"/>
          <cell r="R870" t="str">
            <v>W/O for written off cases</v>
          </cell>
          <cell r="S870" t="str">
            <v>&gt;180</v>
          </cell>
        </row>
        <row r="871">
          <cell r="J871">
            <v>360452191</v>
          </cell>
          <cell r="K871"/>
          <cell r="L871"/>
          <cell r="M871"/>
          <cell r="N871"/>
          <cell r="O871"/>
          <cell r="P871"/>
          <cell r="Q871"/>
          <cell r="R871" t="str">
            <v>Standard</v>
          </cell>
          <cell r="S871" t="str">
            <v>Standard</v>
          </cell>
        </row>
        <row r="872">
          <cell r="J872">
            <v>357041738</v>
          </cell>
          <cell r="K872">
            <v>40176.93</v>
          </cell>
          <cell r="L872">
            <v>12493.07</v>
          </cell>
          <cell r="M872">
            <v>52670</v>
          </cell>
          <cell r="N872">
            <v>684</v>
          </cell>
          <cell r="O872">
            <v>684</v>
          </cell>
          <cell r="P872" t="str">
            <v>Y</v>
          </cell>
          <cell r="Q872"/>
          <cell r="R872" t="str">
            <v>W/O for written off cases</v>
          </cell>
          <cell r="S872" t="str">
            <v>&gt;180</v>
          </cell>
        </row>
        <row r="873">
          <cell r="J873">
            <v>352385661</v>
          </cell>
          <cell r="K873">
            <v>16272.58</v>
          </cell>
          <cell r="L873">
            <v>1551.42</v>
          </cell>
          <cell r="M873">
            <v>17824</v>
          </cell>
          <cell r="N873">
            <v>505</v>
          </cell>
          <cell r="O873">
            <v>505</v>
          </cell>
          <cell r="P873" t="str">
            <v>Y</v>
          </cell>
          <cell r="Q873"/>
          <cell r="R873" t="str">
            <v>D1</v>
          </cell>
          <cell r="S873" t="str">
            <v>&gt;180</v>
          </cell>
        </row>
        <row r="874">
          <cell r="J874">
            <v>356420755</v>
          </cell>
          <cell r="K874">
            <v>12326.17</v>
          </cell>
          <cell r="L874">
            <v>1485.83</v>
          </cell>
          <cell r="M874">
            <v>13812</v>
          </cell>
          <cell r="N874">
            <v>474</v>
          </cell>
          <cell r="O874">
            <v>505</v>
          </cell>
          <cell r="P874" t="str">
            <v>Y</v>
          </cell>
          <cell r="Q874"/>
          <cell r="R874" t="str">
            <v>W/O for written off cases</v>
          </cell>
          <cell r="S874" t="str">
            <v>&gt;180</v>
          </cell>
        </row>
        <row r="875">
          <cell r="J875">
            <v>348002008</v>
          </cell>
          <cell r="K875">
            <v>8816.91</v>
          </cell>
          <cell r="L875">
            <v>383.09</v>
          </cell>
          <cell r="M875">
            <v>9200</v>
          </cell>
          <cell r="N875">
            <v>810</v>
          </cell>
          <cell r="O875">
            <v>810</v>
          </cell>
          <cell r="P875" t="str">
            <v>Y</v>
          </cell>
          <cell r="Q875"/>
          <cell r="R875" t="str">
            <v>W/O for written off cases</v>
          </cell>
          <cell r="S875" t="str">
            <v>&gt;180</v>
          </cell>
        </row>
        <row r="876">
          <cell r="J876">
            <v>357571416</v>
          </cell>
          <cell r="K876">
            <v>2003.57</v>
          </cell>
          <cell r="L876">
            <v>41.43</v>
          </cell>
          <cell r="M876">
            <v>2045</v>
          </cell>
          <cell r="N876">
            <v>321</v>
          </cell>
          <cell r="O876">
            <v>321</v>
          </cell>
          <cell r="P876" t="str">
            <v>Y</v>
          </cell>
          <cell r="Q876"/>
          <cell r="R876" t="str">
            <v>W/O for written off cases</v>
          </cell>
          <cell r="S876" t="str">
            <v>&gt;180</v>
          </cell>
        </row>
        <row r="877">
          <cell r="J877">
            <v>356764450</v>
          </cell>
          <cell r="K877">
            <v>6860.24</v>
          </cell>
          <cell r="L877">
            <v>79.760000000000005</v>
          </cell>
          <cell r="M877">
            <v>6940</v>
          </cell>
          <cell r="N877">
            <v>47</v>
          </cell>
          <cell r="O877">
            <v>47</v>
          </cell>
          <cell r="P877" t="str">
            <v>Y</v>
          </cell>
          <cell r="Q877">
            <v>46</v>
          </cell>
          <cell r="R877" t="str">
            <v>Sub</v>
          </cell>
          <cell r="S877" t="str">
            <v>31-60</v>
          </cell>
        </row>
        <row r="878">
          <cell r="J878">
            <v>360480814</v>
          </cell>
          <cell r="K878"/>
          <cell r="L878"/>
          <cell r="M878"/>
          <cell r="N878"/>
          <cell r="O878"/>
          <cell r="P878"/>
          <cell r="Q878"/>
          <cell r="R878" t="str">
            <v>Standard</v>
          </cell>
          <cell r="S878" t="str">
            <v>Standard</v>
          </cell>
        </row>
        <row r="879">
          <cell r="J879">
            <v>356163961</v>
          </cell>
          <cell r="K879">
            <v>10809.23</v>
          </cell>
          <cell r="L879">
            <v>463.77</v>
          </cell>
          <cell r="M879">
            <v>11273</v>
          </cell>
          <cell r="N879">
            <v>105</v>
          </cell>
          <cell r="O879">
            <v>105</v>
          </cell>
          <cell r="P879" t="str">
            <v>Y</v>
          </cell>
          <cell r="Q879"/>
          <cell r="R879" t="str">
            <v>Sub</v>
          </cell>
          <cell r="S879" t="str">
            <v>91-120</v>
          </cell>
        </row>
        <row r="880">
          <cell r="J880">
            <v>355764984</v>
          </cell>
          <cell r="K880">
            <v>18081.13</v>
          </cell>
          <cell r="L880">
            <v>1788.87</v>
          </cell>
          <cell r="M880">
            <v>19870</v>
          </cell>
          <cell r="N880">
            <v>258</v>
          </cell>
          <cell r="O880">
            <v>258</v>
          </cell>
          <cell r="P880" t="str">
            <v>Y</v>
          </cell>
          <cell r="Q880"/>
          <cell r="R880" t="str">
            <v>Sub</v>
          </cell>
          <cell r="S880" t="str">
            <v>&gt;180</v>
          </cell>
        </row>
        <row r="881">
          <cell r="J881">
            <v>356731870</v>
          </cell>
          <cell r="K881"/>
          <cell r="L881"/>
          <cell r="M881"/>
          <cell r="N881"/>
          <cell r="O881"/>
          <cell r="P881"/>
          <cell r="Q881"/>
          <cell r="R881" t="str">
            <v>Standard</v>
          </cell>
          <cell r="S881" t="str">
            <v>Standard</v>
          </cell>
        </row>
        <row r="882">
          <cell r="J882">
            <v>348004645</v>
          </cell>
          <cell r="K882">
            <v>8637.81</v>
          </cell>
          <cell r="L882">
            <v>236.19</v>
          </cell>
          <cell r="M882">
            <v>8874</v>
          </cell>
          <cell r="N882">
            <v>810</v>
          </cell>
          <cell r="O882">
            <v>810</v>
          </cell>
          <cell r="P882" t="str">
            <v>Y</v>
          </cell>
          <cell r="Q882"/>
          <cell r="R882" t="str">
            <v>W/O for written off cases</v>
          </cell>
          <cell r="S882" t="str">
            <v>&gt;180</v>
          </cell>
        </row>
        <row r="883">
          <cell r="J883">
            <v>357422705</v>
          </cell>
          <cell r="K883"/>
          <cell r="L883"/>
          <cell r="M883"/>
          <cell r="N883"/>
          <cell r="O883"/>
          <cell r="P883"/>
          <cell r="Q883"/>
          <cell r="R883" t="str">
            <v>Standard</v>
          </cell>
          <cell r="S883" t="str">
            <v>Standard</v>
          </cell>
        </row>
        <row r="884">
          <cell r="J884">
            <v>352978587</v>
          </cell>
          <cell r="K884">
            <v>9815.52</v>
          </cell>
          <cell r="L884">
            <v>312.48</v>
          </cell>
          <cell r="M884">
            <v>10128</v>
          </cell>
          <cell r="N884">
            <v>349</v>
          </cell>
          <cell r="O884">
            <v>349</v>
          </cell>
          <cell r="P884" t="str">
            <v>Y</v>
          </cell>
          <cell r="Q884"/>
          <cell r="R884" t="str">
            <v>W/O for written off cases</v>
          </cell>
          <cell r="S884" t="str">
            <v>&gt;180</v>
          </cell>
        </row>
        <row r="885">
          <cell r="J885">
            <v>352547497</v>
          </cell>
          <cell r="K885">
            <v>9791.7800000000007</v>
          </cell>
          <cell r="L885">
            <v>-301</v>
          </cell>
          <cell r="M885">
            <v>9490.7800000000007</v>
          </cell>
          <cell r="N885">
            <v>356</v>
          </cell>
          <cell r="O885">
            <v>356</v>
          </cell>
          <cell r="P885" t="str">
            <v>Y</v>
          </cell>
          <cell r="Q885"/>
          <cell r="R885" t="str">
            <v>Sub</v>
          </cell>
          <cell r="S885" t="str">
            <v>&gt;180</v>
          </cell>
        </row>
        <row r="886">
          <cell r="J886">
            <v>356391364</v>
          </cell>
          <cell r="K886"/>
          <cell r="L886"/>
          <cell r="M886"/>
          <cell r="N886"/>
          <cell r="O886"/>
          <cell r="P886"/>
          <cell r="Q886"/>
          <cell r="R886" t="str">
            <v>W/O for written off cases</v>
          </cell>
          <cell r="S886" t="str">
            <v>Standard</v>
          </cell>
        </row>
        <row r="887">
          <cell r="J887">
            <v>352756766</v>
          </cell>
          <cell r="K887">
            <v>10499.86</v>
          </cell>
          <cell r="L887">
            <v>343.14</v>
          </cell>
          <cell r="M887">
            <v>10843</v>
          </cell>
          <cell r="N887">
            <v>356</v>
          </cell>
          <cell r="O887">
            <v>356</v>
          </cell>
          <cell r="P887" t="str">
            <v>Y</v>
          </cell>
          <cell r="Q887"/>
          <cell r="R887" t="str">
            <v>W/O for written off cases</v>
          </cell>
          <cell r="S887" t="str">
            <v>&gt;180</v>
          </cell>
        </row>
        <row r="888">
          <cell r="J888">
            <v>357041767</v>
          </cell>
          <cell r="K888">
            <v>24679.200000000001</v>
          </cell>
          <cell r="L888">
            <v>4591.8</v>
          </cell>
          <cell r="M888">
            <v>29271</v>
          </cell>
          <cell r="N888">
            <v>660</v>
          </cell>
          <cell r="O888">
            <v>660</v>
          </cell>
          <cell r="P888" t="str">
            <v>Y</v>
          </cell>
          <cell r="Q888"/>
          <cell r="R888" t="str">
            <v>W/O for written off cases</v>
          </cell>
          <cell r="S888" t="str">
            <v>&gt;180</v>
          </cell>
        </row>
        <row r="889">
          <cell r="J889">
            <v>355367326</v>
          </cell>
          <cell r="K889">
            <v>48978</v>
          </cell>
          <cell r="L889">
            <v>12006</v>
          </cell>
          <cell r="M889">
            <v>60984</v>
          </cell>
          <cell r="N889">
            <v>721</v>
          </cell>
          <cell r="O889">
            <v>721</v>
          </cell>
          <cell r="P889" t="str">
            <v>Y</v>
          </cell>
          <cell r="Q889"/>
          <cell r="R889" t="str">
            <v>W/O for written off cases</v>
          </cell>
          <cell r="S889" t="str">
            <v>&gt;180</v>
          </cell>
        </row>
        <row r="890">
          <cell r="J890">
            <v>354761133</v>
          </cell>
          <cell r="K890">
            <v>30883.13</v>
          </cell>
          <cell r="L890">
            <v>7985.87</v>
          </cell>
          <cell r="M890">
            <v>38869</v>
          </cell>
          <cell r="N890">
            <v>715</v>
          </cell>
          <cell r="O890">
            <v>715</v>
          </cell>
          <cell r="P890" t="str">
            <v>Y</v>
          </cell>
          <cell r="Q890"/>
          <cell r="R890" t="str">
            <v>W/O for written off cases</v>
          </cell>
          <cell r="S890" t="str">
            <v>&gt;180</v>
          </cell>
        </row>
        <row r="891">
          <cell r="J891">
            <v>356655086</v>
          </cell>
          <cell r="K891"/>
          <cell r="L891"/>
          <cell r="M891"/>
          <cell r="N891"/>
          <cell r="O891"/>
          <cell r="P891"/>
          <cell r="Q891"/>
          <cell r="R891" t="str">
            <v>Standard</v>
          </cell>
          <cell r="S891" t="str">
            <v>Standard</v>
          </cell>
        </row>
        <row r="892">
          <cell r="J892">
            <v>360015747</v>
          </cell>
          <cell r="K892"/>
          <cell r="L892"/>
          <cell r="M892"/>
          <cell r="N892"/>
          <cell r="O892"/>
          <cell r="P892"/>
          <cell r="Q892"/>
          <cell r="R892" t="str">
            <v>Standard</v>
          </cell>
          <cell r="S892" t="str">
            <v>Standard</v>
          </cell>
        </row>
        <row r="893">
          <cell r="J893">
            <v>360308835</v>
          </cell>
          <cell r="K893"/>
          <cell r="L893"/>
          <cell r="M893"/>
          <cell r="N893"/>
          <cell r="O893"/>
          <cell r="P893"/>
          <cell r="Q893"/>
          <cell r="R893" t="str">
            <v>Standard</v>
          </cell>
          <cell r="S893" t="str">
            <v>Standard</v>
          </cell>
        </row>
        <row r="894">
          <cell r="J894">
            <v>360292687</v>
          </cell>
          <cell r="K894"/>
          <cell r="L894"/>
          <cell r="M894"/>
          <cell r="N894"/>
          <cell r="O894"/>
          <cell r="P894"/>
          <cell r="Q894"/>
          <cell r="R894" t="str">
            <v>Standard</v>
          </cell>
          <cell r="S894" t="str">
            <v>Standard</v>
          </cell>
        </row>
        <row r="895">
          <cell r="J895">
            <v>359666876</v>
          </cell>
          <cell r="K895"/>
          <cell r="L895"/>
          <cell r="M895"/>
          <cell r="N895"/>
          <cell r="O895"/>
          <cell r="P895"/>
          <cell r="Q895"/>
          <cell r="R895" t="str">
            <v>Standard</v>
          </cell>
          <cell r="S895" t="str">
            <v>Standard</v>
          </cell>
        </row>
        <row r="896">
          <cell r="J896">
            <v>351778199</v>
          </cell>
          <cell r="K896">
            <v>9289.94</v>
          </cell>
          <cell r="L896">
            <v>417.06</v>
          </cell>
          <cell r="M896">
            <v>9707</v>
          </cell>
          <cell r="N896">
            <v>380</v>
          </cell>
          <cell r="O896">
            <v>380</v>
          </cell>
          <cell r="P896" t="str">
            <v>Y</v>
          </cell>
          <cell r="Q896"/>
          <cell r="R896" t="str">
            <v>W/O for written off cases</v>
          </cell>
          <cell r="S896" t="str">
            <v>&gt;180</v>
          </cell>
        </row>
        <row r="897">
          <cell r="J897">
            <v>356790571</v>
          </cell>
          <cell r="K897"/>
          <cell r="L897"/>
          <cell r="M897"/>
          <cell r="N897"/>
          <cell r="O897"/>
          <cell r="P897"/>
          <cell r="Q897"/>
          <cell r="R897" t="str">
            <v>Standard</v>
          </cell>
          <cell r="S897" t="str">
            <v>Standard</v>
          </cell>
        </row>
        <row r="898">
          <cell r="J898">
            <v>356762174</v>
          </cell>
          <cell r="K898">
            <v>33581.910000000003</v>
          </cell>
          <cell r="L898">
            <v>5531.09</v>
          </cell>
          <cell r="M898">
            <v>39113</v>
          </cell>
          <cell r="N898">
            <v>413</v>
          </cell>
          <cell r="O898">
            <v>413</v>
          </cell>
          <cell r="P898" t="str">
            <v>Y</v>
          </cell>
          <cell r="Q898"/>
          <cell r="R898" t="str">
            <v>W/O for written off cases</v>
          </cell>
          <cell r="S898" t="str">
            <v>&gt;180</v>
          </cell>
        </row>
        <row r="899">
          <cell r="J899">
            <v>353283291</v>
          </cell>
          <cell r="K899">
            <v>20231.34</v>
          </cell>
          <cell r="L899">
            <v>1909.66</v>
          </cell>
          <cell r="M899">
            <v>22141</v>
          </cell>
          <cell r="N899">
            <v>442</v>
          </cell>
          <cell r="O899">
            <v>442</v>
          </cell>
          <cell r="P899" t="str">
            <v>Y</v>
          </cell>
          <cell r="Q899"/>
          <cell r="R899" t="str">
            <v>D1</v>
          </cell>
          <cell r="S899" t="str">
            <v>&gt;180</v>
          </cell>
        </row>
        <row r="900">
          <cell r="J900">
            <v>355756905</v>
          </cell>
          <cell r="K900">
            <v>22760.5</v>
          </cell>
          <cell r="L900">
            <v>2460.5</v>
          </cell>
          <cell r="M900">
            <v>25221</v>
          </cell>
          <cell r="N900">
            <v>320</v>
          </cell>
          <cell r="O900">
            <v>320</v>
          </cell>
          <cell r="P900" t="str">
            <v>Y</v>
          </cell>
          <cell r="Q900"/>
          <cell r="R900" t="str">
            <v>W/O for written off cases</v>
          </cell>
          <cell r="S900" t="str">
            <v>&gt;180</v>
          </cell>
        </row>
        <row r="901">
          <cell r="J901">
            <v>356703056</v>
          </cell>
          <cell r="K901">
            <v>27226.400000000001</v>
          </cell>
          <cell r="L901">
            <v>3546.6</v>
          </cell>
          <cell r="M901">
            <v>30773</v>
          </cell>
          <cell r="N901">
            <v>322</v>
          </cell>
          <cell r="O901">
            <v>322</v>
          </cell>
          <cell r="P901" t="str">
            <v>Y</v>
          </cell>
          <cell r="Q901"/>
          <cell r="R901" t="str">
            <v>W/O for written off cases</v>
          </cell>
          <cell r="S901" t="str">
            <v>&gt;180</v>
          </cell>
        </row>
        <row r="902">
          <cell r="J902">
            <v>355821766</v>
          </cell>
          <cell r="K902">
            <v>16650.97</v>
          </cell>
          <cell r="L902">
            <v>1432.03</v>
          </cell>
          <cell r="M902">
            <v>18083</v>
          </cell>
          <cell r="N902">
            <v>260</v>
          </cell>
          <cell r="O902">
            <v>260</v>
          </cell>
          <cell r="P902" t="str">
            <v>Y</v>
          </cell>
          <cell r="Q902"/>
          <cell r="R902" t="str">
            <v>W/O for written off cases</v>
          </cell>
          <cell r="S902" t="str">
            <v>&gt;180</v>
          </cell>
        </row>
        <row r="903">
          <cell r="J903">
            <v>358626436</v>
          </cell>
          <cell r="K903"/>
          <cell r="L903"/>
          <cell r="M903"/>
          <cell r="N903"/>
          <cell r="O903"/>
          <cell r="P903"/>
          <cell r="Q903"/>
          <cell r="R903" t="str">
            <v>Standard</v>
          </cell>
          <cell r="S903" t="str">
            <v>Standard</v>
          </cell>
        </row>
        <row r="904">
          <cell r="J904">
            <v>360172555</v>
          </cell>
          <cell r="K904"/>
          <cell r="L904"/>
          <cell r="M904"/>
          <cell r="N904"/>
          <cell r="O904"/>
          <cell r="P904"/>
          <cell r="Q904"/>
          <cell r="R904" t="str">
            <v>Standard</v>
          </cell>
          <cell r="S904" t="str">
            <v>Standard</v>
          </cell>
        </row>
        <row r="905">
          <cell r="J905">
            <v>354264454</v>
          </cell>
          <cell r="K905">
            <v>47276.66</v>
          </cell>
          <cell r="L905">
            <v>11712.34</v>
          </cell>
          <cell r="M905">
            <v>58989</v>
          </cell>
          <cell r="N905">
            <v>752</v>
          </cell>
          <cell r="O905">
            <v>752</v>
          </cell>
          <cell r="P905" t="str">
            <v>Y</v>
          </cell>
          <cell r="Q905"/>
          <cell r="R905" t="str">
            <v>W/O for written off cases</v>
          </cell>
          <cell r="S905" t="str">
            <v>&gt;180</v>
          </cell>
        </row>
        <row r="906">
          <cell r="J906">
            <v>348411256</v>
          </cell>
          <cell r="K906">
            <v>24689.17</v>
          </cell>
          <cell r="L906">
            <v>2910.83</v>
          </cell>
          <cell r="M906">
            <v>27600</v>
          </cell>
          <cell r="N906">
            <v>1020</v>
          </cell>
          <cell r="O906">
            <v>1020</v>
          </cell>
          <cell r="P906" t="str">
            <v>Y</v>
          </cell>
          <cell r="Q906"/>
          <cell r="R906" t="str">
            <v>W/O for written off cases</v>
          </cell>
          <cell r="S906" t="str">
            <v>&gt;180</v>
          </cell>
        </row>
        <row r="907">
          <cell r="J907">
            <v>357041743</v>
          </cell>
          <cell r="K907">
            <v>42936.77</v>
          </cell>
          <cell r="L907">
            <v>12283.23</v>
          </cell>
          <cell r="M907">
            <v>55220</v>
          </cell>
          <cell r="N907">
            <v>657</v>
          </cell>
          <cell r="O907">
            <v>657</v>
          </cell>
          <cell r="P907" t="str">
            <v>Y</v>
          </cell>
          <cell r="Q907"/>
          <cell r="R907" t="str">
            <v>W/O for written off cases</v>
          </cell>
          <cell r="S907" t="str">
            <v>&gt;180</v>
          </cell>
        </row>
        <row r="908">
          <cell r="J908">
            <v>348424695</v>
          </cell>
          <cell r="K908">
            <v>4481.22</v>
          </cell>
          <cell r="L908">
            <v>118.78</v>
          </cell>
          <cell r="M908">
            <v>4600</v>
          </cell>
          <cell r="N908">
            <v>715</v>
          </cell>
          <cell r="O908">
            <v>715</v>
          </cell>
          <cell r="P908" t="str">
            <v>Y</v>
          </cell>
          <cell r="Q908"/>
          <cell r="R908" t="str">
            <v>W/O for written off cases</v>
          </cell>
          <cell r="S908" t="str">
            <v>&gt;180</v>
          </cell>
        </row>
        <row r="909">
          <cell r="J909">
            <v>354185874</v>
          </cell>
          <cell r="K909">
            <v>17237.93</v>
          </cell>
          <cell r="L909">
            <v>2872.07</v>
          </cell>
          <cell r="M909">
            <v>20110</v>
          </cell>
          <cell r="N909">
            <v>715</v>
          </cell>
          <cell r="O909">
            <v>715</v>
          </cell>
          <cell r="P909" t="str">
            <v>Y</v>
          </cell>
          <cell r="Q909"/>
          <cell r="R909" t="str">
            <v>W/O for written off cases</v>
          </cell>
          <cell r="S909" t="str">
            <v>&gt;180</v>
          </cell>
        </row>
        <row r="910">
          <cell r="J910">
            <v>357327860</v>
          </cell>
          <cell r="K910"/>
          <cell r="L910"/>
          <cell r="M910"/>
          <cell r="N910"/>
          <cell r="O910"/>
          <cell r="P910"/>
          <cell r="Q910"/>
          <cell r="R910" t="str">
            <v>Standard</v>
          </cell>
          <cell r="S910" t="str">
            <v>Standard</v>
          </cell>
        </row>
        <row r="911">
          <cell r="J911">
            <v>360381560</v>
          </cell>
          <cell r="K911"/>
          <cell r="L911"/>
          <cell r="M911"/>
          <cell r="N911"/>
          <cell r="O911"/>
          <cell r="P911"/>
          <cell r="Q911"/>
          <cell r="R911" t="str">
            <v>Standard</v>
          </cell>
          <cell r="S911" t="str">
            <v>Standard</v>
          </cell>
        </row>
        <row r="912">
          <cell r="J912">
            <v>357225280</v>
          </cell>
          <cell r="K912"/>
          <cell r="L912"/>
          <cell r="M912"/>
          <cell r="N912"/>
          <cell r="O912"/>
          <cell r="P912"/>
          <cell r="Q912"/>
          <cell r="R912" t="str">
            <v>Standard</v>
          </cell>
          <cell r="S912" t="str">
            <v>Standard</v>
          </cell>
        </row>
        <row r="913">
          <cell r="J913">
            <v>358670003</v>
          </cell>
          <cell r="K913"/>
          <cell r="L913"/>
          <cell r="M913"/>
          <cell r="N913"/>
          <cell r="O913"/>
          <cell r="P913"/>
          <cell r="Q913"/>
          <cell r="R913" t="str">
            <v>Standard</v>
          </cell>
          <cell r="S913" t="str">
            <v>Standard</v>
          </cell>
        </row>
        <row r="914">
          <cell r="J914">
            <v>360471539</v>
          </cell>
          <cell r="K914"/>
          <cell r="L914"/>
          <cell r="M914"/>
          <cell r="N914"/>
          <cell r="O914"/>
          <cell r="P914"/>
          <cell r="Q914"/>
          <cell r="R914" t="str">
            <v>Standard</v>
          </cell>
          <cell r="S914" t="str">
            <v>Standard</v>
          </cell>
        </row>
        <row r="915">
          <cell r="J915">
            <v>353373410</v>
          </cell>
          <cell r="K915">
            <v>7709.64</v>
          </cell>
          <cell r="L915">
            <v>401.36</v>
          </cell>
          <cell r="M915">
            <v>8111</v>
          </cell>
          <cell r="N915">
            <v>473</v>
          </cell>
          <cell r="O915">
            <v>473</v>
          </cell>
          <cell r="P915" t="str">
            <v>Y</v>
          </cell>
          <cell r="Q915"/>
          <cell r="R915" t="str">
            <v>W/O for written off cases</v>
          </cell>
          <cell r="S915" t="str">
            <v>&gt;180</v>
          </cell>
        </row>
        <row r="916">
          <cell r="J916">
            <v>358834764</v>
          </cell>
          <cell r="K916">
            <v>29173.14</v>
          </cell>
          <cell r="L916">
            <v>10666.86</v>
          </cell>
          <cell r="M916">
            <v>39840</v>
          </cell>
          <cell r="N916">
            <v>476</v>
          </cell>
          <cell r="O916">
            <v>476</v>
          </cell>
          <cell r="P916" t="str">
            <v>Y</v>
          </cell>
          <cell r="Q916"/>
          <cell r="R916" t="str">
            <v>W/O for written off cases</v>
          </cell>
          <cell r="S916" t="str">
            <v>&gt;180</v>
          </cell>
        </row>
        <row r="917">
          <cell r="J917">
            <v>358834765</v>
          </cell>
          <cell r="K917">
            <v>22377.53</v>
          </cell>
          <cell r="L917">
            <v>9072.4699999999993</v>
          </cell>
          <cell r="M917">
            <v>31450</v>
          </cell>
          <cell r="N917">
            <v>507</v>
          </cell>
          <cell r="O917">
            <v>507</v>
          </cell>
          <cell r="P917" t="str">
            <v>Y</v>
          </cell>
          <cell r="Q917"/>
          <cell r="R917" t="str">
            <v>W/O for written off cases</v>
          </cell>
          <cell r="S917" t="str">
            <v>&gt;180</v>
          </cell>
        </row>
        <row r="918">
          <cell r="J918">
            <v>348617752</v>
          </cell>
          <cell r="K918">
            <v>6666.32</v>
          </cell>
          <cell r="L918">
            <v>233.68</v>
          </cell>
          <cell r="M918">
            <v>6900</v>
          </cell>
          <cell r="N918">
            <v>748</v>
          </cell>
          <cell r="O918">
            <v>748</v>
          </cell>
          <cell r="P918" t="str">
            <v>Y</v>
          </cell>
          <cell r="Q918"/>
          <cell r="R918" t="str">
            <v>W/O for written off cases</v>
          </cell>
          <cell r="S918" t="str">
            <v>&gt;180</v>
          </cell>
        </row>
        <row r="919">
          <cell r="J919">
            <v>359655540</v>
          </cell>
          <cell r="K919"/>
          <cell r="L919"/>
          <cell r="M919"/>
          <cell r="N919"/>
          <cell r="O919"/>
          <cell r="P919"/>
          <cell r="Q919"/>
          <cell r="R919" t="str">
            <v>Standard</v>
          </cell>
          <cell r="S919" t="str">
            <v>Standard</v>
          </cell>
        </row>
        <row r="920">
          <cell r="J920">
            <v>348631602</v>
          </cell>
          <cell r="K920">
            <v>10927.36</v>
          </cell>
          <cell r="L920">
            <v>572.64</v>
          </cell>
          <cell r="M920">
            <v>11500</v>
          </cell>
          <cell r="N920">
            <v>807</v>
          </cell>
          <cell r="O920">
            <v>807</v>
          </cell>
          <cell r="P920" t="str">
            <v>Y</v>
          </cell>
          <cell r="Q920"/>
          <cell r="R920" t="str">
            <v>W/O for written off cases</v>
          </cell>
          <cell r="S920" t="str">
            <v>&gt;180</v>
          </cell>
        </row>
        <row r="921">
          <cell r="J921">
            <v>348631603</v>
          </cell>
          <cell r="K921">
            <v>28327.37</v>
          </cell>
          <cell r="L921">
            <v>3872.63</v>
          </cell>
          <cell r="M921">
            <v>32200</v>
          </cell>
          <cell r="N921">
            <v>1081</v>
          </cell>
          <cell r="O921">
            <v>1081</v>
          </cell>
          <cell r="P921" t="str">
            <v>Y</v>
          </cell>
          <cell r="Q921"/>
          <cell r="R921" t="str">
            <v>W/O for written off cases</v>
          </cell>
          <cell r="S921" t="str">
            <v>&gt;180</v>
          </cell>
        </row>
        <row r="922">
          <cell r="J922">
            <v>360149281</v>
          </cell>
          <cell r="K922"/>
          <cell r="L922"/>
          <cell r="M922"/>
          <cell r="N922"/>
          <cell r="O922"/>
          <cell r="P922"/>
          <cell r="Q922"/>
          <cell r="R922" t="str">
            <v>Standard</v>
          </cell>
          <cell r="S922" t="str">
            <v>Standard</v>
          </cell>
        </row>
        <row r="923">
          <cell r="J923">
            <v>355367332</v>
          </cell>
          <cell r="K923">
            <v>32000</v>
          </cell>
          <cell r="L923">
            <v>9082</v>
          </cell>
          <cell r="M923">
            <v>41082</v>
          </cell>
          <cell r="N923">
            <v>783</v>
          </cell>
          <cell r="O923">
            <v>783</v>
          </cell>
          <cell r="P923" t="str">
            <v>Y</v>
          </cell>
          <cell r="Q923"/>
          <cell r="R923" t="str">
            <v>W/O for written off cases</v>
          </cell>
          <cell r="S923" t="str">
            <v>&gt;180</v>
          </cell>
        </row>
        <row r="924">
          <cell r="J924">
            <v>348647055</v>
          </cell>
          <cell r="K924">
            <v>2303.06</v>
          </cell>
          <cell r="L924">
            <v>46.94</v>
          </cell>
          <cell r="M924">
            <v>2350</v>
          </cell>
          <cell r="N924">
            <v>654</v>
          </cell>
          <cell r="O924">
            <v>654</v>
          </cell>
          <cell r="P924" t="str">
            <v>Y</v>
          </cell>
          <cell r="Q924"/>
          <cell r="R924" t="str">
            <v>W/O for written off cases</v>
          </cell>
          <cell r="S924" t="str">
            <v>&gt;180</v>
          </cell>
        </row>
        <row r="925">
          <cell r="J925">
            <v>348649107</v>
          </cell>
          <cell r="K925">
            <v>18560.689999999999</v>
          </cell>
          <cell r="L925">
            <v>1589.31</v>
          </cell>
          <cell r="M925">
            <v>20150</v>
          </cell>
          <cell r="N925">
            <v>901</v>
          </cell>
          <cell r="O925">
            <v>901</v>
          </cell>
          <cell r="P925" t="str">
            <v>Y</v>
          </cell>
          <cell r="Q925"/>
          <cell r="R925" t="str">
            <v>W/O for written off cases</v>
          </cell>
          <cell r="S925" t="str">
            <v>&gt;180</v>
          </cell>
        </row>
        <row r="926">
          <cell r="J926">
            <v>348649314</v>
          </cell>
          <cell r="K926">
            <v>6774.95</v>
          </cell>
          <cell r="L926">
            <v>275.05</v>
          </cell>
          <cell r="M926">
            <v>7050</v>
          </cell>
          <cell r="N926">
            <v>718</v>
          </cell>
          <cell r="O926">
            <v>718</v>
          </cell>
          <cell r="P926" t="str">
            <v>Y</v>
          </cell>
          <cell r="Q926"/>
          <cell r="R926" t="str">
            <v>W/O for written off cases</v>
          </cell>
          <cell r="S926" t="str">
            <v>&gt;180</v>
          </cell>
        </row>
        <row r="927">
          <cell r="J927">
            <v>357756764</v>
          </cell>
          <cell r="K927"/>
          <cell r="L927"/>
          <cell r="M927"/>
          <cell r="N927"/>
          <cell r="O927"/>
          <cell r="P927"/>
          <cell r="Q927"/>
          <cell r="R927" t="str">
            <v>Standard</v>
          </cell>
          <cell r="S927" t="str">
            <v>Standard</v>
          </cell>
        </row>
        <row r="928">
          <cell r="J928">
            <v>348655265</v>
          </cell>
          <cell r="K928">
            <v>6774.95</v>
          </cell>
          <cell r="L928">
            <v>275.05</v>
          </cell>
          <cell r="M928">
            <v>7050</v>
          </cell>
          <cell r="N928">
            <v>715</v>
          </cell>
          <cell r="O928">
            <v>715</v>
          </cell>
          <cell r="P928" t="str">
            <v>Y</v>
          </cell>
          <cell r="Q928"/>
          <cell r="R928" t="str">
            <v>W/O for written off cases</v>
          </cell>
          <cell r="S928" t="str">
            <v>&gt;180</v>
          </cell>
        </row>
        <row r="929">
          <cell r="J929">
            <v>352960615</v>
          </cell>
          <cell r="K929">
            <v>36717.78</v>
          </cell>
          <cell r="L929">
            <v>6006.22</v>
          </cell>
          <cell r="M929">
            <v>42724</v>
          </cell>
          <cell r="N929">
            <v>721</v>
          </cell>
          <cell r="O929">
            <v>721</v>
          </cell>
          <cell r="P929" t="str">
            <v>Y</v>
          </cell>
          <cell r="Q929"/>
          <cell r="R929" t="str">
            <v>W/O for written off cases</v>
          </cell>
          <cell r="S929" t="str">
            <v>&gt;180</v>
          </cell>
        </row>
        <row r="930">
          <cell r="J930">
            <v>356468368</v>
          </cell>
          <cell r="K930"/>
          <cell r="L930"/>
          <cell r="M930"/>
          <cell r="N930"/>
          <cell r="O930"/>
          <cell r="P930"/>
          <cell r="Q930"/>
          <cell r="R930" t="str">
            <v>Standard</v>
          </cell>
          <cell r="S930" t="str">
            <v>Standard</v>
          </cell>
        </row>
        <row r="931">
          <cell r="J931">
            <v>354761171</v>
          </cell>
          <cell r="K931">
            <v>41888.080000000002</v>
          </cell>
          <cell r="L931">
            <v>11408.92</v>
          </cell>
          <cell r="M931">
            <v>53297</v>
          </cell>
          <cell r="N931">
            <v>745</v>
          </cell>
          <cell r="O931">
            <v>745</v>
          </cell>
          <cell r="P931" t="str">
            <v>Y</v>
          </cell>
          <cell r="Q931"/>
          <cell r="R931" t="str">
            <v>W/O for written off cases</v>
          </cell>
          <cell r="S931" t="str">
            <v>&gt;180</v>
          </cell>
        </row>
        <row r="932">
          <cell r="J932">
            <v>358834784</v>
          </cell>
          <cell r="K932">
            <v>10952.66</v>
          </cell>
          <cell r="L932">
            <v>1008.34</v>
          </cell>
          <cell r="M932">
            <v>11961</v>
          </cell>
          <cell r="N932">
            <v>410</v>
          </cell>
          <cell r="O932">
            <v>410</v>
          </cell>
          <cell r="P932" t="str">
            <v>Y</v>
          </cell>
          <cell r="Q932"/>
          <cell r="R932" t="str">
            <v>W/O for written off cases</v>
          </cell>
          <cell r="S932" t="str">
            <v>&gt;180</v>
          </cell>
        </row>
        <row r="933">
          <cell r="J933">
            <v>359380782</v>
          </cell>
          <cell r="K933"/>
          <cell r="L933"/>
          <cell r="M933"/>
          <cell r="N933"/>
          <cell r="O933"/>
          <cell r="P933"/>
          <cell r="Q933"/>
          <cell r="R933" t="str">
            <v>Standard</v>
          </cell>
          <cell r="S933" t="str">
            <v>Standard</v>
          </cell>
        </row>
        <row r="934">
          <cell r="J934">
            <v>352964218</v>
          </cell>
          <cell r="K934">
            <v>15767.05</v>
          </cell>
          <cell r="L934">
            <v>1328.95</v>
          </cell>
          <cell r="M934">
            <v>17096</v>
          </cell>
          <cell r="N934">
            <v>445</v>
          </cell>
          <cell r="O934">
            <v>445</v>
          </cell>
          <cell r="P934" t="str">
            <v>Y</v>
          </cell>
          <cell r="Q934"/>
          <cell r="R934" t="str">
            <v>W/O for written off cases</v>
          </cell>
          <cell r="S934" t="str">
            <v>&gt;180</v>
          </cell>
        </row>
        <row r="935">
          <cell r="J935">
            <v>348656482</v>
          </cell>
          <cell r="K935">
            <v>14177.1</v>
          </cell>
          <cell r="L935">
            <v>1022.9</v>
          </cell>
          <cell r="M935">
            <v>15200</v>
          </cell>
          <cell r="N935">
            <v>837</v>
          </cell>
          <cell r="O935">
            <v>837</v>
          </cell>
          <cell r="P935" t="str">
            <v>Y</v>
          </cell>
          <cell r="Q935"/>
          <cell r="R935" t="str">
            <v>W/O for written off cases</v>
          </cell>
          <cell r="S935" t="str">
            <v>&gt;180</v>
          </cell>
        </row>
        <row r="936">
          <cell r="J936">
            <v>356766040</v>
          </cell>
          <cell r="K936"/>
          <cell r="L936"/>
          <cell r="M936"/>
          <cell r="N936"/>
          <cell r="O936"/>
          <cell r="P936"/>
          <cell r="Q936"/>
          <cell r="R936" t="str">
            <v>Standard</v>
          </cell>
          <cell r="S936" t="str">
            <v>Standard</v>
          </cell>
        </row>
        <row r="937">
          <cell r="J937">
            <v>358834816</v>
          </cell>
          <cell r="K937">
            <v>29090.98</v>
          </cell>
          <cell r="L937">
            <v>10749.02</v>
          </cell>
          <cell r="M937">
            <v>39840</v>
          </cell>
          <cell r="N937">
            <v>469</v>
          </cell>
          <cell r="O937">
            <v>469</v>
          </cell>
          <cell r="P937" t="str">
            <v>Y</v>
          </cell>
          <cell r="Q937"/>
          <cell r="R937" t="str">
            <v>W/O for written off cases</v>
          </cell>
          <cell r="S937" t="str">
            <v>&gt;180</v>
          </cell>
        </row>
        <row r="938">
          <cell r="J938">
            <v>356644102</v>
          </cell>
          <cell r="K938">
            <v>2688.26</v>
          </cell>
          <cell r="L938">
            <v>55.74</v>
          </cell>
          <cell r="M938">
            <v>2744</v>
          </cell>
          <cell r="N938">
            <v>22</v>
          </cell>
          <cell r="O938">
            <v>22</v>
          </cell>
          <cell r="P938"/>
          <cell r="Q938"/>
          <cell r="R938" t="str">
            <v>SMA 0</v>
          </cell>
          <cell r="S938" t="str">
            <v>1-30 Days</v>
          </cell>
        </row>
        <row r="939">
          <cell r="J939">
            <v>348690551</v>
          </cell>
          <cell r="K939">
            <v>8563.52</v>
          </cell>
          <cell r="L939">
            <v>436.48</v>
          </cell>
          <cell r="M939">
            <v>9000</v>
          </cell>
          <cell r="N939">
            <v>721</v>
          </cell>
          <cell r="O939">
            <v>752</v>
          </cell>
          <cell r="P939" t="str">
            <v>Y</v>
          </cell>
          <cell r="Q939"/>
          <cell r="R939" t="str">
            <v>W/O for written off cases</v>
          </cell>
          <cell r="S939" t="str">
            <v>&gt;180</v>
          </cell>
        </row>
        <row r="940">
          <cell r="J940">
            <v>351883658</v>
          </cell>
          <cell r="K940">
            <v>12457.42</v>
          </cell>
          <cell r="L940">
            <v>1121.58</v>
          </cell>
          <cell r="M940">
            <v>13579</v>
          </cell>
          <cell r="N940">
            <v>752</v>
          </cell>
          <cell r="O940">
            <v>752</v>
          </cell>
          <cell r="P940" t="str">
            <v>Y</v>
          </cell>
          <cell r="Q940"/>
          <cell r="R940" t="str">
            <v>W/O for written off cases</v>
          </cell>
          <cell r="S940" t="str">
            <v>&gt;180</v>
          </cell>
        </row>
        <row r="941">
          <cell r="J941">
            <v>359765537</v>
          </cell>
          <cell r="K941"/>
          <cell r="L941"/>
          <cell r="M941"/>
          <cell r="N941"/>
          <cell r="O941"/>
          <cell r="P941"/>
          <cell r="Q941"/>
          <cell r="R941" t="str">
            <v>Standard</v>
          </cell>
          <cell r="S941" t="str">
            <v>Standard</v>
          </cell>
        </row>
        <row r="942">
          <cell r="J942">
            <v>358102592</v>
          </cell>
          <cell r="K942">
            <v>14416.04</v>
          </cell>
          <cell r="L942">
            <v>1310.96</v>
          </cell>
          <cell r="M942">
            <v>15727</v>
          </cell>
          <cell r="N942">
            <v>507</v>
          </cell>
          <cell r="O942">
            <v>507</v>
          </cell>
          <cell r="P942" t="str">
            <v>Y</v>
          </cell>
          <cell r="Q942"/>
          <cell r="R942" t="str">
            <v>W/O for written off cases</v>
          </cell>
          <cell r="S942" t="str">
            <v>&gt;180</v>
          </cell>
        </row>
        <row r="943">
          <cell r="J943">
            <v>353115917</v>
          </cell>
          <cell r="K943">
            <v>19019.669999999998</v>
          </cell>
          <cell r="L943">
            <v>2289.33</v>
          </cell>
          <cell r="M943">
            <v>21309</v>
          </cell>
          <cell r="N943">
            <v>507</v>
          </cell>
          <cell r="O943">
            <v>507</v>
          </cell>
          <cell r="P943" t="str">
            <v>Y</v>
          </cell>
          <cell r="Q943"/>
          <cell r="R943" t="str">
            <v>W/O for written off cases</v>
          </cell>
          <cell r="S943" t="str">
            <v>&gt;180</v>
          </cell>
        </row>
        <row r="944">
          <cell r="J944">
            <v>354761112</v>
          </cell>
          <cell r="K944">
            <v>25000</v>
          </cell>
          <cell r="L944">
            <v>5429</v>
          </cell>
          <cell r="M944">
            <v>30429</v>
          </cell>
          <cell r="N944">
            <v>782</v>
          </cell>
          <cell r="O944">
            <v>782</v>
          </cell>
          <cell r="P944" t="str">
            <v>Y</v>
          </cell>
          <cell r="Q944"/>
          <cell r="R944" t="str">
            <v>W/O for written off cases</v>
          </cell>
          <cell r="S944" t="str">
            <v>&gt;180</v>
          </cell>
        </row>
        <row r="945">
          <cell r="J945">
            <v>348695668</v>
          </cell>
          <cell r="K945">
            <v>8944.1299999999992</v>
          </cell>
          <cell r="L945">
            <v>455.87</v>
          </cell>
          <cell r="M945">
            <v>9400</v>
          </cell>
          <cell r="N945">
            <v>721</v>
          </cell>
          <cell r="O945">
            <v>721</v>
          </cell>
          <cell r="P945" t="str">
            <v>Y</v>
          </cell>
          <cell r="Q945"/>
          <cell r="R945" t="str">
            <v>W/O for written off cases</v>
          </cell>
          <cell r="S945" t="str">
            <v>&gt;180</v>
          </cell>
        </row>
        <row r="946">
          <cell r="J946">
            <v>353051357</v>
          </cell>
          <cell r="K946">
            <v>13354.79</v>
          </cell>
          <cell r="L946">
            <v>1775.08</v>
          </cell>
          <cell r="M946">
            <v>15129.87</v>
          </cell>
          <cell r="N946">
            <v>721</v>
          </cell>
          <cell r="O946">
            <v>721</v>
          </cell>
          <cell r="P946" t="str">
            <v>Y</v>
          </cell>
          <cell r="Q946"/>
          <cell r="R946" t="str">
            <v>W/O for written off cases</v>
          </cell>
          <cell r="S946" t="str">
            <v>&gt;180</v>
          </cell>
        </row>
        <row r="947">
          <cell r="J947">
            <v>353323223</v>
          </cell>
          <cell r="K947">
            <v>19745.53</v>
          </cell>
          <cell r="L947">
            <v>1822.47</v>
          </cell>
          <cell r="M947">
            <v>21568</v>
          </cell>
          <cell r="N947">
            <v>448</v>
          </cell>
          <cell r="O947">
            <v>448</v>
          </cell>
          <cell r="P947" t="str">
            <v>Y</v>
          </cell>
          <cell r="Q947"/>
          <cell r="R947" t="str">
            <v>W/O for written off cases</v>
          </cell>
          <cell r="S947" t="str">
            <v>&gt;180</v>
          </cell>
        </row>
        <row r="948">
          <cell r="J948">
            <v>351883615</v>
          </cell>
          <cell r="K948">
            <v>1692.4</v>
          </cell>
          <cell r="L948">
            <v>36.6</v>
          </cell>
          <cell r="M948">
            <v>1729</v>
          </cell>
          <cell r="N948">
            <v>507</v>
          </cell>
          <cell r="O948">
            <v>507</v>
          </cell>
          <cell r="P948" t="str">
            <v>Y</v>
          </cell>
          <cell r="Q948"/>
          <cell r="R948" t="str">
            <v>W/O for written off cases</v>
          </cell>
          <cell r="S948" t="str">
            <v>&gt;180</v>
          </cell>
        </row>
        <row r="949">
          <cell r="J949">
            <v>348699802</v>
          </cell>
          <cell r="K949">
            <v>22501.29</v>
          </cell>
          <cell r="L949">
            <v>2798.71</v>
          </cell>
          <cell r="M949">
            <v>25300</v>
          </cell>
          <cell r="N949">
            <v>929</v>
          </cell>
          <cell r="O949">
            <v>929</v>
          </cell>
          <cell r="P949" t="str">
            <v>Y</v>
          </cell>
          <cell r="Q949"/>
          <cell r="R949" t="str">
            <v>W/O for written off cases</v>
          </cell>
          <cell r="S949" t="str">
            <v>&gt;180</v>
          </cell>
        </row>
        <row r="950">
          <cell r="J950">
            <v>354761165</v>
          </cell>
          <cell r="K950">
            <v>23867.95</v>
          </cell>
          <cell r="L950">
            <v>4747.05</v>
          </cell>
          <cell r="M950">
            <v>28615</v>
          </cell>
          <cell r="N950">
            <v>782</v>
          </cell>
          <cell r="O950">
            <v>782</v>
          </cell>
          <cell r="P950" t="str">
            <v>Y</v>
          </cell>
          <cell r="Q950"/>
          <cell r="R950" t="str">
            <v>W/O for written off cases</v>
          </cell>
          <cell r="S950" t="str">
            <v>&gt;180</v>
          </cell>
        </row>
        <row r="951">
          <cell r="J951">
            <v>351851213</v>
          </cell>
          <cell r="K951">
            <v>2058</v>
          </cell>
          <cell r="L951">
            <v>0</v>
          </cell>
          <cell r="M951">
            <v>2058</v>
          </cell>
          <cell r="N951">
            <v>508</v>
          </cell>
          <cell r="O951">
            <v>508</v>
          </cell>
          <cell r="P951" t="str">
            <v>Y</v>
          </cell>
          <cell r="Q951"/>
          <cell r="R951" t="str">
            <v>W/O for written off cases</v>
          </cell>
          <cell r="S951" t="str">
            <v>&gt;180</v>
          </cell>
        </row>
        <row r="952">
          <cell r="J952">
            <v>355550816</v>
          </cell>
          <cell r="K952">
            <v>51476.85</v>
          </cell>
          <cell r="L952">
            <v>13924.15</v>
          </cell>
          <cell r="M952">
            <v>65401</v>
          </cell>
          <cell r="N952">
            <v>748</v>
          </cell>
          <cell r="O952">
            <v>748</v>
          </cell>
          <cell r="P952" t="str">
            <v>Y</v>
          </cell>
          <cell r="Q952"/>
          <cell r="R952" t="str">
            <v>W/O for written off cases</v>
          </cell>
          <cell r="S952" t="str">
            <v>&gt;180</v>
          </cell>
        </row>
        <row r="953">
          <cell r="J953">
            <v>358102619</v>
          </cell>
          <cell r="K953">
            <v>19468.02</v>
          </cell>
          <cell r="L953">
            <v>5281.98</v>
          </cell>
          <cell r="M953">
            <v>24750</v>
          </cell>
          <cell r="N953">
            <v>449</v>
          </cell>
          <cell r="O953">
            <v>449</v>
          </cell>
          <cell r="P953" t="str">
            <v>Y</v>
          </cell>
          <cell r="Q953"/>
          <cell r="R953" t="str">
            <v>W/O for written off cases</v>
          </cell>
          <cell r="S953" t="str">
            <v>&gt;180</v>
          </cell>
        </row>
        <row r="954">
          <cell r="J954">
            <v>360062125</v>
          </cell>
          <cell r="K954"/>
          <cell r="L954"/>
          <cell r="M954"/>
          <cell r="N954"/>
          <cell r="O954"/>
          <cell r="P954"/>
          <cell r="Q954"/>
          <cell r="R954" t="str">
            <v>Standard</v>
          </cell>
          <cell r="S954" t="str">
            <v>Standard</v>
          </cell>
        </row>
        <row r="955">
          <cell r="J955">
            <v>358514176</v>
          </cell>
          <cell r="K955"/>
          <cell r="L955"/>
          <cell r="M955"/>
          <cell r="N955"/>
          <cell r="O955"/>
          <cell r="P955"/>
          <cell r="Q955"/>
          <cell r="R955" t="str">
            <v>Standard</v>
          </cell>
          <cell r="S955" t="str">
            <v>Standard</v>
          </cell>
        </row>
        <row r="956">
          <cell r="J956">
            <v>357414808</v>
          </cell>
          <cell r="K956"/>
          <cell r="L956"/>
          <cell r="M956"/>
          <cell r="N956"/>
          <cell r="O956"/>
          <cell r="P956"/>
          <cell r="Q956"/>
          <cell r="R956" t="str">
            <v>Standard</v>
          </cell>
          <cell r="S956" t="str">
            <v>Standard</v>
          </cell>
        </row>
        <row r="957">
          <cell r="J957">
            <v>357512812</v>
          </cell>
          <cell r="K957">
            <v>29733.94</v>
          </cell>
          <cell r="L957">
            <v>4966.0600000000004</v>
          </cell>
          <cell r="M957">
            <v>34700</v>
          </cell>
          <cell r="N957">
            <v>295</v>
          </cell>
          <cell r="O957">
            <v>295</v>
          </cell>
          <cell r="P957" t="str">
            <v>Y</v>
          </cell>
          <cell r="Q957"/>
          <cell r="R957" t="str">
            <v>W/O for written off cases</v>
          </cell>
          <cell r="S957" t="str">
            <v>&gt;180</v>
          </cell>
        </row>
        <row r="958">
          <cell r="J958">
            <v>355858282</v>
          </cell>
          <cell r="K958">
            <v>31610.83</v>
          </cell>
          <cell r="L958">
            <v>6352.17</v>
          </cell>
          <cell r="M958">
            <v>37963</v>
          </cell>
          <cell r="N958">
            <v>536</v>
          </cell>
          <cell r="O958">
            <v>536</v>
          </cell>
          <cell r="P958" t="str">
            <v>Y</v>
          </cell>
          <cell r="Q958"/>
          <cell r="R958" t="str">
            <v>W/O for written off cases</v>
          </cell>
          <cell r="S958" t="str">
            <v>&gt;180</v>
          </cell>
        </row>
        <row r="959">
          <cell r="J959">
            <v>352244342</v>
          </cell>
          <cell r="K959">
            <v>9109</v>
          </cell>
          <cell r="L959">
            <v>438</v>
          </cell>
          <cell r="M959">
            <v>9547</v>
          </cell>
          <cell r="N959">
            <v>417</v>
          </cell>
          <cell r="O959">
            <v>417</v>
          </cell>
          <cell r="P959" t="str">
            <v>Y</v>
          </cell>
          <cell r="Q959"/>
          <cell r="R959" t="str">
            <v>Sub</v>
          </cell>
          <cell r="S959" t="str">
            <v>&gt;180</v>
          </cell>
        </row>
        <row r="960">
          <cell r="J960">
            <v>358834761</v>
          </cell>
          <cell r="K960">
            <v>30636.880000000001</v>
          </cell>
          <cell r="L960">
            <v>11693.12</v>
          </cell>
          <cell r="M960">
            <v>42330</v>
          </cell>
          <cell r="N960">
            <v>507</v>
          </cell>
          <cell r="O960">
            <v>507</v>
          </cell>
          <cell r="P960" t="str">
            <v>Y</v>
          </cell>
          <cell r="Q960"/>
          <cell r="R960" t="str">
            <v>W/O for written off cases</v>
          </cell>
          <cell r="S960" t="str">
            <v>&gt;180</v>
          </cell>
        </row>
        <row r="961">
          <cell r="J961">
            <v>354185894</v>
          </cell>
          <cell r="K961">
            <v>40824.379999999997</v>
          </cell>
          <cell r="L961">
            <v>11029.62</v>
          </cell>
          <cell r="M961">
            <v>51854</v>
          </cell>
          <cell r="N961">
            <v>809</v>
          </cell>
          <cell r="O961">
            <v>809</v>
          </cell>
          <cell r="P961" t="str">
            <v>Y</v>
          </cell>
          <cell r="Q961"/>
          <cell r="R961" t="str">
            <v>W/O for written off cases</v>
          </cell>
          <cell r="S961" t="str">
            <v>&gt;180</v>
          </cell>
        </row>
        <row r="962">
          <cell r="J962">
            <v>348734976</v>
          </cell>
          <cell r="K962">
            <v>3616.66</v>
          </cell>
          <cell r="L962">
            <v>83.34</v>
          </cell>
          <cell r="M962">
            <v>3700</v>
          </cell>
          <cell r="N962">
            <v>687</v>
          </cell>
          <cell r="O962">
            <v>687</v>
          </cell>
          <cell r="P962" t="str">
            <v>Y</v>
          </cell>
          <cell r="Q962"/>
          <cell r="R962" t="str">
            <v>W/O for written off cases</v>
          </cell>
          <cell r="S962" t="str">
            <v>&gt;180</v>
          </cell>
        </row>
        <row r="963">
          <cell r="J963">
            <v>351402275</v>
          </cell>
          <cell r="K963">
            <v>9260.6</v>
          </cell>
          <cell r="L963">
            <v>458.4</v>
          </cell>
          <cell r="M963">
            <v>9719</v>
          </cell>
          <cell r="N963">
            <v>687</v>
          </cell>
          <cell r="O963">
            <v>687</v>
          </cell>
          <cell r="P963" t="str">
            <v>Y</v>
          </cell>
          <cell r="Q963"/>
          <cell r="R963" t="str">
            <v>W/O for written off cases</v>
          </cell>
          <cell r="S963" t="str">
            <v>&gt;180</v>
          </cell>
        </row>
        <row r="964">
          <cell r="J964">
            <v>353054870</v>
          </cell>
          <cell r="K964">
            <v>40787.599999999999</v>
          </cell>
          <cell r="L964">
            <v>6869.2</v>
          </cell>
          <cell r="M964">
            <v>47656.800000000003</v>
          </cell>
          <cell r="N964">
            <v>748</v>
          </cell>
          <cell r="O964">
            <v>748</v>
          </cell>
          <cell r="P964" t="str">
            <v>Y</v>
          </cell>
          <cell r="Q964"/>
          <cell r="R964" t="str">
            <v>W/O for written off cases</v>
          </cell>
          <cell r="S964" t="str">
            <v>&gt;180</v>
          </cell>
        </row>
        <row r="965">
          <cell r="J965">
            <v>356518306</v>
          </cell>
          <cell r="K965">
            <v>44646.07</v>
          </cell>
          <cell r="L965">
            <v>7797.93</v>
          </cell>
          <cell r="M965">
            <v>52444</v>
          </cell>
          <cell r="N965">
            <v>449</v>
          </cell>
          <cell r="O965">
            <v>449</v>
          </cell>
          <cell r="P965" t="str">
            <v>Y</v>
          </cell>
          <cell r="Q965"/>
          <cell r="R965" t="str">
            <v>W/O for written off cases</v>
          </cell>
          <cell r="S965" t="str">
            <v>&gt;180</v>
          </cell>
        </row>
        <row r="966">
          <cell r="J966">
            <v>357682192</v>
          </cell>
          <cell r="K966">
            <v>12000</v>
          </cell>
          <cell r="L966">
            <v>1705</v>
          </cell>
          <cell r="M966">
            <v>13705</v>
          </cell>
          <cell r="N966">
            <v>661</v>
          </cell>
          <cell r="O966">
            <v>661</v>
          </cell>
          <cell r="P966" t="str">
            <v>Y</v>
          </cell>
          <cell r="Q966"/>
          <cell r="R966" t="str">
            <v>W/O for written off cases</v>
          </cell>
          <cell r="S966" t="str">
            <v>&gt;180</v>
          </cell>
        </row>
        <row r="967">
          <cell r="J967">
            <v>356710725</v>
          </cell>
          <cell r="K967">
            <v>41764.44</v>
          </cell>
          <cell r="L967">
            <v>6852.56</v>
          </cell>
          <cell r="M967">
            <v>48617</v>
          </cell>
          <cell r="N967">
            <v>418</v>
          </cell>
          <cell r="O967">
            <v>418</v>
          </cell>
          <cell r="P967" t="str">
            <v>Y</v>
          </cell>
          <cell r="Q967"/>
          <cell r="R967" t="str">
            <v>W/O for written off cases</v>
          </cell>
          <cell r="S967" t="str">
            <v>&gt;180</v>
          </cell>
        </row>
        <row r="968">
          <cell r="J968">
            <v>358834753</v>
          </cell>
          <cell r="K968">
            <v>24770.720000000001</v>
          </cell>
          <cell r="L968">
            <v>5309.28</v>
          </cell>
          <cell r="M968">
            <v>30080</v>
          </cell>
          <cell r="N968">
            <v>469</v>
          </cell>
          <cell r="O968">
            <v>469</v>
          </cell>
          <cell r="P968" t="str">
            <v>Y</v>
          </cell>
          <cell r="Q968"/>
          <cell r="R968" t="str">
            <v>W/O for written off cases</v>
          </cell>
          <cell r="S968" t="str">
            <v>&gt;180</v>
          </cell>
        </row>
        <row r="969">
          <cell r="J969">
            <v>353728648</v>
          </cell>
          <cell r="K969">
            <v>48347.09</v>
          </cell>
          <cell r="L969">
            <v>11658.91</v>
          </cell>
          <cell r="M969">
            <v>60006</v>
          </cell>
          <cell r="N969">
            <v>814</v>
          </cell>
          <cell r="O969">
            <v>814</v>
          </cell>
          <cell r="P969" t="str">
            <v>Y</v>
          </cell>
          <cell r="Q969"/>
          <cell r="R969" t="str">
            <v>W/O for written off cases</v>
          </cell>
          <cell r="S969" t="str">
            <v>&gt;180</v>
          </cell>
        </row>
        <row r="970">
          <cell r="J970">
            <v>357041770</v>
          </cell>
          <cell r="K970">
            <v>19763.400000000001</v>
          </cell>
          <cell r="L970">
            <v>3439.6</v>
          </cell>
          <cell r="M970">
            <v>23203</v>
          </cell>
          <cell r="N970">
            <v>599</v>
          </cell>
          <cell r="O970">
            <v>599</v>
          </cell>
          <cell r="P970" t="str">
            <v>Y</v>
          </cell>
          <cell r="Q970"/>
          <cell r="R970" t="str">
            <v>W/O for written off cases</v>
          </cell>
          <cell r="S970" t="str">
            <v>&gt;180</v>
          </cell>
        </row>
        <row r="971">
          <cell r="J971">
            <v>348737978</v>
          </cell>
          <cell r="K971">
            <v>2205.0500000000002</v>
          </cell>
          <cell r="L971">
            <v>44.95</v>
          </cell>
          <cell r="M971">
            <v>2250</v>
          </cell>
          <cell r="N971">
            <v>629</v>
          </cell>
          <cell r="O971">
            <v>629</v>
          </cell>
          <cell r="P971" t="str">
            <v>Y</v>
          </cell>
          <cell r="Q971"/>
          <cell r="R971" t="str">
            <v>W/O for written off cases</v>
          </cell>
          <cell r="S971" t="str">
            <v>&gt;180</v>
          </cell>
        </row>
        <row r="972">
          <cell r="J972">
            <v>356690361</v>
          </cell>
          <cell r="K972">
            <v>41764.44</v>
          </cell>
          <cell r="L972">
            <v>6852.56</v>
          </cell>
          <cell r="M972">
            <v>48617</v>
          </cell>
          <cell r="N972">
            <v>418</v>
          </cell>
          <cell r="O972">
            <v>418</v>
          </cell>
          <cell r="P972" t="str">
            <v>Y</v>
          </cell>
          <cell r="Q972"/>
          <cell r="R972" t="str">
            <v>W/O for written off cases</v>
          </cell>
          <cell r="S972" t="str">
            <v>&gt;180</v>
          </cell>
        </row>
        <row r="973">
          <cell r="J973">
            <v>348742117</v>
          </cell>
          <cell r="K973">
            <v>24850.26</v>
          </cell>
          <cell r="L973">
            <v>3349.74</v>
          </cell>
          <cell r="M973">
            <v>28200</v>
          </cell>
          <cell r="N973">
            <v>961</v>
          </cell>
          <cell r="O973">
            <v>961</v>
          </cell>
          <cell r="P973" t="str">
            <v>Y</v>
          </cell>
          <cell r="Q973"/>
          <cell r="R973" t="str">
            <v>W/O for written off cases</v>
          </cell>
          <cell r="S973" t="str">
            <v>&gt;180</v>
          </cell>
        </row>
        <row r="974">
          <cell r="J974">
            <v>356351978</v>
          </cell>
          <cell r="K974">
            <v>4626.99</v>
          </cell>
          <cell r="L974">
            <v>96.01</v>
          </cell>
          <cell r="M974">
            <v>4723</v>
          </cell>
          <cell r="N974">
            <v>22</v>
          </cell>
          <cell r="O974">
            <v>22</v>
          </cell>
          <cell r="P974"/>
          <cell r="Q974"/>
          <cell r="R974" t="str">
            <v>SMA 0</v>
          </cell>
          <cell r="S974" t="str">
            <v>1-30 Days</v>
          </cell>
        </row>
        <row r="975">
          <cell r="J975">
            <v>358834760</v>
          </cell>
          <cell r="K975"/>
          <cell r="L975"/>
          <cell r="M975"/>
          <cell r="N975"/>
          <cell r="O975"/>
          <cell r="P975"/>
          <cell r="Q975"/>
          <cell r="R975" t="str">
            <v>Standard</v>
          </cell>
          <cell r="S975" t="str">
            <v>Standard</v>
          </cell>
        </row>
        <row r="976">
          <cell r="J976">
            <v>357041759</v>
          </cell>
          <cell r="K976">
            <v>12077.03</v>
          </cell>
          <cell r="L976">
            <v>1706.97</v>
          </cell>
          <cell r="M976">
            <v>13784</v>
          </cell>
          <cell r="N976">
            <v>502</v>
          </cell>
          <cell r="O976">
            <v>502</v>
          </cell>
          <cell r="P976" t="str">
            <v>Y</v>
          </cell>
          <cell r="Q976"/>
          <cell r="R976" t="str">
            <v>W/O for written off cases</v>
          </cell>
          <cell r="S976" t="str">
            <v>&gt;180</v>
          </cell>
        </row>
        <row r="977">
          <cell r="J977">
            <v>348778354</v>
          </cell>
          <cell r="K977">
            <v>6773.49</v>
          </cell>
          <cell r="L977">
            <v>276.51</v>
          </cell>
          <cell r="M977">
            <v>7050</v>
          </cell>
          <cell r="N977">
            <v>655</v>
          </cell>
          <cell r="O977">
            <v>655</v>
          </cell>
          <cell r="P977" t="str">
            <v>Y</v>
          </cell>
          <cell r="Q977"/>
          <cell r="R977" t="str">
            <v>W/O for written off cases</v>
          </cell>
          <cell r="S977" t="str">
            <v>&gt;180</v>
          </cell>
        </row>
        <row r="978">
          <cell r="J978">
            <v>354185882</v>
          </cell>
          <cell r="K978">
            <v>23540.400000000001</v>
          </cell>
          <cell r="L978">
            <v>4011.6</v>
          </cell>
          <cell r="M978">
            <v>27552</v>
          </cell>
          <cell r="N978">
            <v>783</v>
          </cell>
          <cell r="O978">
            <v>783</v>
          </cell>
          <cell r="P978" t="str">
            <v>Y</v>
          </cell>
          <cell r="Q978"/>
          <cell r="R978" t="str">
            <v>W/O for written off cases</v>
          </cell>
          <cell r="S978" t="str">
            <v>&gt;180</v>
          </cell>
        </row>
        <row r="979">
          <cell r="J979">
            <v>357622293</v>
          </cell>
          <cell r="K979"/>
          <cell r="L979"/>
          <cell r="M979"/>
          <cell r="N979"/>
          <cell r="O979"/>
          <cell r="P979"/>
          <cell r="Q979"/>
          <cell r="R979" t="str">
            <v>Standard</v>
          </cell>
          <cell r="S979" t="str">
            <v>Standard</v>
          </cell>
        </row>
        <row r="980">
          <cell r="J980">
            <v>356985444</v>
          </cell>
          <cell r="K980"/>
          <cell r="L980"/>
          <cell r="M980"/>
          <cell r="N980"/>
          <cell r="O980"/>
          <cell r="P980"/>
          <cell r="Q980"/>
          <cell r="R980" t="str">
            <v>Standard</v>
          </cell>
          <cell r="S980" t="str">
            <v>Standard</v>
          </cell>
        </row>
        <row r="981">
          <cell r="J981">
            <v>355197875</v>
          </cell>
          <cell r="K981">
            <v>22567.360000000001</v>
          </cell>
          <cell r="L981">
            <v>1953.64</v>
          </cell>
          <cell r="M981">
            <v>24521</v>
          </cell>
          <cell r="N981">
            <v>288</v>
          </cell>
          <cell r="O981">
            <v>288</v>
          </cell>
          <cell r="P981" t="str">
            <v>Y</v>
          </cell>
          <cell r="Q981"/>
          <cell r="R981" t="str">
            <v>W/O for written off cases</v>
          </cell>
          <cell r="S981" t="str">
            <v>&gt;180</v>
          </cell>
        </row>
        <row r="982">
          <cell r="J982">
            <v>360102805</v>
          </cell>
          <cell r="K982"/>
          <cell r="L982"/>
          <cell r="M982"/>
          <cell r="N982"/>
          <cell r="O982"/>
          <cell r="P982"/>
          <cell r="Q982"/>
          <cell r="R982" t="str">
            <v>Standard</v>
          </cell>
          <cell r="S982" t="str">
            <v>Standard</v>
          </cell>
        </row>
        <row r="983">
          <cell r="J983">
            <v>357041736</v>
          </cell>
          <cell r="K983">
            <v>12110.55</v>
          </cell>
          <cell r="L983">
            <v>2131.4499999999998</v>
          </cell>
          <cell r="M983">
            <v>14242</v>
          </cell>
          <cell r="N983">
            <v>592</v>
          </cell>
          <cell r="O983">
            <v>592</v>
          </cell>
          <cell r="P983" t="str">
            <v>Y</v>
          </cell>
          <cell r="Q983"/>
          <cell r="R983" t="str">
            <v>W/O for written off cases</v>
          </cell>
          <cell r="S983" t="str">
            <v>&gt;180</v>
          </cell>
        </row>
        <row r="984">
          <cell r="J984">
            <v>354761167</v>
          </cell>
          <cell r="K984">
            <v>23797.95</v>
          </cell>
          <cell r="L984">
            <v>4490.05</v>
          </cell>
          <cell r="M984">
            <v>28288</v>
          </cell>
          <cell r="N984">
            <v>714</v>
          </cell>
          <cell r="O984">
            <v>714</v>
          </cell>
          <cell r="P984" t="str">
            <v>Y</v>
          </cell>
          <cell r="Q984"/>
          <cell r="R984" t="str">
            <v>W/O for written off cases</v>
          </cell>
          <cell r="S984" t="str">
            <v>&gt;180</v>
          </cell>
        </row>
        <row r="985">
          <cell r="J985">
            <v>355167374</v>
          </cell>
          <cell r="K985">
            <v>36779.839999999997</v>
          </cell>
          <cell r="L985">
            <v>5162.16</v>
          </cell>
          <cell r="M985">
            <v>41942</v>
          </cell>
          <cell r="N985">
            <v>442</v>
          </cell>
          <cell r="O985">
            <v>442</v>
          </cell>
          <cell r="P985" t="str">
            <v>Y</v>
          </cell>
          <cell r="Q985"/>
          <cell r="R985" t="str">
            <v>Sub</v>
          </cell>
          <cell r="S985" t="str">
            <v>&gt;180</v>
          </cell>
        </row>
        <row r="986">
          <cell r="J986">
            <v>359842657</v>
          </cell>
          <cell r="K986"/>
          <cell r="L986"/>
          <cell r="M986"/>
          <cell r="N986"/>
          <cell r="O986"/>
          <cell r="P986"/>
          <cell r="Q986"/>
          <cell r="R986" t="str">
            <v>Standard</v>
          </cell>
          <cell r="S986" t="str">
            <v>Standard</v>
          </cell>
        </row>
        <row r="987">
          <cell r="J987">
            <v>359787071</v>
          </cell>
          <cell r="K987">
            <v>1662.56</v>
          </cell>
          <cell r="L987">
            <v>757.44</v>
          </cell>
          <cell r="M987">
            <v>2420</v>
          </cell>
          <cell r="N987">
            <v>20</v>
          </cell>
          <cell r="O987">
            <v>20</v>
          </cell>
          <cell r="P987"/>
          <cell r="Q987"/>
          <cell r="R987" t="str">
            <v>SMA 0</v>
          </cell>
          <cell r="S987" t="str">
            <v>1-30 Days</v>
          </cell>
        </row>
        <row r="988">
          <cell r="J988">
            <v>358102587</v>
          </cell>
          <cell r="K988">
            <v>11000</v>
          </cell>
          <cell r="L988">
            <v>1551</v>
          </cell>
          <cell r="M988">
            <v>12551</v>
          </cell>
          <cell r="N988">
            <v>599</v>
          </cell>
          <cell r="O988">
            <v>599</v>
          </cell>
          <cell r="P988" t="str">
            <v>Y</v>
          </cell>
          <cell r="Q988"/>
          <cell r="R988" t="str">
            <v>W/O for written off cases</v>
          </cell>
          <cell r="S988" t="str">
            <v>&gt;180</v>
          </cell>
        </row>
        <row r="989">
          <cell r="J989">
            <v>356452224</v>
          </cell>
          <cell r="K989">
            <v>32603</v>
          </cell>
          <cell r="L989">
            <v>3717</v>
          </cell>
          <cell r="M989">
            <v>36320</v>
          </cell>
          <cell r="N989">
            <v>326</v>
          </cell>
          <cell r="O989">
            <v>326</v>
          </cell>
          <cell r="P989" t="str">
            <v>Y</v>
          </cell>
          <cell r="Q989"/>
          <cell r="R989" t="str">
            <v>W/O for written off cases</v>
          </cell>
          <cell r="S989" t="str">
            <v>&gt;180</v>
          </cell>
        </row>
        <row r="990">
          <cell r="J990">
            <v>358514183</v>
          </cell>
          <cell r="K990">
            <v>16000</v>
          </cell>
          <cell r="L990">
            <v>2218</v>
          </cell>
          <cell r="M990">
            <v>18218</v>
          </cell>
          <cell r="N990">
            <v>538</v>
          </cell>
          <cell r="O990">
            <v>538</v>
          </cell>
          <cell r="P990" t="str">
            <v>Y</v>
          </cell>
          <cell r="Q990"/>
          <cell r="R990" t="str">
            <v>W/O for written off cases</v>
          </cell>
          <cell r="S990" t="str">
            <v>&gt;180</v>
          </cell>
        </row>
        <row r="991">
          <cell r="J991">
            <v>358064803</v>
          </cell>
          <cell r="K991"/>
          <cell r="L991"/>
          <cell r="M991"/>
          <cell r="N991"/>
          <cell r="O991"/>
          <cell r="P991"/>
          <cell r="Q991"/>
          <cell r="R991" t="str">
            <v>Standard</v>
          </cell>
          <cell r="S991" t="str">
            <v>Standard</v>
          </cell>
        </row>
        <row r="992">
          <cell r="J992">
            <v>357383663</v>
          </cell>
          <cell r="K992">
            <v>23552.55</v>
          </cell>
          <cell r="L992">
            <v>3927.45</v>
          </cell>
          <cell r="M992">
            <v>27480</v>
          </cell>
          <cell r="N992">
            <v>357</v>
          </cell>
          <cell r="O992">
            <v>357</v>
          </cell>
          <cell r="P992" t="str">
            <v>Y</v>
          </cell>
          <cell r="Q992"/>
          <cell r="R992" t="str">
            <v>W/O for written off cases</v>
          </cell>
          <cell r="S992" t="str">
            <v>&gt;180</v>
          </cell>
        </row>
        <row r="993">
          <cell r="J993">
            <v>348795827</v>
          </cell>
          <cell r="K993">
            <v>4561.5600000000004</v>
          </cell>
          <cell r="L993">
            <v>138.44</v>
          </cell>
          <cell r="M993">
            <v>4700</v>
          </cell>
          <cell r="N993">
            <v>630</v>
          </cell>
          <cell r="O993">
            <v>630</v>
          </cell>
          <cell r="P993" t="str">
            <v>Y</v>
          </cell>
          <cell r="Q993"/>
          <cell r="R993" t="str">
            <v>W/O for written off cases</v>
          </cell>
          <cell r="S993" t="str">
            <v>&gt;180</v>
          </cell>
        </row>
        <row r="994">
          <cell r="J994">
            <v>348795986</v>
          </cell>
          <cell r="K994">
            <v>6773.49</v>
          </cell>
          <cell r="L994">
            <v>276.51</v>
          </cell>
          <cell r="M994">
            <v>7050</v>
          </cell>
          <cell r="N994">
            <v>659</v>
          </cell>
          <cell r="O994">
            <v>659</v>
          </cell>
          <cell r="P994" t="str">
            <v>Y</v>
          </cell>
          <cell r="Q994"/>
          <cell r="R994" t="str">
            <v>W/O for written off cases</v>
          </cell>
          <cell r="S994" t="str">
            <v>&gt;180</v>
          </cell>
        </row>
        <row r="995">
          <cell r="J995">
            <v>358102567</v>
          </cell>
          <cell r="K995">
            <v>18000</v>
          </cell>
          <cell r="L995">
            <v>2571</v>
          </cell>
          <cell r="M995">
            <v>20571</v>
          </cell>
          <cell r="N995">
            <v>595</v>
          </cell>
          <cell r="O995">
            <v>595</v>
          </cell>
          <cell r="P995" t="str">
            <v>Y</v>
          </cell>
          <cell r="Q995"/>
          <cell r="R995" t="str">
            <v>W/O for written off cases</v>
          </cell>
          <cell r="S995" t="str">
            <v>&gt;180</v>
          </cell>
        </row>
        <row r="996">
          <cell r="J996">
            <v>358102583</v>
          </cell>
          <cell r="K996">
            <v>12000</v>
          </cell>
          <cell r="L996">
            <v>2569</v>
          </cell>
          <cell r="M996">
            <v>14569</v>
          </cell>
          <cell r="N996">
            <v>595</v>
          </cell>
          <cell r="O996">
            <v>595</v>
          </cell>
          <cell r="P996" t="str">
            <v>Y</v>
          </cell>
          <cell r="Q996"/>
          <cell r="R996" t="str">
            <v>W/O for written off cases</v>
          </cell>
          <cell r="S996" t="str">
            <v>&gt;180</v>
          </cell>
        </row>
        <row r="997">
          <cell r="J997">
            <v>358102574</v>
          </cell>
          <cell r="K997">
            <v>23000</v>
          </cell>
          <cell r="L997">
            <v>3074</v>
          </cell>
          <cell r="M997">
            <v>26074</v>
          </cell>
          <cell r="N997">
            <v>595</v>
          </cell>
          <cell r="O997">
            <v>595</v>
          </cell>
          <cell r="P997" t="str">
            <v>Y</v>
          </cell>
          <cell r="Q997"/>
          <cell r="R997" t="str">
            <v>W/O for written off cases</v>
          </cell>
          <cell r="S997" t="str">
            <v>&gt;180</v>
          </cell>
        </row>
        <row r="998">
          <cell r="J998">
            <v>357624573</v>
          </cell>
          <cell r="K998">
            <v>2963.04</v>
          </cell>
          <cell r="L998">
            <v>94.96</v>
          </cell>
          <cell r="M998">
            <v>3058</v>
          </cell>
          <cell r="N998">
            <v>353</v>
          </cell>
          <cell r="O998">
            <v>353</v>
          </cell>
          <cell r="P998" t="str">
            <v>Y</v>
          </cell>
          <cell r="Q998"/>
          <cell r="R998" t="str">
            <v>W/O for written off cases</v>
          </cell>
          <cell r="S998" t="str">
            <v>&gt;180</v>
          </cell>
        </row>
        <row r="999">
          <cell r="J999">
            <v>356865248</v>
          </cell>
          <cell r="K999">
            <v>29716.19</v>
          </cell>
          <cell r="L999">
            <v>6713.81</v>
          </cell>
          <cell r="M999">
            <v>36430</v>
          </cell>
          <cell r="N999">
            <v>534</v>
          </cell>
          <cell r="O999">
            <v>534</v>
          </cell>
          <cell r="P999" t="str">
            <v>Y</v>
          </cell>
          <cell r="Q999"/>
          <cell r="R999" t="str">
            <v>W/O for written off cases</v>
          </cell>
          <cell r="S999" t="str">
            <v>&gt;180</v>
          </cell>
        </row>
        <row r="1000">
          <cell r="J1000">
            <v>356222321</v>
          </cell>
          <cell r="K1000">
            <v>28693.42</v>
          </cell>
          <cell r="L1000">
            <v>3735.58</v>
          </cell>
          <cell r="M1000">
            <v>32429</v>
          </cell>
          <cell r="N1000">
            <v>387</v>
          </cell>
          <cell r="O1000">
            <v>387</v>
          </cell>
          <cell r="P1000" t="str">
            <v>Y</v>
          </cell>
          <cell r="Q1000"/>
          <cell r="R1000" t="str">
            <v>W/O for written off cases</v>
          </cell>
          <cell r="S1000" t="str">
            <v>&gt;180</v>
          </cell>
        </row>
        <row r="1001">
          <cell r="J1001">
            <v>358281611</v>
          </cell>
          <cell r="K1001">
            <v>28327.65</v>
          </cell>
          <cell r="L1001">
            <v>6912.35</v>
          </cell>
          <cell r="M1001">
            <v>35240</v>
          </cell>
          <cell r="N1001">
            <v>417</v>
          </cell>
          <cell r="O1001">
            <v>417</v>
          </cell>
          <cell r="P1001" t="str">
            <v>Y</v>
          </cell>
          <cell r="Q1001"/>
          <cell r="R1001" t="str">
            <v>W/O for written off cases</v>
          </cell>
          <cell r="S1001" t="str">
            <v>&gt;180</v>
          </cell>
        </row>
        <row r="1002">
          <cell r="J1002">
            <v>358514113</v>
          </cell>
          <cell r="K1002"/>
          <cell r="L1002"/>
          <cell r="M1002"/>
          <cell r="N1002"/>
          <cell r="O1002"/>
          <cell r="P1002"/>
          <cell r="Q1002"/>
          <cell r="R1002" t="str">
            <v>Standard</v>
          </cell>
          <cell r="S1002" t="str">
            <v>Standard</v>
          </cell>
        </row>
        <row r="1003">
          <cell r="J1003">
            <v>355995231</v>
          </cell>
          <cell r="K1003">
            <v>22000</v>
          </cell>
          <cell r="L1003">
            <v>4953</v>
          </cell>
          <cell r="M1003">
            <v>26953</v>
          </cell>
          <cell r="N1003">
            <v>751</v>
          </cell>
          <cell r="O1003">
            <v>751</v>
          </cell>
          <cell r="P1003" t="str">
            <v>Y</v>
          </cell>
          <cell r="Q1003"/>
          <cell r="R1003" t="str">
            <v>W/O for written off cases</v>
          </cell>
          <cell r="S1003" t="str">
            <v>&gt;180</v>
          </cell>
        </row>
        <row r="1004">
          <cell r="J1004">
            <v>355995241</v>
          </cell>
          <cell r="K1004">
            <v>21000</v>
          </cell>
          <cell r="L1004">
            <v>4737</v>
          </cell>
          <cell r="M1004">
            <v>25737</v>
          </cell>
          <cell r="N1004">
            <v>751</v>
          </cell>
          <cell r="O1004">
            <v>751</v>
          </cell>
          <cell r="P1004" t="str">
            <v>Y</v>
          </cell>
          <cell r="Q1004"/>
          <cell r="R1004" t="str">
            <v>W/O for written off cases</v>
          </cell>
          <cell r="S1004" t="str">
            <v>&gt;180</v>
          </cell>
        </row>
        <row r="1005">
          <cell r="J1005">
            <v>358491248</v>
          </cell>
          <cell r="K1005"/>
          <cell r="L1005"/>
          <cell r="M1005"/>
          <cell r="N1005"/>
          <cell r="O1005"/>
          <cell r="P1005"/>
          <cell r="Q1005"/>
          <cell r="R1005" t="str">
            <v>Standard</v>
          </cell>
          <cell r="S1005" t="str">
            <v>Standard</v>
          </cell>
        </row>
        <row r="1006">
          <cell r="J1006">
            <v>358202367</v>
          </cell>
          <cell r="K1006"/>
          <cell r="L1006"/>
          <cell r="M1006"/>
          <cell r="N1006"/>
          <cell r="O1006"/>
          <cell r="P1006"/>
          <cell r="Q1006"/>
          <cell r="R1006" t="str">
            <v>Standard</v>
          </cell>
          <cell r="S1006" t="str">
            <v>Standard</v>
          </cell>
        </row>
        <row r="1007">
          <cell r="J1007">
            <v>348850889</v>
          </cell>
          <cell r="K1007">
            <v>30171.56</v>
          </cell>
          <cell r="L1007">
            <v>5078.4399999999996</v>
          </cell>
          <cell r="M1007">
            <v>35250</v>
          </cell>
          <cell r="N1007">
            <v>1026</v>
          </cell>
          <cell r="O1007">
            <v>1026</v>
          </cell>
          <cell r="P1007" t="str">
            <v>Y</v>
          </cell>
          <cell r="Q1007"/>
          <cell r="R1007" t="str">
            <v>W/O for written off cases</v>
          </cell>
          <cell r="S1007" t="str">
            <v>&gt;180</v>
          </cell>
        </row>
        <row r="1008">
          <cell r="J1008">
            <v>348850890</v>
          </cell>
          <cell r="K1008">
            <v>30171.56</v>
          </cell>
          <cell r="L1008">
            <v>5078.4399999999996</v>
          </cell>
          <cell r="M1008">
            <v>35250</v>
          </cell>
          <cell r="N1008">
            <v>1026</v>
          </cell>
          <cell r="O1008">
            <v>1026</v>
          </cell>
          <cell r="P1008" t="str">
            <v>Y</v>
          </cell>
          <cell r="Q1008"/>
          <cell r="R1008" t="str">
            <v>W/O for written off cases</v>
          </cell>
          <cell r="S1008" t="str">
            <v>&gt;180</v>
          </cell>
        </row>
        <row r="1009">
          <cell r="J1009">
            <v>354761173</v>
          </cell>
          <cell r="K1009">
            <v>23099.08</v>
          </cell>
          <cell r="L1009">
            <v>3909.92</v>
          </cell>
          <cell r="M1009">
            <v>27009</v>
          </cell>
          <cell r="N1009">
            <v>721</v>
          </cell>
          <cell r="O1009">
            <v>721</v>
          </cell>
          <cell r="P1009" t="str">
            <v>Y</v>
          </cell>
          <cell r="Q1009"/>
          <cell r="R1009" t="str">
            <v>W/O for written off cases</v>
          </cell>
          <cell r="S1009" t="str">
            <v>&gt;180</v>
          </cell>
        </row>
        <row r="1010">
          <cell r="J1010">
            <v>348851121</v>
          </cell>
          <cell r="K1010">
            <v>6773.49</v>
          </cell>
          <cell r="L1010">
            <v>276.51</v>
          </cell>
          <cell r="M1010">
            <v>7050</v>
          </cell>
          <cell r="N1010">
            <v>660</v>
          </cell>
          <cell r="O1010">
            <v>660</v>
          </cell>
          <cell r="P1010" t="str">
            <v>Y</v>
          </cell>
          <cell r="Q1010"/>
          <cell r="R1010" t="str">
            <v>W/O for written off cases</v>
          </cell>
          <cell r="S1010" t="str">
            <v>&gt;180</v>
          </cell>
        </row>
        <row r="1011">
          <cell r="J1011">
            <v>360488791</v>
          </cell>
          <cell r="K1011"/>
          <cell r="L1011"/>
          <cell r="M1011"/>
          <cell r="N1011"/>
          <cell r="O1011"/>
          <cell r="P1011"/>
          <cell r="Q1011"/>
          <cell r="R1011" t="str">
            <v>Standard</v>
          </cell>
          <cell r="S1011" t="str">
            <v>Standard</v>
          </cell>
        </row>
        <row r="1012">
          <cell r="J1012">
            <v>348863339</v>
          </cell>
          <cell r="K1012">
            <v>11071.33</v>
          </cell>
          <cell r="L1012">
            <v>678.67</v>
          </cell>
          <cell r="M1012">
            <v>11750</v>
          </cell>
          <cell r="N1012">
            <v>722</v>
          </cell>
          <cell r="O1012">
            <v>722</v>
          </cell>
          <cell r="P1012" t="str">
            <v>Y</v>
          </cell>
          <cell r="Q1012"/>
          <cell r="R1012" t="str">
            <v>W/O for written off cases</v>
          </cell>
          <cell r="S1012" t="str">
            <v>&gt;180</v>
          </cell>
        </row>
        <row r="1013">
          <cell r="J1013">
            <v>360487656</v>
          </cell>
          <cell r="K1013"/>
          <cell r="L1013"/>
          <cell r="M1013"/>
          <cell r="N1013"/>
          <cell r="O1013"/>
          <cell r="P1013"/>
          <cell r="Q1013"/>
          <cell r="R1013" t="str">
            <v>Standard</v>
          </cell>
          <cell r="S1013" t="str">
            <v>Standard</v>
          </cell>
        </row>
        <row r="1014">
          <cell r="J1014">
            <v>351430807</v>
          </cell>
          <cell r="K1014">
            <v>9047.5300000000007</v>
          </cell>
          <cell r="L1014">
            <v>297.47000000000003</v>
          </cell>
          <cell r="M1014">
            <v>9345</v>
          </cell>
          <cell r="N1014">
            <v>472</v>
          </cell>
          <cell r="O1014">
            <v>472</v>
          </cell>
          <cell r="P1014" t="str">
            <v>Y</v>
          </cell>
          <cell r="Q1014"/>
          <cell r="R1014" t="str">
            <v>W/O for written off cases</v>
          </cell>
          <cell r="S1014" t="str">
            <v>&gt;180</v>
          </cell>
        </row>
        <row r="1015">
          <cell r="J1015">
            <v>348897700</v>
          </cell>
          <cell r="K1015">
            <v>2206.48</v>
          </cell>
          <cell r="L1015">
            <v>43.52</v>
          </cell>
          <cell r="M1015">
            <v>2250</v>
          </cell>
          <cell r="N1015">
            <v>592</v>
          </cell>
          <cell r="O1015">
            <v>592</v>
          </cell>
          <cell r="P1015" t="str">
            <v>Y</v>
          </cell>
          <cell r="Q1015"/>
          <cell r="R1015" t="str">
            <v>W/O for written off cases</v>
          </cell>
          <cell r="S1015" t="str">
            <v>&gt;180</v>
          </cell>
        </row>
        <row r="1016">
          <cell r="J1016">
            <v>357383637</v>
          </cell>
          <cell r="K1016">
            <v>21859.75</v>
          </cell>
          <cell r="L1016">
            <v>4104.25</v>
          </cell>
          <cell r="M1016">
            <v>25964</v>
          </cell>
          <cell r="N1016">
            <v>624</v>
          </cell>
          <cell r="O1016">
            <v>624</v>
          </cell>
          <cell r="P1016" t="str">
            <v>Y</v>
          </cell>
          <cell r="Q1016"/>
          <cell r="R1016" t="str">
            <v>W/O for written off cases</v>
          </cell>
          <cell r="S1016" t="str">
            <v>&gt;180</v>
          </cell>
        </row>
        <row r="1017">
          <cell r="J1017">
            <v>348927116</v>
          </cell>
          <cell r="K1017">
            <v>3882.18</v>
          </cell>
          <cell r="L1017">
            <v>117.82</v>
          </cell>
          <cell r="M1017">
            <v>4000</v>
          </cell>
          <cell r="N1017">
            <v>629</v>
          </cell>
          <cell r="O1017">
            <v>629</v>
          </cell>
          <cell r="P1017" t="str">
            <v>Y</v>
          </cell>
          <cell r="Q1017"/>
          <cell r="R1017" t="str">
            <v>W/O for written off cases</v>
          </cell>
          <cell r="S1017" t="str">
            <v>&gt;180</v>
          </cell>
        </row>
        <row r="1018">
          <cell r="J1018">
            <v>351288312</v>
          </cell>
          <cell r="K1018">
            <v>2106.71</v>
          </cell>
          <cell r="L1018">
            <v>43.29</v>
          </cell>
          <cell r="M1018">
            <v>2150</v>
          </cell>
          <cell r="N1018">
            <v>599</v>
          </cell>
          <cell r="O1018">
            <v>629</v>
          </cell>
          <cell r="P1018" t="str">
            <v>Y</v>
          </cell>
          <cell r="Q1018"/>
          <cell r="R1018" t="str">
            <v>W/O for written off cases</v>
          </cell>
          <cell r="S1018" t="str">
            <v>&gt;180</v>
          </cell>
        </row>
        <row r="1019">
          <cell r="J1019">
            <v>351333927</v>
          </cell>
          <cell r="K1019">
            <v>3446.82</v>
          </cell>
          <cell r="L1019">
            <v>56.18</v>
          </cell>
          <cell r="M1019">
            <v>3503</v>
          </cell>
          <cell r="N1019">
            <v>417</v>
          </cell>
          <cell r="O1019">
            <v>417</v>
          </cell>
          <cell r="P1019" t="str">
            <v>Y</v>
          </cell>
          <cell r="Q1019"/>
          <cell r="R1019" t="str">
            <v>W/O for written off cases</v>
          </cell>
          <cell r="S1019" t="str">
            <v>&gt;180</v>
          </cell>
        </row>
        <row r="1020">
          <cell r="J1020">
            <v>353533186</v>
          </cell>
          <cell r="K1020">
            <v>3889.61</v>
          </cell>
          <cell r="L1020">
            <v>123.39</v>
          </cell>
          <cell r="M1020">
            <v>4013</v>
          </cell>
          <cell r="N1020">
            <v>417</v>
          </cell>
          <cell r="O1020">
            <v>417</v>
          </cell>
          <cell r="P1020" t="str">
            <v>Y</v>
          </cell>
          <cell r="Q1020"/>
          <cell r="R1020" t="str">
            <v>W/O for written off cases</v>
          </cell>
          <cell r="S1020" t="str">
            <v>&gt;180</v>
          </cell>
        </row>
        <row r="1021">
          <cell r="J1021">
            <v>357332486</v>
          </cell>
          <cell r="K1021"/>
          <cell r="L1021"/>
          <cell r="M1021"/>
          <cell r="N1021"/>
          <cell r="O1021"/>
          <cell r="P1021"/>
          <cell r="Q1021"/>
          <cell r="R1021" t="str">
            <v>Standard</v>
          </cell>
          <cell r="S1021" t="str">
            <v>Standard</v>
          </cell>
        </row>
        <row r="1022">
          <cell r="J1022">
            <v>360198986</v>
          </cell>
          <cell r="K1022"/>
          <cell r="L1022"/>
          <cell r="M1022"/>
          <cell r="N1022"/>
          <cell r="O1022"/>
          <cell r="P1022"/>
          <cell r="Q1022"/>
          <cell r="R1022" t="str">
            <v>Standard</v>
          </cell>
          <cell r="S1022" t="str">
            <v>Standard</v>
          </cell>
        </row>
        <row r="1023">
          <cell r="J1023">
            <v>358834822</v>
          </cell>
          <cell r="K1023">
            <v>19390.3</v>
          </cell>
          <cell r="L1023">
            <v>4409.7</v>
          </cell>
          <cell r="M1023">
            <v>23800</v>
          </cell>
          <cell r="N1023">
            <v>504</v>
          </cell>
          <cell r="O1023">
            <v>504</v>
          </cell>
          <cell r="P1023" t="str">
            <v>Y</v>
          </cell>
          <cell r="Q1023"/>
          <cell r="R1023" t="str">
            <v>W/O for written off cases</v>
          </cell>
          <cell r="S1023" t="str">
            <v>&gt;180</v>
          </cell>
        </row>
        <row r="1024">
          <cell r="J1024">
            <v>348976643</v>
          </cell>
          <cell r="K1024">
            <v>1667.11</v>
          </cell>
          <cell r="L1024">
            <v>32.89</v>
          </cell>
          <cell r="M1024">
            <v>1700</v>
          </cell>
          <cell r="N1024">
            <v>596</v>
          </cell>
          <cell r="O1024">
            <v>596</v>
          </cell>
          <cell r="P1024" t="str">
            <v>Y</v>
          </cell>
          <cell r="Q1024"/>
          <cell r="R1024" t="str">
            <v>W/O for written off cases</v>
          </cell>
          <cell r="S1024" t="str">
            <v>&gt;180</v>
          </cell>
        </row>
        <row r="1025">
          <cell r="J1025">
            <v>357258517</v>
          </cell>
          <cell r="K1025"/>
          <cell r="L1025"/>
          <cell r="M1025"/>
          <cell r="N1025"/>
          <cell r="O1025"/>
          <cell r="P1025"/>
          <cell r="Q1025"/>
          <cell r="R1025" t="str">
            <v>Standard</v>
          </cell>
          <cell r="S1025" t="str">
            <v>Standard</v>
          </cell>
        </row>
        <row r="1026">
          <cell r="J1026">
            <v>348977062</v>
          </cell>
          <cell r="K1026">
            <v>6773.49</v>
          </cell>
          <cell r="L1026">
            <v>276.51</v>
          </cell>
          <cell r="M1026">
            <v>7050</v>
          </cell>
          <cell r="N1026">
            <v>661</v>
          </cell>
          <cell r="O1026">
            <v>661</v>
          </cell>
          <cell r="P1026" t="str">
            <v>Y</v>
          </cell>
          <cell r="Q1026"/>
          <cell r="R1026" t="str">
            <v>W/O for written off cases</v>
          </cell>
          <cell r="S1026" t="str">
            <v>&gt;180</v>
          </cell>
        </row>
        <row r="1027">
          <cell r="J1027">
            <v>357262817</v>
          </cell>
          <cell r="K1027">
            <v>50593.3</v>
          </cell>
          <cell r="L1027">
            <v>11866.7</v>
          </cell>
          <cell r="M1027">
            <v>62460</v>
          </cell>
          <cell r="N1027">
            <v>539</v>
          </cell>
          <cell r="O1027">
            <v>539</v>
          </cell>
          <cell r="P1027" t="str">
            <v>Y</v>
          </cell>
          <cell r="Q1027"/>
          <cell r="R1027" t="str">
            <v>W/O for written off cases</v>
          </cell>
          <cell r="S1027" t="str">
            <v>&gt;180</v>
          </cell>
        </row>
        <row r="1028">
          <cell r="J1028">
            <v>359252600</v>
          </cell>
          <cell r="K1028">
            <v>34607.96</v>
          </cell>
          <cell r="L1028">
            <v>13832.04</v>
          </cell>
          <cell r="M1028">
            <v>48440</v>
          </cell>
          <cell r="N1028">
            <v>418</v>
          </cell>
          <cell r="O1028">
            <v>418</v>
          </cell>
          <cell r="P1028" t="str">
            <v>Y</v>
          </cell>
          <cell r="Q1028"/>
          <cell r="R1028" t="str">
            <v>W/O for written off cases</v>
          </cell>
          <cell r="S1028" t="str">
            <v>&gt;180</v>
          </cell>
        </row>
        <row r="1029">
          <cell r="J1029">
            <v>355292224</v>
          </cell>
          <cell r="K1029">
            <v>16415.13</v>
          </cell>
          <cell r="L1029">
            <v>1266.8699999999999</v>
          </cell>
          <cell r="M1029">
            <v>17682</v>
          </cell>
          <cell r="N1029">
            <v>231</v>
          </cell>
          <cell r="O1029">
            <v>231</v>
          </cell>
          <cell r="P1029" t="str">
            <v>Y</v>
          </cell>
          <cell r="Q1029"/>
          <cell r="R1029" t="str">
            <v>Sub</v>
          </cell>
          <cell r="S1029" t="str">
            <v>&gt;180</v>
          </cell>
        </row>
        <row r="1030">
          <cell r="J1030">
            <v>357383650</v>
          </cell>
          <cell r="K1030">
            <v>36321.35</v>
          </cell>
          <cell r="L1030">
            <v>10538.65</v>
          </cell>
          <cell r="M1030">
            <v>46860</v>
          </cell>
          <cell r="N1030">
            <v>653</v>
          </cell>
          <cell r="O1030">
            <v>653</v>
          </cell>
          <cell r="P1030" t="str">
            <v>Y</v>
          </cell>
          <cell r="Q1030"/>
          <cell r="R1030" t="str">
            <v>W/O for written off cases</v>
          </cell>
          <cell r="S1030" t="str">
            <v>&gt;180</v>
          </cell>
        </row>
        <row r="1031">
          <cell r="J1031">
            <v>355995251</v>
          </cell>
          <cell r="K1031">
            <v>21000</v>
          </cell>
          <cell r="L1031">
            <v>4615</v>
          </cell>
          <cell r="M1031">
            <v>25615</v>
          </cell>
          <cell r="N1031">
            <v>752</v>
          </cell>
          <cell r="O1031">
            <v>752</v>
          </cell>
          <cell r="P1031" t="str">
            <v>Y</v>
          </cell>
          <cell r="Q1031"/>
          <cell r="R1031" t="str">
            <v>W/O for written off cases</v>
          </cell>
          <cell r="S1031" t="str">
            <v>&gt;180</v>
          </cell>
        </row>
        <row r="1032">
          <cell r="J1032">
            <v>355995235</v>
          </cell>
          <cell r="K1032">
            <v>18167.689999999999</v>
          </cell>
          <cell r="L1032">
            <v>3217.31</v>
          </cell>
          <cell r="M1032">
            <v>21385</v>
          </cell>
          <cell r="N1032">
            <v>660</v>
          </cell>
          <cell r="O1032">
            <v>660</v>
          </cell>
          <cell r="P1032" t="str">
            <v>Y</v>
          </cell>
          <cell r="Q1032"/>
          <cell r="R1032" t="str">
            <v>W/O for written off cases</v>
          </cell>
          <cell r="S1032" t="str">
            <v>&gt;180</v>
          </cell>
        </row>
        <row r="1033">
          <cell r="J1033">
            <v>358834766</v>
          </cell>
          <cell r="K1033">
            <v>10000</v>
          </cell>
          <cell r="L1033">
            <v>1253</v>
          </cell>
          <cell r="M1033">
            <v>11253</v>
          </cell>
          <cell r="N1033">
            <v>538</v>
          </cell>
          <cell r="O1033">
            <v>538</v>
          </cell>
          <cell r="P1033" t="str">
            <v>Y</v>
          </cell>
          <cell r="Q1033"/>
          <cell r="R1033" t="str">
            <v>W/O for written off cases</v>
          </cell>
          <cell r="S1033" t="str">
            <v>&gt;180</v>
          </cell>
        </row>
        <row r="1034">
          <cell r="J1034">
            <v>354185925</v>
          </cell>
          <cell r="K1034">
            <v>48832.6</v>
          </cell>
          <cell r="L1034">
            <v>12634.4</v>
          </cell>
          <cell r="M1034">
            <v>61467</v>
          </cell>
          <cell r="N1034">
            <v>654</v>
          </cell>
          <cell r="O1034">
            <v>654</v>
          </cell>
          <cell r="P1034" t="str">
            <v>Y</v>
          </cell>
          <cell r="Q1034"/>
          <cell r="R1034" t="str">
            <v>W/O for written off cases</v>
          </cell>
          <cell r="S1034" t="str">
            <v>&gt;180</v>
          </cell>
        </row>
        <row r="1035">
          <cell r="J1035">
            <v>349003728</v>
          </cell>
          <cell r="K1035">
            <v>11071.33</v>
          </cell>
          <cell r="L1035">
            <v>678.67</v>
          </cell>
          <cell r="M1035">
            <v>11750</v>
          </cell>
          <cell r="N1035">
            <v>721</v>
          </cell>
          <cell r="O1035">
            <v>721</v>
          </cell>
          <cell r="P1035" t="str">
            <v>Y</v>
          </cell>
          <cell r="Q1035"/>
          <cell r="R1035" t="str">
            <v>W/O for written off cases</v>
          </cell>
          <cell r="S1035" t="str">
            <v>&gt;180</v>
          </cell>
        </row>
        <row r="1036">
          <cell r="J1036">
            <v>355995207</v>
          </cell>
          <cell r="K1036">
            <v>16767.21</v>
          </cell>
          <cell r="L1036">
            <v>2549.79</v>
          </cell>
          <cell r="M1036">
            <v>19317</v>
          </cell>
          <cell r="N1036">
            <v>599</v>
          </cell>
          <cell r="O1036">
            <v>599</v>
          </cell>
          <cell r="P1036" t="str">
            <v>Y</v>
          </cell>
          <cell r="Q1036"/>
          <cell r="R1036" t="str">
            <v>W/O for written off cases</v>
          </cell>
          <cell r="S1036" t="str">
            <v>&gt;180</v>
          </cell>
        </row>
        <row r="1037">
          <cell r="J1037">
            <v>349021336</v>
          </cell>
          <cell r="K1037">
            <v>28887.69</v>
          </cell>
          <cell r="L1037">
            <v>4862.3100000000004</v>
          </cell>
          <cell r="M1037">
            <v>33750</v>
          </cell>
          <cell r="N1037">
            <v>1019</v>
          </cell>
          <cell r="O1037">
            <v>1019</v>
          </cell>
          <cell r="P1037" t="str">
            <v>Y</v>
          </cell>
          <cell r="Q1037"/>
          <cell r="R1037" t="str">
            <v>W/O for written off cases</v>
          </cell>
          <cell r="S1037" t="str">
            <v>&gt;180</v>
          </cell>
        </row>
        <row r="1038">
          <cell r="J1038">
            <v>354761166</v>
          </cell>
          <cell r="K1038">
            <v>25000</v>
          </cell>
          <cell r="L1038">
            <v>5623</v>
          </cell>
          <cell r="M1038">
            <v>30623</v>
          </cell>
          <cell r="N1038">
            <v>775</v>
          </cell>
          <cell r="O1038">
            <v>775</v>
          </cell>
          <cell r="P1038" t="str">
            <v>Y</v>
          </cell>
          <cell r="Q1038"/>
          <cell r="R1038" t="str">
            <v>W/O for written off cases</v>
          </cell>
          <cell r="S1038" t="str">
            <v>&gt;180</v>
          </cell>
        </row>
        <row r="1039">
          <cell r="J1039">
            <v>349021341</v>
          </cell>
          <cell r="K1039">
            <v>27226.52</v>
          </cell>
          <cell r="L1039">
            <v>4273.4799999999996</v>
          </cell>
          <cell r="M1039">
            <v>31500</v>
          </cell>
          <cell r="N1039">
            <v>988</v>
          </cell>
          <cell r="O1039">
            <v>988</v>
          </cell>
          <cell r="P1039" t="str">
            <v>Y</v>
          </cell>
          <cell r="Q1039"/>
          <cell r="R1039" t="str">
            <v>W/O for written off cases</v>
          </cell>
          <cell r="S1039" t="str">
            <v>&gt;180</v>
          </cell>
        </row>
        <row r="1040">
          <cell r="J1040">
            <v>354761175</v>
          </cell>
          <cell r="K1040">
            <v>20673.39</v>
          </cell>
          <cell r="L1040">
            <v>2483.61</v>
          </cell>
          <cell r="M1040">
            <v>23157</v>
          </cell>
          <cell r="N1040">
            <v>745</v>
          </cell>
          <cell r="O1040">
            <v>745</v>
          </cell>
          <cell r="P1040" t="str">
            <v>Y</v>
          </cell>
          <cell r="Q1040"/>
          <cell r="R1040" t="str">
            <v>W/O for written off cases</v>
          </cell>
          <cell r="S1040" t="str">
            <v>&gt;180</v>
          </cell>
        </row>
        <row r="1041">
          <cell r="J1041">
            <v>355367321</v>
          </cell>
          <cell r="K1041">
            <v>21079.4</v>
          </cell>
          <cell r="L1041">
            <v>3965.6</v>
          </cell>
          <cell r="M1041">
            <v>25045</v>
          </cell>
          <cell r="N1041">
            <v>684</v>
          </cell>
          <cell r="O1041">
            <v>684</v>
          </cell>
          <cell r="P1041" t="str">
            <v>Y</v>
          </cell>
          <cell r="Q1041"/>
          <cell r="R1041" t="str">
            <v>W/O for written off cases</v>
          </cell>
          <cell r="S1041" t="str">
            <v>&gt;180</v>
          </cell>
        </row>
        <row r="1042">
          <cell r="J1042">
            <v>349021378</v>
          </cell>
          <cell r="K1042">
            <v>28887.69</v>
          </cell>
          <cell r="L1042">
            <v>4862.3100000000004</v>
          </cell>
          <cell r="M1042">
            <v>33750</v>
          </cell>
          <cell r="N1042">
            <v>1019</v>
          </cell>
          <cell r="O1042">
            <v>1019</v>
          </cell>
          <cell r="P1042" t="str">
            <v>Y</v>
          </cell>
          <cell r="Q1042"/>
          <cell r="R1042" t="str">
            <v>W/O for written off cases</v>
          </cell>
          <cell r="S1042" t="str">
            <v>&gt;180</v>
          </cell>
        </row>
        <row r="1043">
          <cell r="J1043">
            <v>356785550</v>
          </cell>
          <cell r="K1043"/>
          <cell r="L1043"/>
          <cell r="M1043"/>
          <cell r="N1043"/>
          <cell r="O1043"/>
          <cell r="P1043"/>
          <cell r="Q1043"/>
          <cell r="R1043" t="str">
            <v>Standard</v>
          </cell>
          <cell r="S1043" t="str">
            <v>Standard</v>
          </cell>
        </row>
        <row r="1044">
          <cell r="J1044">
            <v>349028837</v>
          </cell>
          <cell r="K1044">
            <v>8573.49</v>
          </cell>
          <cell r="L1044">
            <v>276.51</v>
          </cell>
          <cell r="M1044">
            <v>8850</v>
          </cell>
          <cell r="N1044">
            <v>688</v>
          </cell>
          <cell r="O1044">
            <v>688</v>
          </cell>
          <cell r="P1044" t="str">
            <v>Y</v>
          </cell>
          <cell r="Q1044"/>
          <cell r="R1044" t="str">
            <v>W/O for written off cases</v>
          </cell>
          <cell r="S1044" t="str">
            <v>&gt;180</v>
          </cell>
        </row>
        <row r="1045">
          <cell r="J1045">
            <v>354761150</v>
          </cell>
          <cell r="K1045">
            <v>24000</v>
          </cell>
          <cell r="L1045">
            <v>3697</v>
          </cell>
          <cell r="M1045">
            <v>27697</v>
          </cell>
          <cell r="N1045">
            <v>806</v>
          </cell>
          <cell r="O1045">
            <v>806</v>
          </cell>
          <cell r="P1045" t="str">
            <v>Y</v>
          </cell>
          <cell r="Q1045"/>
          <cell r="R1045" t="str">
            <v>W/O for written off cases</v>
          </cell>
          <cell r="S1045" t="str">
            <v>&gt;180</v>
          </cell>
        </row>
        <row r="1046">
          <cell r="J1046">
            <v>356369494</v>
          </cell>
          <cell r="K1046">
            <v>30154.32</v>
          </cell>
          <cell r="L1046">
            <v>3524.68</v>
          </cell>
          <cell r="M1046">
            <v>33679</v>
          </cell>
          <cell r="N1046">
            <v>326</v>
          </cell>
          <cell r="O1046">
            <v>326</v>
          </cell>
          <cell r="P1046" t="str">
            <v>Y</v>
          </cell>
          <cell r="Q1046"/>
          <cell r="R1046" t="str">
            <v>W/O for written off cases</v>
          </cell>
          <cell r="S1046" t="str">
            <v>&gt;180</v>
          </cell>
        </row>
        <row r="1047">
          <cell r="J1047">
            <v>358102610</v>
          </cell>
          <cell r="K1047">
            <v>12043.27</v>
          </cell>
          <cell r="L1047">
            <v>1546.73</v>
          </cell>
          <cell r="M1047">
            <v>13590</v>
          </cell>
          <cell r="N1047">
            <v>569</v>
          </cell>
          <cell r="O1047">
            <v>569</v>
          </cell>
          <cell r="P1047" t="str">
            <v>Y</v>
          </cell>
          <cell r="Q1047"/>
          <cell r="R1047" t="str">
            <v>W/O for written off cases</v>
          </cell>
          <cell r="S1047" t="str">
            <v>&gt;180</v>
          </cell>
        </row>
        <row r="1048">
          <cell r="J1048">
            <v>349078969</v>
          </cell>
          <cell r="K1048">
            <v>28881.31</v>
          </cell>
          <cell r="L1048">
            <v>4718.6899999999996</v>
          </cell>
          <cell r="M1048">
            <v>33600</v>
          </cell>
          <cell r="N1048">
            <v>961</v>
          </cell>
          <cell r="O1048">
            <v>961</v>
          </cell>
          <cell r="P1048" t="str">
            <v>Y</v>
          </cell>
          <cell r="Q1048"/>
          <cell r="R1048" t="str">
            <v>W/O for written off cases</v>
          </cell>
          <cell r="S1048" t="str">
            <v>&gt;180</v>
          </cell>
        </row>
        <row r="1049">
          <cell r="J1049">
            <v>359978128</v>
          </cell>
          <cell r="K1049"/>
          <cell r="L1049"/>
          <cell r="M1049"/>
          <cell r="N1049"/>
          <cell r="O1049"/>
          <cell r="P1049"/>
          <cell r="Q1049"/>
          <cell r="R1049" t="str">
            <v>Standard</v>
          </cell>
          <cell r="S1049" t="str">
            <v>Standard</v>
          </cell>
        </row>
        <row r="1050">
          <cell r="J1050">
            <v>357297150</v>
          </cell>
          <cell r="K1050">
            <v>22101.17</v>
          </cell>
          <cell r="L1050">
            <v>2918.83</v>
          </cell>
          <cell r="M1050">
            <v>25020</v>
          </cell>
          <cell r="N1050">
            <v>260</v>
          </cell>
          <cell r="O1050">
            <v>260</v>
          </cell>
          <cell r="P1050" t="str">
            <v>Y</v>
          </cell>
          <cell r="Q1050"/>
          <cell r="R1050" t="str">
            <v>W/O for written off cases</v>
          </cell>
          <cell r="S1050" t="str">
            <v>&gt;180</v>
          </cell>
        </row>
        <row r="1051">
          <cell r="J1051">
            <v>354761123</v>
          </cell>
          <cell r="K1051">
            <v>30263.01</v>
          </cell>
          <cell r="L1051">
            <v>8289.99</v>
          </cell>
          <cell r="M1051">
            <v>38553</v>
          </cell>
          <cell r="N1051">
            <v>778</v>
          </cell>
          <cell r="O1051">
            <v>778</v>
          </cell>
          <cell r="P1051" t="str">
            <v>Y</v>
          </cell>
          <cell r="Q1051"/>
          <cell r="R1051" t="str">
            <v>W/O for written off cases</v>
          </cell>
          <cell r="S1051" t="str">
            <v>&gt;180</v>
          </cell>
        </row>
        <row r="1052">
          <cell r="J1052">
            <v>352844908</v>
          </cell>
          <cell r="K1052">
            <v>23624.54</v>
          </cell>
          <cell r="L1052">
            <v>3319.46</v>
          </cell>
          <cell r="M1052">
            <v>26944</v>
          </cell>
          <cell r="N1052">
            <v>596</v>
          </cell>
          <cell r="O1052">
            <v>596</v>
          </cell>
          <cell r="P1052" t="str">
            <v>Y</v>
          </cell>
          <cell r="Q1052"/>
          <cell r="R1052" t="str">
            <v>W/O for written off cases</v>
          </cell>
          <cell r="S1052" t="str">
            <v>&gt;180</v>
          </cell>
        </row>
        <row r="1053">
          <cell r="J1053">
            <v>355367331</v>
          </cell>
          <cell r="K1053">
            <v>29797.17</v>
          </cell>
          <cell r="L1053">
            <v>7579.83</v>
          </cell>
          <cell r="M1053">
            <v>37377</v>
          </cell>
          <cell r="N1053">
            <v>718</v>
          </cell>
          <cell r="O1053">
            <v>718</v>
          </cell>
          <cell r="P1053" t="str">
            <v>Y</v>
          </cell>
          <cell r="Q1053"/>
          <cell r="R1053" t="str">
            <v>W/O for written off cases</v>
          </cell>
          <cell r="S1053" t="str">
            <v>&gt;180</v>
          </cell>
        </row>
        <row r="1054">
          <cell r="J1054">
            <v>357434168</v>
          </cell>
          <cell r="K1054"/>
          <cell r="L1054"/>
          <cell r="M1054"/>
          <cell r="N1054"/>
          <cell r="O1054"/>
          <cell r="P1054"/>
          <cell r="Q1054"/>
          <cell r="R1054" t="str">
            <v>Standard</v>
          </cell>
          <cell r="S1054" t="str">
            <v>Standard</v>
          </cell>
        </row>
        <row r="1055">
          <cell r="J1055">
            <v>358694567</v>
          </cell>
          <cell r="K1055"/>
          <cell r="L1055"/>
          <cell r="M1055"/>
          <cell r="N1055"/>
          <cell r="O1055"/>
          <cell r="P1055"/>
          <cell r="Q1055"/>
          <cell r="R1055" t="str">
            <v>Standard</v>
          </cell>
          <cell r="S1055" t="str">
            <v>Standard</v>
          </cell>
        </row>
        <row r="1056">
          <cell r="J1056">
            <v>349237312</v>
          </cell>
          <cell r="K1056">
            <v>11505.7</v>
          </cell>
          <cell r="L1056">
            <v>244.3</v>
          </cell>
          <cell r="M1056">
            <v>11750</v>
          </cell>
          <cell r="N1056">
            <v>563</v>
          </cell>
          <cell r="O1056">
            <v>563</v>
          </cell>
          <cell r="P1056" t="str">
            <v>Y</v>
          </cell>
          <cell r="Q1056"/>
          <cell r="R1056" t="str">
            <v>W/O for written off cases</v>
          </cell>
          <cell r="S1056" t="str">
            <v>&gt;180</v>
          </cell>
        </row>
        <row r="1057">
          <cell r="J1057">
            <v>358514204</v>
          </cell>
          <cell r="K1057">
            <v>10022.200000000001</v>
          </cell>
          <cell r="L1057">
            <v>1798.8</v>
          </cell>
          <cell r="M1057">
            <v>11821</v>
          </cell>
          <cell r="N1057">
            <v>469</v>
          </cell>
          <cell r="O1057">
            <v>469</v>
          </cell>
          <cell r="P1057" t="str">
            <v>Y</v>
          </cell>
          <cell r="Q1057"/>
          <cell r="R1057" t="str">
            <v>W/O for written off cases</v>
          </cell>
          <cell r="S1057" t="str">
            <v>&gt;180</v>
          </cell>
        </row>
        <row r="1058">
          <cell r="J1058">
            <v>354726622</v>
          </cell>
          <cell r="K1058">
            <v>47611.040000000001</v>
          </cell>
          <cell r="L1058">
            <v>11419.96</v>
          </cell>
          <cell r="M1058">
            <v>59031</v>
          </cell>
          <cell r="N1058">
            <v>714</v>
          </cell>
          <cell r="O1058">
            <v>714</v>
          </cell>
          <cell r="P1058" t="str">
            <v>Y</v>
          </cell>
          <cell r="Q1058"/>
          <cell r="R1058" t="str">
            <v>W/O for written off cases</v>
          </cell>
          <cell r="S1058" t="str">
            <v>&gt;180</v>
          </cell>
        </row>
        <row r="1059">
          <cell r="J1059">
            <v>354185920</v>
          </cell>
          <cell r="K1059">
            <v>30029.45</v>
          </cell>
          <cell r="L1059">
            <v>8098.55</v>
          </cell>
          <cell r="M1059">
            <v>38128</v>
          </cell>
          <cell r="N1059">
            <v>813</v>
          </cell>
          <cell r="O1059">
            <v>813</v>
          </cell>
          <cell r="P1059" t="str">
            <v>Y</v>
          </cell>
          <cell r="Q1059"/>
          <cell r="R1059" t="str">
            <v>W/O for written off cases</v>
          </cell>
          <cell r="S1059" t="str">
            <v>&gt;180</v>
          </cell>
        </row>
        <row r="1060">
          <cell r="J1060">
            <v>349288145</v>
          </cell>
          <cell r="K1060">
            <v>27076.22</v>
          </cell>
          <cell r="L1060">
            <v>4423.78</v>
          </cell>
          <cell r="M1060">
            <v>31500</v>
          </cell>
          <cell r="N1060">
            <v>958</v>
          </cell>
          <cell r="O1060">
            <v>958</v>
          </cell>
          <cell r="P1060" t="str">
            <v>Y</v>
          </cell>
          <cell r="Q1060"/>
          <cell r="R1060" t="str">
            <v>W/O for written off cases</v>
          </cell>
          <cell r="S1060" t="str">
            <v>&gt;180</v>
          </cell>
        </row>
        <row r="1061">
          <cell r="J1061">
            <v>349288897</v>
          </cell>
          <cell r="K1061">
            <v>32344.17</v>
          </cell>
          <cell r="L1061">
            <v>6055.83</v>
          </cell>
          <cell r="M1061">
            <v>38400</v>
          </cell>
          <cell r="N1061">
            <v>1026</v>
          </cell>
          <cell r="O1061">
            <v>1026</v>
          </cell>
          <cell r="P1061" t="str">
            <v>Y</v>
          </cell>
          <cell r="Q1061"/>
          <cell r="R1061" t="str">
            <v>W/O for written off cases</v>
          </cell>
          <cell r="S1061" t="str">
            <v>&gt;180</v>
          </cell>
        </row>
        <row r="1062">
          <cell r="J1062">
            <v>357516152</v>
          </cell>
          <cell r="K1062">
            <v>2615.27</v>
          </cell>
          <cell r="L1062">
            <v>144.72999999999999</v>
          </cell>
          <cell r="M1062">
            <v>2760</v>
          </cell>
          <cell r="N1062">
            <v>22</v>
          </cell>
          <cell r="O1062">
            <v>22</v>
          </cell>
          <cell r="P1062"/>
          <cell r="Q1062"/>
          <cell r="R1062" t="str">
            <v>SMA 0</v>
          </cell>
          <cell r="S1062" t="str">
            <v>1-30 Days</v>
          </cell>
        </row>
        <row r="1063">
          <cell r="J1063">
            <v>358834786</v>
          </cell>
          <cell r="K1063">
            <v>1896</v>
          </cell>
          <cell r="L1063">
            <v>59</v>
          </cell>
          <cell r="M1063">
            <v>1955</v>
          </cell>
          <cell r="N1063">
            <v>203</v>
          </cell>
          <cell r="O1063">
            <v>203</v>
          </cell>
          <cell r="P1063" t="str">
            <v>Y</v>
          </cell>
          <cell r="Q1063"/>
          <cell r="R1063" t="str">
            <v>Sub</v>
          </cell>
          <cell r="S1063" t="str">
            <v>&gt;180</v>
          </cell>
        </row>
        <row r="1064">
          <cell r="J1064">
            <v>360072183</v>
          </cell>
          <cell r="K1064"/>
          <cell r="L1064"/>
          <cell r="M1064"/>
          <cell r="N1064"/>
          <cell r="O1064"/>
          <cell r="P1064"/>
          <cell r="Q1064"/>
          <cell r="R1064" t="str">
            <v>Standard</v>
          </cell>
          <cell r="S1064" t="str">
            <v>Standard</v>
          </cell>
        </row>
        <row r="1065">
          <cell r="J1065">
            <v>353696147</v>
          </cell>
          <cell r="K1065">
            <v>18471.7</v>
          </cell>
          <cell r="L1065">
            <v>1257.3</v>
          </cell>
          <cell r="M1065">
            <v>19729</v>
          </cell>
          <cell r="N1065">
            <v>356</v>
          </cell>
          <cell r="O1065">
            <v>356</v>
          </cell>
          <cell r="P1065" t="str">
            <v>Y</v>
          </cell>
          <cell r="Q1065"/>
          <cell r="R1065" t="str">
            <v>W/O for written off cases</v>
          </cell>
          <cell r="S1065" t="str">
            <v>&gt;180</v>
          </cell>
        </row>
        <row r="1066">
          <cell r="J1066">
            <v>358514114</v>
          </cell>
          <cell r="K1066">
            <v>23170.66</v>
          </cell>
          <cell r="L1066">
            <v>8509.34</v>
          </cell>
          <cell r="M1066">
            <v>31680</v>
          </cell>
          <cell r="N1066">
            <v>537</v>
          </cell>
          <cell r="O1066">
            <v>537</v>
          </cell>
          <cell r="P1066" t="str">
            <v>Y</v>
          </cell>
          <cell r="Q1066"/>
          <cell r="R1066" t="str">
            <v>W/O for written off cases</v>
          </cell>
          <cell r="S1066" t="str">
            <v>&gt;180</v>
          </cell>
        </row>
        <row r="1067">
          <cell r="J1067">
            <v>359837025</v>
          </cell>
          <cell r="K1067"/>
          <cell r="L1067"/>
          <cell r="M1067"/>
          <cell r="N1067"/>
          <cell r="O1067"/>
          <cell r="P1067"/>
          <cell r="Q1067"/>
          <cell r="R1067" t="str">
            <v>Standard</v>
          </cell>
          <cell r="S1067" t="str">
            <v>Standard</v>
          </cell>
        </row>
        <row r="1068">
          <cell r="J1068">
            <v>358066710</v>
          </cell>
          <cell r="K1068">
            <v>6174.73</v>
          </cell>
          <cell r="L1068">
            <v>745.27</v>
          </cell>
          <cell r="M1068">
            <v>6920</v>
          </cell>
          <cell r="N1068">
            <v>51</v>
          </cell>
          <cell r="O1068">
            <v>51</v>
          </cell>
          <cell r="P1068"/>
          <cell r="Q1068"/>
          <cell r="R1068" t="str">
            <v>SMA 1</v>
          </cell>
          <cell r="S1068" t="str">
            <v>31-60</v>
          </cell>
        </row>
        <row r="1069">
          <cell r="J1069">
            <v>360130375</v>
          </cell>
          <cell r="K1069"/>
          <cell r="L1069"/>
          <cell r="M1069"/>
          <cell r="N1069"/>
          <cell r="O1069"/>
          <cell r="P1069"/>
          <cell r="Q1069"/>
          <cell r="R1069" t="str">
            <v>Standard</v>
          </cell>
          <cell r="S1069" t="str">
            <v>Standard</v>
          </cell>
        </row>
        <row r="1070">
          <cell r="J1070">
            <v>349326254</v>
          </cell>
          <cell r="K1070">
            <v>32344.17</v>
          </cell>
          <cell r="L1070">
            <v>6055.83</v>
          </cell>
          <cell r="M1070">
            <v>38400</v>
          </cell>
          <cell r="N1070">
            <v>1026</v>
          </cell>
          <cell r="O1070">
            <v>1026</v>
          </cell>
          <cell r="P1070" t="str">
            <v>Y</v>
          </cell>
          <cell r="Q1070"/>
          <cell r="R1070" t="str">
            <v>W/O for written off cases</v>
          </cell>
          <cell r="S1070" t="str">
            <v>&gt;180</v>
          </cell>
        </row>
        <row r="1071">
          <cell r="J1071">
            <v>356865269</v>
          </cell>
          <cell r="K1071">
            <v>20107.810000000001</v>
          </cell>
          <cell r="L1071">
            <v>4014.19</v>
          </cell>
          <cell r="M1071">
            <v>24122</v>
          </cell>
          <cell r="N1071">
            <v>656</v>
          </cell>
          <cell r="O1071">
            <v>656</v>
          </cell>
          <cell r="P1071" t="str">
            <v>Y</v>
          </cell>
          <cell r="Q1071"/>
          <cell r="R1071" t="str">
            <v>W/O for written off cases</v>
          </cell>
          <cell r="S1071" t="str">
            <v>&gt;180</v>
          </cell>
        </row>
        <row r="1072">
          <cell r="J1072">
            <v>349340452</v>
          </cell>
          <cell r="K1072">
            <v>2203.2199999999998</v>
          </cell>
          <cell r="L1072">
            <v>46.78</v>
          </cell>
          <cell r="M1072">
            <v>2250</v>
          </cell>
          <cell r="N1072">
            <v>561</v>
          </cell>
          <cell r="O1072">
            <v>561</v>
          </cell>
          <cell r="P1072" t="str">
            <v>Y</v>
          </cell>
          <cell r="Q1072"/>
          <cell r="R1072" t="str">
            <v>W/O for written off cases</v>
          </cell>
          <cell r="S1072" t="str">
            <v>&gt;180</v>
          </cell>
        </row>
        <row r="1073">
          <cell r="J1073">
            <v>357383595</v>
          </cell>
          <cell r="K1073">
            <v>35851.839999999997</v>
          </cell>
          <cell r="L1073">
            <v>10838.16</v>
          </cell>
          <cell r="M1073">
            <v>46690</v>
          </cell>
          <cell r="N1073">
            <v>684</v>
          </cell>
          <cell r="O1073">
            <v>684</v>
          </cell>
          <cell r="P1073" t="str">
            <v>Y</v>
          </cell>
          <cell r="Q1073"/>
          <cell r="R1073" t="str">
            <v>W/O for written off cases</v>
          </cell>
          <cell r="S1073" t="str">
            <v>&gt;180</v>
          </cell>
        </row>
        <row r="1074">
          <cell r="J1074">
            <v>355367327</v>
          </cell>
          <cell r="K1074">
            <v>24000</v>
          </cell>
          <cell r="L1074">
            <v>5058</v>
          </cell>
          <cell r="M1074">
            <v>29058</v>
          </cell>
          <cell r="N1074">
            <v>779</v>
          </cell>
          <cell r="O1074">
            <v>779</v>
          </cell>
          <cell r="P1074" t="str">
            <v>Y</v>
          </cell>
          <cell r="Q1074"/>
          <cell r="R1074" t="str">
            <v>W/O for written off cases</v>
          </cell>
          <cell r="S1074" t="str">
            <v>&gt;180</v>
          </cell>
        </row>
        <row r="1075">
          <cell r="J1075">
            <v>355367362</v>
          </cell>
          <cell r="K1075">
            <v>24000</v>
          </cell>
          <cell r="L1075">
            <v>5512</v>
          </cell>
          <cell r="M1075">
            <v>29512</v>
          </cell>
          <cell r="N1075">
            <v>749</v>
          </cell>
          <cell r="O1075">
            <v>749</v>
          </cell>
          <cell r="P1075" t="str">
            <v>Y</v>
          </cell>
          <cell r="Q1075"/>
          <cell r="R1075" t="str">
            <v>W/O for written off cases</v>
          </cell>
          <cell r="S1075" t="str">
            <v>&gt;180</v>
          </cell>
        </row>
        <row r="1076">
          <cell r="J1076">
            <v>349341161</v>
          </cell>
          <cell r="K1076">
            <v>28974.959999999999</v>
          </cell>
          <cell r="L1076">
            <v>5425.04</v>
          </cell>
          <cell r="M1076">
            <v>34400</v>
          </cell>
          <cell r="N1076">
            <v>1023</v>
          </cell>
          <cell r="O1076">
            <v>1023</v>
          </cell>
          <cell r="P1076" t="str">
            <v>Y</v>
          </cell>
          <cell r="Q1076"/>
          <cell r="R1076" t="str">
            <v>W/O for written off cases</v>
          </cell>
          <cell r="S1076" t="str">
            <v>&gt;180</v>
          </cell>
        </row>
        <row r="1077">
          <cell r="J1077">
            <v>355995250</v>
          </cell>
          <cell r="K1077">
            <v>21213.15</v>
          </cell>
          <cell r="L1077">
            <v>4259.8500000000004</v>
          </cell>
          <cell r="M1077">
            <v>25473</v>
          </cell>
          <cell r="N1077">
            <v>718</v>
          </cell>
          <cell r="O1077">
            <v>718</v>
          </cell>
          <cell r="P1077" t="str">
            <v>Y</v>
          </cell>
          <cell r="Q1077"/>
          <cell r="R1077" t="str">
            <v>W/O for written off cases</v>
          </cell>
          <cell r="S1077" t="str">
            <v>&gt;180</v>
          </cell>
        </row>
        <row r="1078">
          <cell r="J1078">
            <v>357383609</v>
          </cell>
          <cell r="K1078">
            <v>24981.73</v>
          </cell>
          <cell r="L1078">
            <v>4690.2700000000004</v>
          </cell>
          <cell r="M1078">
            <v>29672</v>
          </cell>
          <cell r="N1078">
            <v>444</v>
          </cell>
          <cell r="O1078">
            <v>444</v>
          </cell>
          <cell r="P1078" t="str">
            <v>Y</v>
          </cell>
          <cell r="Q1078"/>
          <cell r="R1078" t="str">
            <v>W/O for written off cases</v>
          </cell>
          <cell r="S1078" t="str">
            <v>&gt;180</v>
          </cell>
        </row>
        <row r="1079">
          <cell r="J1079">
            <v>358514121</v>
          </cell>
          <cell r="K1079">
            <v>5401.52</v>
          </cell>
          <cell r="L1079">
            <v>395.48</v>
          </cell>
          <cell r="M1079">
            <v>5797</v>
          </cell>
          <cell r="N1079">
            <v>322</v>
          </cell>
          <cell r="O1079">
            <v>322</v>
          </cell>
          <cell r="P1079" t="str">
            <v>Y</v>
          </cell>
          <cell r="Q1079"/>
          <cell r="R1079" t="str">
            <v>W/O for written off cases</v>
          </cell>
          <cell r="S1079" t="str">
            <v>&gt;180</v>
          </cell>
        </row>
        <row r="1080">
          <cell r="J1080">
            <v>358722033</v>
          </cell>
          <cell r="K1080"/>
          <cell r="L1080"/>
          <cell r="M1080"/>
          <cell r="N1080"/>
          <cell r="O1080"/>
          <cell r="P1080"/>
          <cell r="Q1080"/>
          <cell r="R1080" t="str">
            <v>Standard</v>
          </cell>
          <cell r="S1080" t="str">
            <v>Standard</v>
          </cell>
        </row>
        <row r="1081">
          <cell r="J1081">
            <v>358722728</v>
          </cell>
          <cell r="K1081"/>
          <cell r="L1081"/>
          <cell r="M1081"/>
          <cell r="N1081"/>
          <cell r="O1081"/>
          <cell r="P1081"/>
          <cell r="Q1081"/>
          <cell r="R1081" t="str">
            <v>Standard</v>
          </cell>
          <cell r="S1081" t="str">
            <v>Standard</v>
          </cell>
        </row>
        <row r="1082">
          <cell r="J1082">
            <v>360197843</v>
          </cell>
          <cell r="K1082"/>
          <cell r="L1082"/>
          <cell r="M1082"/>
          <cell r="N1082"/>
          <cell r="O1082"/>
          <cell r="P1082"/>
          <cell r="Q1082"/>
          <cell r="R1082" t="str">
            <v>Standard</v>
          </cell>
          <cell r="S1082" t="str">
            <v>Standard</v>
          </cell>
        </row>
        <row r="1083">
          <cell r="J1083">
            <v>359971744</v>
          </cell>
          <cell r="K1083"/>
          <cell r="L1083"/>
          <cell r="M1083"/>
          <cell r="N1083"/>
          <cell r="O1083"/>
          <cell r="P1083"/>
          <cell r="Q1083"/>
          <cell r="R1083" t="str">
            <v>Standard</v>
          </cell>
          <cell r="S1083" t="str">
            <v>Standard</v>
          </cell>
        </row>
        <row r="1084">
          <cell r="J1084">
            <v>350329198</v>
          </cell>
          <cell r="K1084">
            <v>18278.57</v>
          </cell>
          <cell r="L1084">
            <v>1971.43</v>
          </cell>
          <cell r="M1084">
            <v>20250</v>
          </cell>
          <cell r="N1084">
            <v>722</v>
          </cell>
          <cell r="O1084">
            <v>722</v>
          </cell>
          <cell r="P1084" t="str">
            <v>Y</v>
          </cell>
          <cell r="Q1084"/>
          <cell r="R1084" t="str">
            <v>W/O for written off cases</v>
          </cell>
          <cell r="S1084" t="str">
            <v>&gt;180</v>
          </cell>
        </row>
        <row r="1085">
          <cell r="J1085">
            <v>352853548</v>
          </cell>
          <cell r="K1085">
            <v>30309.360000000001</v>
          </cell>
          <cell r="L1085">
            <v>5686.64</v>
          </cell>
          <cell r="M1085">
            <v>35996</v>
          </cell>
          <cell r="N1085">
            <v>718</v>
          </cell>
          <cell r="O1085">
            <v>718</v>
          </cell>
          <cell r="P1085" t="str">
            <v>Y</v>
          </cell>
          <cell r="Q1085"/>
          <cell r="R1085" t="str">
            <v>W/O for written off cases</v>
          </cell>
          <cell r="S1085" t="str">
            <v>&gt;180</v>
          </cell>
        </row>
        <row r="1086">
          <cell r="J1086">
            <v>356865267</v>
          </cell>
          <cell r="K1086">
            <v>8350.3799999999992</v>
          </cell>
          <cell r="L1086">
            <v>626.62</v>
          </cell>
          <cell r="M1086">
            <v>8977</v>
          </cell>
          <cell r="N1086">
            <v>322</v>
          </cell>
          <cell r="O1086">
            <v>322</v>
          </cell>
          <cell r="P1086" t="str">
            <v>Y</v>
          </cell>
          <cell r="Q1086"/>
          <cell r="R1086" t="str">
            <v>W/O for written off cases</v>
          </cell>
          <cell r="S1086" t="str">
            <v>&gt;180</v>
          </cell>
        </row>
        <row r="1087">
          <cell r="J1087">
            <v>349814421</v>
          </cell>
          <cell r="K1087">
            <v>9120.39</v>
          </cell>
          <cell r="L1087">
            <v>479.61</v>
          </cell>
          <cell r="M1087">
            <v>9600</v>
          </cell>
          <cell r="N1087">
            <v>595</v>
          </cell>
          <cell r="O1087">
            <v>595</v>
          </cell>
          <cell r="P1087" t="str">
            <v>Y</v>
          </cell>
          <cell r="Q1087"/>
          <cell r="R1087" t="str">
            <v>W/O for written off cases</v>
          </cell>
          <cell r="S1087" t="str">
            <v>&gt;180</v>
          </cell>
        </row>
        <row r="1088">
          <cell r="J1088">
            <v>357383668</v>
          </cell>
          <cell r="K1088">
            <v>16506.810000000001</v>
          </cell>
          <cell r="L1088">
            <v>3045.19</v>
          </cell>
          <cell r="M1088">
            <v>19552</v>
          </cell>
          <cell r="N1088">
            <v>657</v>
          </cell>
          <cell r="O1088">
            <v>657</v>
          </cell>
          <cell r="P1088" t="str">
            <v>Y</v>
          </cell>
          <cell r="Q1088"/>
          <cell r="R1088" t="str">
            <v>W/O for written off cases</v>
          </cell>
          <cell r="S1088" t="str">
            <v>&gt;180</v>
          </cell>
        </row>
        <row r="1089">
          <cell r="J1089">
            <v>354651242</v>
          </cell>
          <cell r="K1089">
            <v>32748.73</v>
          </cell>
          <cell r="L1089">
            <v>5100.2700000000004</v>
          </cell>
          <cell r="M1089">
            <v>37849</v>
          </cell>
          <cell r="N1089">
            <v>565</v>
          </cell>
          <cell r="O1089">
            <v>565</v>
          </cell>
          <cell r="P1089" t="str">
            <v>Y</v>
          </cell>
          <cell r="Q1089"/>
          <cell r="R1089" t="str">
            <v>W/O for written off cases</v>
          </cell>
          <cell r="S1089" t="str">
            <v>&gt;180</v>
          </cell>
        </row>
        <row r="1090">
          <cell r="J1090">
            <v>357603528</v>
          </cell>
          <cell r="K1090">
            <v>25532.33</v>
          </cell>
          <cell r="L1090">
            <v>6967.67</v>
          </cell>
          <cell r="M1090">
            <v>32500</v>
          </cell>
          <cell r="N1090">
            <v>599</v>
          </cell>
          <cell r="O1090">
            <v>599</v>
          </cell>
          <cell r="P1090" t="str">
            <v>Y</v>
          </cell>
          <cell r="Q1090"/>
          <cell r="R1090" t="str">
            <v>W/O for written off cases</v>
          </cell>
          <cell r="S1090" t="str">
            <v>&gt;180</v>
          </cell>
        </row>
        <row r="1091">
          <cell r="J1091">
            <v>357615631</v>
          </cell>
          <cell r="K1091">
            <v>41504.339999999997</v>
          </cell>
          <cell r="L1091">
            <v>11315.66</v>
          </cell>
          <cell r="M1091">
            <v>52820</v>
          </cell>
          <cell r="N1091">
            <v>568</v>
          </cell>
          <cell r="O1091">
            <v>568</v>
          </cell>
          <cell r="P1091" t="str">
            <v>Y</v>
          </cell>
          <cell r="Q1091"/>
          <cell r="R1091" t="str">
            <v>W/O for written off cases</v>
          </cell>
          <cell r="S1091" t="str">
            <v>&gt;180</v>
          </cell>
        </row>
        <row r="1092">
          <cell r="J1092">
            <v>357553997</v>
          </cell>
          <cell r="K1092">
            <v>16323.95</v>
          </cell>
          <cell r="L1092">
            <v>2285.0500000000002</v>
          </cell>
          <cell r="M1092">
            <v>18609</v>
          </cell>
          <cell r="N1092">
            <v>474</v>
          </cell>
          <cell r="O1092">
            <v>474</v>
          </cell>
          <cell r="P1092" t="str">
            <v>Y</v>
          </cell>
          <cell r="Q1092"/>
          <cell r="R1092" t="str">
            <v>W/O for written off cases</v>
          </cell>
          <cell r="S1092" t="str">
            <v>&gt;180</v>
          </cell>
        </row>
        <row r="1093">
          <cell r="J1093">
            <v>358834727</v>
          </cell>
          <cell r="K1093">
            <v>12849.41</v>
          </cell>
          <cell r="L1093">
            <v>2729.59</v>
          </cell>
          <cell r="M1093">
            <v>15579</v>
          </cell>
          <cell r="N1093">
            <v>203</v>
          </cell>
          <cell r="O1093">
            <v>203</v>
          </cell>
          <cell r="P1093" t="str">
            <v>Y</v>
          </cell>
          <cell r="Q1093"/>
          <cell r="R1093" t="str">
            <v>Sub</v>
          </cell>
          <cell r="S1093" t="str">
            <v>&gt;180</v>
          </cell>
        </row>
        <row r="1094">
          <cell r="J1094">
            <v>349416056</v>
          </cell>
          <cell r="K1094">
            <v>10577.28</v>
          </cell>
          <cell r="L1094">
            <v>672.72</v>
          </cell>
          <cell r="M1094">
            <v>11250</v>
          </cell>
          <cell r="N1094">
            <v>684</v>
          </cell>
          <cell r="O1094">
            <v>684</v>
          </cell>
          <cell r="P1094" t="str">
            <v>Y</v>
          </cell>
          <cell r="Q1094"/>
          <cell r="R1094" t="str">
            <v>W/O for written off cases</v>
          </cell>
          <cell r="S1094" t="str">
            <v>&gt;180</v>
          </cell>
        </row>
        <row r="1095">
          <cell r="J1095">
            <v>352540994</v>
          </cell>
          <cell r="K1095">
            <v>16355.88</v>
          </cell>
          <cell r="L1095">
            <v>1489.12</v>
          </cell>
          <cell r="M1095">
            <v>17845</v>
          </cell>
          <cell r="N1095">
            <v>684</v>
          </cell>
          <cell r="O1095">
            <v>684</v>
          </cell>
          <cell r="P1095" t="str">
            <v>Y</v>
          </cell>
          <cell r="Q1095"/>
          <cell r="R1095" t="str">
            <v>W/O for written off cases</v>
          </cell>
          <cell r="S1095" t="str">
            <v>&gt;180</v>
          </cell>
        </row>
        <row r="1096">
          <cell r="J1096">
            <v>358102590</v>
          </cell>
          <cell r="K1096">
            <v>12052.08</v>
          </cell>
          <cell r="L1096">
            <v>1549.92</v>
          </cell>
          <cell r="M1096">
            <v>13602</v>
          </cell>
          <cell r="N1096">
            <v>568</v>
          </cell>
          <cell r="O1096">
            <v>568</v>
          </cell>
          <cell r="P1096" t="str">
            <v>Y</v>
          </cell>
          <cell r="Q1096"/>
          <cell r="R1096" t="str">
            <v>W/O for written off cases</v>
          </cell>
          <cell r="S1096" t="str">
            <v>&gt;180</v>
          </cell>
        </row>
        <row r="1097">
          <cell r="J1097">
            <v>358514174</v>
          </cell>
          <cell r="K1097">
            <v>10343.26</v>
          </cell>
          <cell r="L1097">
            <v>906.74</v>
          </cell>
          <cell r="M1097">
            <v>11250</v>
          </cell>
          <cell r="N1097">
            <v>263</v>
          </cell>
          <cell r="O1097">
            <v>263</v>
          </cell>
          <cell r="P1097" t="str">
            <v>Y</v>
          </cell>
          <cell r="Q1097"/>
          <cell r="R1097" t="str">
            <v>W/O for written off cases</v>
          </cell>
          <cell r="S1097" t="str">
            <v>&gt;180</v>
          </cell>
        </row>
        <row r="1098">
          <cell r="J1098">
            <v>358514194</v>
          </cell>
          <cell r="K1098">
            <v>28000</v>
          </cell>
          <cell r="L1098">
            <v>5772</v>
          </cell>
          <cell r="M1098">
            <v>33772</v>
          </cell>
          <cell r="N1098">
            <v>539</v>
          </cell>
          <cell r="O1098">
            <v>539</v>
          </cell>
          <cell r="P1098" t="str">
            <v>Y</v>
          </cell>
          <cell r="Q1098"/>
          <cell r="R1098" t="str">
            <v>W/O for written off cases</v>
          </cell>
          <cell r="S1098" t="str">
            <v>&gt;180</v>
          </cell>
        </row>
        <row r="1099">
          <cell r="J1099">
            <v>358514195</v>
          </cell>
          <cell r="K1099">
            <v>650.91999999999996</v>
          </cell>
          <cell r="L1099">
            <v>13.08</v>
          </cell>
          <cell r="M1099">
            <v>664</v>
          </cell>
          <cell r="N1099">
            <v>23</v>
          </cell>
          <cell r="O1099">
            <v>23</v>
          </cell>
          <cell r="P1099"/>
          <cell r="Q1099"/>
          <cell r="R1099" t="str">
            <v>SMA 0</v>
          </cell>
          <cell r="S1099" t="str">
            <v>1-30 Days</v>
          </cell>
        </row>
        <row r="1100">
          <cell r="J1100">
            <v>359907868</v>
          </cell>
          <cell r="K1100"/>
          <cell r="L1100"/>
          <cell r="M1100"/>
          <cell r="N1100"/>
          <cell r="O1100"/>
          <cell r="P1100"/>
          <cell r="Q1100"/>
          <cell r="R1100" t="str">
            <v>Standard</v>
          </cell>
          <cell r="S1100" t="str">
            <v>Standard</v>
          </cell>
        </row>
        <row r="1101">
          <cell r="J1101">
            <v>358514120</v>
          </cell>
          <cell r="K1101">
            <v>30819.97</v>
          </cell>
          <cell r="L1101">
            <v>9700.0300000000007</v>
          </cell>
          <cell r="M1101">
            <v>40520</v>
          </cell>
          <cell r="N1101">
            <v>444</v>
          </cell>
          <cell r="O1101">
            <v>444</v>
          </cell>
          <cell r="P1101" t="str">
            <v>Y</v>
          </cell>
          <cell r="Q1101"/>
          <cell r="R1101" t="str">
            <v>W/O for written off cases</v>
          </cell>
          <cell r="S1101" t="str">
            <v>&gt;180</v>
          </cell>
        </row>
        <row r="1102">
          <cell r="J1102">
            <v>358203745</v>
          </cell>
          <cell r="K1102"/>
          <cell r="L1102"/>
          <cell r="M1102"/>
          <cell r="N1102"/>
          <cell r="O1102"/>
          <cell r="P1102"/>
          <cell r="Q1102"/>
          <cell r="R1102" t="str">
            <v>Standard</v>
          </cell>
          <cell r="S1102" t="str">
            <v>Standard</v>
          </cell>
        </row>
        <row r="1103">
          <cell r="J1103">
            <v>349433263</v>
          </cell>
          <cell r="K1103">
            <v>4362.08</v>
          </cell>
          <cell r="L1103">
            <v>137.91999999999999</v>
          </cell>
          <cell r="M1103">
            <v>4500</v>
          </cell>
          <cell r="N1103">
            <v>562</v>
          </cell>
          <cell r="O1103">
            <v>562</v>
          </cell>
          <cell r="P1103" t="str">
            <v>Y</v>
          </cell>
          <cell r="Q1103"/>
          <cell r="R1103" t="str">
            <v>W/O for written off cases</v>
          </cell>
          <cell r="S1103" t="str">
            <v>&gt;180</v>
          </cell>
        </row>
        <row r="1104">
          <cell r="J1104">
            <v>354247013</v>
          </cell>
          <cell r="K1104">
            <v>32509.18</v>
          </cell>
          <cell r="L1104">
            <v>6597.82</v>
          </cell>
          <cell r="M1104">
            <v>39107</v>
          </cell>
          <cell r="N1104">
            <v>622</v>
          </cell>
          <cell r="O1104">
            <v>622</v>
          </cell>
          <cell r="P1104" t="str">
            <v>Y</v>
          </cell>
          <cell r="Q1104"/>
          <cell r="R1104" t="str">
            <v>W/O for written off cases</v>
          </cell>
          <cell r="S1104" t="str">
            <v>&gt;180</v>
          </cell>
        </row>
        <row r="1105">
          <cell r="J1105">
            <v>358834801</v>
          </cell>
          <cell r="K1105">
            <v>31917.17</v>
          </cell>
          <cell r="L1105">
            <v>12452.83</v>
          </cell>
          <cell r="M1105">
            <v>44370</v>
          </cell>
          <cell r="N1105">
            <v>508</v>
          </cell>
          <cell r="O1105">
            <v>508</v>
          </cell>
          <cell r="P1105" t="str">
            <v>Y</v>
          </cell>
          <cell r="Q1105"/>
          <cell r="R1105" t="str">
            <v>W/O for written off cases</v>
          </cell>
          <cell r="S1105" t="str">
            <v>&gt;180</v>
          </cell>
        </row>
        <row r="1106">
          <cell r="J1106">
            <v>349474777</v>
          </cell>
          <cell r="K1106">
            <v>8547.4599999999991</v>
          </cell>
          <cell r="L1106">
            <v>452.54</v>
          </cell>
          <cell r="M1106">
            <v>9000</v>
          </cell>
          <cell r="N1106">
            <v>630</v>
          </cell>
          <cell r="O1106">
            <v>630</v>
          </cell>
          <cell r="P1106" t="str">
            <v>Y</v>
          </cell>
          <cell r="Q1106"/>
          <cell r="R1106" t="str">
            <v>W/O for written off cases</v>
          </cell>
          <cell r="S1106" t="str">
            <v>&gt;180</v>
          </cell>
        </row>
        <row r="1107">
          <cell r="J1107">
            <v>355327527</v>
          </cell>
          <cell r="K1107">
            <v>23013.93</v>
          </cell>
          <cell r="L1107">
            <v>3532.07</v>
          </cell>
          <cell r="M1107">
            <v>26546</v>
          </cell>
          <cell r="N1107">
            <v>630</v>
          </cell>
          <cell r="O1107">
            <v>630</v>
          </cell>
          <cell r="P1107" t="str">
            <v>Y</v>
          </cell>
          <cell r="Q1107"/>
          <cell r="R1107" t="str">
            <v>W/O for written off cases</v>
          </cell>
          <cell r="S1107" t="str">
            <v>&gt;180</v>
          </cell>
        </row>
        <row r="1108">
          <cell r="J1108">
            <v>360312365</v>
          </cell>
          <cell r="K1108"/>
          <cell r="L1108"/>
          <cell r="M1108"/>
          <cell r="N1108"/>
          <cell r="O1108"/>
          <cell r="P1108"/>
          <cell r="Q1108"/>
          <cell r="R1108" t="str">
            <v>Standard</v>
          </cell>
          <cell r="S1108" t="str">
            <v>Standard</v>
          </cell>
        </row>
        <row r="1109">
          <cell r="J1109">
            <v>349483511</v>
          </cell>
          <cell r="K1109">
            <v>2204.6999999999998</v>
          </cell>
          <cell r="L1109">
            <v>45.3</v>
          </cell>
          <cell r="M1109">
            <v>2250</v>
          </cell>
          <cell r="N1109">
            <v>533</v>
          </cell>
          <cell r="O1109">
            <v>533</v>
          </cell>
          <cell r="P1109" t="str">
            <v>Y</v>
          </cell>
          <cell r="Q1109"/>
          <cell r="R1109" t="str">
            <v>W/O for written off cases</v>
          </cell>
          <cell r="S1109" t="str">
            <v>&gt;180</v>
          </cell>
        </row>
        <row r="1110">
          <cell r="J1110">
            <v>353627802</v>
          </cell>
          <cell r="K1110">
            <v>11340.66</v>
          </cell>
          <cell r="L1110">
            <v>839.34</v>
          </cell>
          <cell r="M1110">
            <v>12180</v>
          </cell>
          <cell r="N1110">
            <v>533</v>
          </cell>
          <cell r="O1110">
            <v>533</v>
          </cell>
          <cell r="P1110" t="str">
            <v>Y</v>
          </cell>
          <cell r="Q1110"/>
          <cell r="R1110" t="str">
            <v>W/O for written off cases</v>
          </cell>
          <cell r="S1110" t="str">
            <v>&gt;180</v>
          </cell>
        </row>
        <row r="1111">
          <cell r="J1111">
            <v>349483565</v>
          </cell>
          <cell r="K1111">
            <v>8547.4599999999991</v>
          </cell>
          <cell r="L1111">
            <v>452.54</v>
          </cell>
          <cell r="M1111">
            <v>9000</v>
          </cell>
          <cell r="N1111">
            <v>624</v>
          </cell>
          <cell r="O1111">
            <v>624</v>
          </cell>
          <cell r="P1111" t="str">
            <v>Y</v>
          </cell>
          <cell r="Q1111"/>
          <cell r="R1111" t="str">
            <v>W/O for written off cases</v>
          </cell>
          <cell r="S1111" t="str">
            <v>&gt;180</v>
          </cell>
        </row>
        <row r="1112">
          <cell r="J1112">
            <v>360183351</v>
          </cell>
          <cell r="K1112"/>
          <cell r="L1112"/>
          <cell r="M1112"/>
          <cell r="N1112"/>
          <cell r="O1112"/>
          <cell r="P1112"/>
          <cell r="Q1112"/>
          <cell r="R1112" t="str">
            <v>Standard</v>
          </cell>
          <cell r="S1112" t="str">
            <v>Standard</v>
          </cell>
        </row>
        <row r="1113">
          <cell r="J1113">
            <v>356535135</v>
          </cell>
          <cell r="K1113">
            <v>54351.47</v>
          </cell>
          <cell r="L1113">
            <v>12115.53</v>
          </cell>
          <cell r="M1113">
            <v>66467</v>
          </cell>
          <cell r="N1113">
            <v>568</v>
          </cell>
          <cell r="O1113">
            <v>568</v>
          </cell>
          <cell r="P1113" t="str">
            <v>Y</v>
          </cell>
          <cell r="Q1113"/>
          <cell r="R1113" t="str">
            <v>W/O for written off cases</v>
          </cell>
          <cell r="S1113" t="str">
            <v>&gt;180</v>
          </cell>
        </row>
        <row r="1114">
          <cell r="J1114">
            <v>349490580</v>
          </cell>
          <cell r="K1114">
            <v>15473.9</v>
          </cell>
          <cell r="L1114">
            <v>1326.1</v>
          </cell>
          <cell r="M1114">
            <v>16800</v>
          </cell>
          <cell r="N1114">
            <v>714</v>
          </cell>
          <cell r="O1114">
            <v>714</v>
          </cell>
          <cell r="P1114" t="str">
            <v>Y</v>
          </cell>
          <cell r="Q1114"/>
          <cell r="R1114" t="str">
            <v>W/O for written off cases</v>
          </cell>
          <cell r="S1114" t="str">
            <v>&gt;180</v>
          </cell>
        </row>
        <row r="1115">
          <cell r="J1115">
            <v>353353894</v>
          </cell>
          <cell r="K1115">
            <v>13490.68</v>
          </cell>
          <cell r="L1115">
            <v>1803.32</v>
          </cell>
          <cell r="M1115">
            <v>15294</v>
          </cell>
          <cell r="N1115">
            <v>684</v>
          </cell>
          <cell r="O1115">
            <v>714</v>
          </cell>
          <cell r="P1115" t="str">
            <v>Y</v>
          </cell>
          <cell r="Q1115"/>
          <cell r="R1115" t="str">
            <v>W/O for written off cases</v>
          </cell>
          <cell r="S1115" t="str">
            <v>&gt;180</v>
          </cell>
        </row>
        <row r="1116">
          <cell r="J1116">
            <v>357606575</v>
          </cell>
          <cell r="K1116"/>
          <cell r="L1116"/>
          <cell r="M1116"/>
          <cell r="N1116"/>
          <cell r="O1116"/>
          <cell r="P1116"/>
          <cell r="Q1116"/>
          <cell r="R1116" t="str">
            <v>Standard</v>
          </cell>
          <cell r="S1116" t="str">
            <v>Standard</v>
          </cell>
        </row>
        <row r="1117">
          <cell r="J1117">
            <v>358657668</v>
          </cell>
          <cell r="K1117"/>
          <cell r="L1117"/>
          <cell r="M1117"/>
          <cell r="N1117"/>
          <cell r="O1117"/>
          <cell r="P1117"/>
          <cell r="Q1117"/>
          <cell r="R1117" t="str">
            <v>Standard</v>
          </cell>
          <cell r="S1117" t="str">
            <v>Standard</v>
          </cell>
        </row>
        <row r="1118">
          <cell r="J1118">
            <v>355774605</v>
          </cell>
          <cell r="K1118">
            <v>26983.01</v>
          </cell>
          <cell r="L1118">
            <v>5189.99</v>
          </cell>
          <cell r="M1118">
            <v>32173</v>
          </cell>
          <cell r="N1118">
            <v>722</v>
          </cell>
          <cell r="O1118">
            <v>722</v>
          </cell>
          <cell r="P1118" t="str">
            <v>Y</v>
          </cell>
          <cell r="Q1118"/>
          <cell r="R1118" t="str">
            <v>W/O for written off cases</v>
          </cell>
          <cell r="S1118" t="str">
            <v>&gt;180</v>
          </cell>
        </row>
        <row r="1119">
          <cell r="J1119">
            <v>349498580</v>
          </cell>
          <cell r="K1119">
            <v>19499.98</v>
          </cell>
          <cell r="L1119">
            <v>2100.02</v>
          </cell>
          <cell r="M1119">
            <v>21600</v>
          </cell>
          <cell r="N1119">
            <v>783</v>
          </cell>
          <cell r="O1119">
            <v>783</v>
          </cell>
          <cell r="P1119" t="str">
            <v>Y</v>
          </cell>
          <cell r="Q1119"/>
          <cell r="R1119" t="str">
            <v>W/O for written off cases</v>
          </cell>
          <cell r="S1119" t="str">
            <v>&gt;180</v>
          </cell>
        </row>
        <row r="1120">
          <cell r="J1120">
            <v>352195604</v>
          </cell>
          <cell r="K1120">
            <v>19889.29</v>
          </cell>
          <cell r="L1120">
            <v>2617.71</v>
          </cell>
          <cell r="M1120">
            <v>22507</v>
          </cell>
          <cell r="N1120">
            <v>783</v>
          </cell>
          <cell r="O1120">
            <v>783</v>
          </cell>
          <cell r="P1120" t="str">
            <v>Y</v>
          </cell>
          <cell r="Q1120"/>
          <cell r="R1120" t="str">
            <v>W/O for written off cases</v>
          </cell>
          <cell r="S1120" t="str">
            <v>&gt;180</v>
          </cell>
        </row>
        <row r="1121">
          <cell r="J1121">
            <v>358914613</v>
          </cell>
          <cell r="K1121"/>
          <cell r="L1121"/>
          <cell r="M1121"/>
          <cell r="N1121"/>
          <cell r="O1121"/>
          <cell r="P1121"/>
          <cell r="Q1121"/>
          <cell r="R1121" t="str">
            <v>Standard</v>
          </cell>
          <cell r="S1121" t="str">
            <v>Standard</v>
          </cell>
        </row>
        <row r="1122">
          <cell r="J1122">
            <v>360041453</v>
          </cell>
          <cell r="K1122"/>
          <cell r="L1122"/>
          <cell r="M1122"/>
          <cell r="N1122"/>
          <cell r="O1122"/>
          <cell r="P1122"/>
          <cell r="Q1122"/>
          <cell r="R1122" t="str">
            <v>Standard</v>
          </cell>
          <cell r="S1122" t="str">
            <v>Standard</v>
          </cell>
        </row>
        <row r="1123">
          <cell r="J1123">
            <v>357355772</v>
          </cell>
          <cell r="K1123">
            <v>32298.97</v>
          </cell>
          <cell r="L1123">
            <v>4341.03</v>
          </cell>
          <cell r="M1123">
            <v>36640</v>
          </cell>
          <cell r="N1123">
            <v>326</v>
          </cell>
          <cell r="O1123">
            <v>326</v>
          </cell>
          <cell r="P1123" t="str">
            <v>Y</v>
          </cell>
          <cell r="Q1123"/>
          <cell r="R1123" t="str">
            <v>W/O for written off cases</v>
          </cell>
          <cell r="S1123" t="str">
            <v>&gt;180</v>
          </cell>
        </row>
        <row r="1124">
          <cell r="J1124">
            <v>357784959</v>
          </cell>
          <cell r="K1124"/>
          <cell r="L1124"/>
          <cell r="M1124"/>
          <cell r="N1124"/>
          <cell r="O1124"/>
          <cell r="P1124"/>
          <cell r="Q1124"/>
          <cell r="R1124" t="str">
            <v>Standard</v>
          </cell>
          <cell r="S1124" t="str">
            <v>Standard</v>
          </cell>
        </row>
        <row r="1125">
          <cell r="J1125">
            <v>358485613</v>
          </cell>
          <cell r="K1125"/>
          <cell r="L1125"/>
          <cell r="M1125"/>
          <cell r="N1125"/>
          <cell r="O1125"/>
          <cell r="P1125"/>
          <cell r="Q1125"/>
          <cell r="R1125" t="str">
            <v>Standard</v>
          </cell>
          <cell r="S1125" t="str">
            <v>Standard</v>
          </cell>
        </row>
        <row r="1126">
          <cell r="J1126">
            <v>349511242</v>
          </cell>
          <cell r="K1126">
            <v>31905.34</v>
          </cell>
          <cell r="L1126">
            <v>6344.66</v>
          </cell>
          <cell r="M1126">
            <v>38250</v>
          </cell>
          <cell r="N1126">
            <v>1026</v>
          </cell>
          <cell r="O1126">
            <v>1026</v>
          </cell>
          <cell r="P1126" t="str">
            <v>Y</v>
          </cell>
          <cell r="Q1126"/>
          <cell r="R1126" t="str">
            <v>W/O for written off cases</v>
          </cell>
          <cell r="S1126" t="str">
            <v>&gt;180</v>
          </cell>
        </row>
        <row r="1127">
          <cell r="J1127">
            <v>349512187</v>
          </cell>
          <cell r="K1127">
            <v>14506.77</v>
          </cell>
          <cell r="L1127">
            <v>1243.23</v>
          </cell>
          <cell r="M1127">
            <v>15750</v>
          </cell>
          <cell r="N1127">
            <v>718</v>
          </cell>
          <cell r="O1127">
            <v>718</v>
          </cell>
          <cell r="P1127" t="str">
            <v>Y</v>
          </cell>
          <cell r="Q1127"/>
          <cell r="R1127" t="str">
            <v>W/O for written off cases</v>
          </cell>
          <cell r="S1127" t="str">
            <v>&gt;180</v>
          </cell>
        </row>
        <row r="1128">
          <cell r="J1128">
            <v>349531545</v>
          </cell>
          <cell r="K1128">
            <v>23663.57</v>
          </cell>
          <cell r="L1128">
            <v>3336.43</v>
          </cell>
          <cell r="M1128">
            <v>27000</v>
          </cell>
          <cell r="N1128">
            <v>873</v>
          </cell>
          <cell r="O1128">
            <v>873</v>
          </cell>
          <cell r="P1128" t="str">
            <v>Y</v>
          </cell>
          <cell r="Q1128"/>
          <cell r="R1128" t="str">
            <v>W/O for written off cases</v>
          </cell>
          <cell r="S1128" t="str">
            <v>&gt;180</v>
          </cell>
        </row>
        <row r="1129">
          <cell r="J1129">
            <v>358102562</v>
          </cell>
          <cell r="K1129">
            <v>9850.6</v>
          </cell>
          <cell r="L1129">
            <v>860.4</v>
          </cell>
          <cell r="M1129">
            <v>10711</v>
          </cell>
          <cell r="N1129">
            <v>319</v>
          </cell>
          <cell r="O1129">
            <v>319</v>
          </cell>
          <cell r="P1129" t="str">
            <v>Y</v>
          </cell>
          <cell r="Q1129"/>
          <cell r="R1129" t="str">
            <v>W/O for written off cases</v>
          </cell>
          <cell r="S1129" t="str">
            <v>&gt;180</v>
          </cell>
        </row>
        <row r="1130">
          <cell r="J1130">
            <v>358064920</v>
          </cell>
          <cell r="K1130"/>
          <cell r="L1130"/>
          <cell r="M1130"/>
          <cell r="N1130"/>
          <cell r="O1130"/>
          <cell r="P1130"/>
          <cell r="Q1130"/>
          <cell r="R1130" t="str">
            <v>Standard</v>
          </cell>
          <cell r="S1130" t="str">
            <v>Standard</v>
          </cell>
        </row>
        <row r="1131">
          <cell r="J1131">
            <v>349547041</v>
          </cell>
          <cell r="K1131">
            <v>10572.97</v>
          </cell>
          <cell r="L1131">
            <v>677.03</v>
          </cell>
          <cell r="M1131">
            <v>11250</v>
          </cell>
          <cell r="N1131">
            <v>660</v>
          </cell>
          <cell r="O1131">
            <v>660</v>
          </cell>
          <cell r="P1131" t="str">
            <v>Y</v>
          </cell>
          <cell r="Q1131"/>
          <cell r="R1131" t="str">
            <v>W/O for written off cases</v>
          </cell>
          <cell r="S1131" t="str">
            <v>&gt;180</v>
          </cell>
        </row>
        <row r="1132">
          <cell r="J1132">
            <v>356865252</v>
          </cell>
          <cell r="K1132">
            <v>10981.87</v>
          </cell>
          <cell r="L1132">
            <v>952.13</v>
          </cell>
          <cell r="M1132">
            <v>11934</v>
          </cell>
          <cell r="N1132">
            <v>351</v>
          </cell>
          <cell r="O1132">
            <v>351</v>
          </cell>
          <cell r="P1132" t="str">
            <v>Y</v>
          </cell>
          <cell r="Q1132"/>
          <cell r="R1132" t="str">
            <v>W/O for written off cases</v>
          </cell>
          <cell r="S1132" t="str">
            <v>&gt;180</v>
          </cell>
        </row>
        <row r="1133">
          <cell r="J1133">
            <v>358102600</v>
          </cell>
          <cell r="K1133">
            <v>14000</v>
          </cell>
          <cell r="L1133">
            <v>1953</v>
          </cell>
          <cell r="M1133">
            <v>15953</v>
          </cell>
          <cell r="N1133">
            <v>599</v>
          </cell>
          <cell r="O1133">
            <v>599</v>
          </cell>
          <cell r="P1133" t="str">
            <v>Y</v>
          </cell>
          <cell r="Q1133"/>
          <cell r="R1133" t="str">
            <v>W/O for written off cases</v>
          </cell>
          <cell r="S1133" t="str">
            <v>&gt;180</v>
          </cell>
        </row>
        <row r="1134">
          <cell r="J1134">
            <v>357383685</v>
          </cell>
          <cell r="K1134">
            <v>36015.699999999997</v>
          </cell>
          <cell r="L1134">
            <v>10674.3</v>
          </cell>
          <cell r="M1134">
            <v>46690</v>
          </cell>
          <cell r="N1134">
            <v>688</v>
          </cell>
          <cell r="O1134">
            <v>688</v>
          </cell>
          <cell r="P1134" t="str">
            <v>Y</v>
          </cell>
          <cell r="Q1134"/>
          <cell r="R1134" t="str">
            <v>W/O for written off cases</v>
          </cell>
          <cell r="S1134" t="str">
            <v>&gt;180</v>
          </cell>
        </row>
        <row r="1135">
          <cell r="J1135">
            <v>350475946</v>
          </cell>
          <cell r="K1135">
            <v>12568.89</v>
          </cell>
          <cell r="L1135">
            <v>931.11</v>
          </cell>
          <cell r="M1135">
            <v>13500</v>
          </cell>
          <cell r="N1135">
            <v>595</v>
          </cell>
          <cell r="O1135">
            <v>595</v>
          </cell>
          <cell r="P1135" t="str">
            <v>Y</v>
          </cell>
          <cell r="Q1135"/>
          <cell r="R1135" t="str">
            <v>W/O for written off cases</v>
          </cell>
          <cell r="S1135" t="str">
            <v>&gt;180</v>
          </cell>
        </row>
        <row r="1136">
          <cell r="J1136">
            <v>353267713</v>
          </cell>
          <cell r="K1136">
            <v>7501.72</v>
          </cell>
          <cell r="L1136">
            <v>559.28</v>
          </cell>
          <cell r="M1136">
            <v>8061</v>
          </cell>
          <cell r="N1136">
            <v>564</v>
          </cell>
          <cell r="O1136">
            <v>595</v>
          </cell>
          <cell r="P1136" t="str">
            <v>Y</v>
          </cell>
          <cell r="Q1136"/>
          <cell r="R1136" t="str">
            <v>W/O for written off cases</v>
          </cell>
          <cell r="S1136" t="str">
            <v>&gt;180</v>
          </cell>
        </row>
        <row r="1137">
          <cell r="J1137">
            <v>358658362</v>
          </cell>
          <cell r="K1137"/>
          <cell r="L1137"/>
          <cell r="M1137"/>
          <cell r="N1137"/>
          <cell r="O1137"/>
          <cell r="P1137"/>
          <cell r="Q1137"/>
          <cell r="R1137" t="str">
            <v>Standard</v>
          </cell>
          <cell r="S1137" t="str">
            <v>Standard</v>
          </cell>
        </row>
        <row r="1138">
          <cell r="J1138">
            <v>355018373</v>
          </cell>
          <cell r="K1138">
            <v>10457.14</v>
          </cell>
          <cell r="L1138">
            <v>552.86</v>
          </cell>
          <cell r="M1138">
            <v>11010</v>
          </cell>
          <cell r="N1138">
            <v>203</v>
          </cell>
          <cell r="O1138">
            <v>203</v>
          </cell>
          <cell r="P1138" t="str">
            <v>Y</v>
          </cell>
          <cell r="Q1138"/>
          <cell r="R1138" t="str">
            <v>Sub</v>
          </cell>
          <cell r="S1138" t="str">
            <v>&gt;180</v>
          </cell>
        </row>
        <row r="1139">
          <cell r="J1139">
            <v>353312415</v>
          </cell>
          <cell r="K1139">
            <v>43217.120000000003</v>
          </cell>
          <cell r="L1139">
            <v>11855.88</v>
          </cell>
          <cell r="M1139">
            <v>55073</v>
          </cell>
          <cell r="N1139">
            <v>868</v>
          </cell>
          <cell r="O1139">
            <v>868</v>
          </cell>
          <cell r="P1139" t="str">
            <v>Y</v>
          </cell>
          <cell r="Q1139"/>
          <cell r="R1139" t="str">
            <v>W/O for written off cases</v>
          </cell>
          <cell r="S1139" t="str">
            <v>&gt;180</v>
          </cell>
        </row>
        <row r="1140">
          <cell r="J1140">
            <v>354737998</v>
          </cell>
          <cell r="K1140">
            <v>32182.68</v>
          </cell>
          <cell r="L1140">
            <v>4959.32</v>
          </cell>
          <cell r="M1140">
            <v>37142</v>
          </cell>
          <cell r="N1140">
            <v>471</v>
          </cell>
          <cell r="O1140">
            <v>471</v>
          </cell>
          <cell r="P1140" t="str">
            <v>Y</v>
          </cell>
          <cell r="Q1140"/>
          <cell r="R1140" t="str">
            <v>W/O for written off cases</v>
          </cell>
          <cell r="S1140" t="str">
            <v>&gt;180</v>
          </cell>
        </row>
        <row r="1141">
          <cell r="J1141">
            <v>358514148</v>
          </cell>
          <cell r="K1141">
            <v>9331.26</v>
          </cell>
          <cell r="L1141">
            <v>981.74</v>
          </cell>
          <cell r="M1141">
            <v>10313</v>
          </cell>
          <cell r="N1141">
            <v>443</v>
          </cell>
          <cell r="O1141">
            <v>443</v>
          </cell>
          <cell r="P1141" t="str">
            <v>Y</v>
          </cell>
          <cell r="Q1141"/>
          <cell r="R1141" t="str">
            <v>W/O for written off cases</v>
          </cell>
          <cell r="S1141" t="str">
            <v>&gt;180</v>
          </cell>
        </row>
        <row r="1142">
          <cell r="J1142">
            <v>358186496</v>
          </cell>
          <cell r="K1142"/>
          <cell r="L1142"/>
          <cell r="M1142"/>
          <cell r="N1142"/>
          <cell r="O1142"/>
          <cell r="P1142"/>
          <cell r="Q1142"/>
          <cell r="R1142" t="str">
            <v>Standard</v>
          </cell>
          <cell r="S1142" t="str">
            <v>Standard</v>
          </cell>
        </row>
        <row r="1143">
          <cell r="J1143">
            <v>355187511</v>
          </cell>
          <cell r="K1143">
            <v>24903.11</v>
          </cell>
          <cell r="L1143">
            <v>2958.89</v>
          </cell>
          <cell r="M1143">
            <v>27862</v>
          </cell>
          <cell r="N1143">
            <v>382</v>
          </cell>
          <cell r="O1143">
            <v>382</v>
          </cell>
          <cell r="P1143" t="str">
            <v>Y</v>
          </cell>
          <cell r="Q1143"/>
          <cell r="R1143" t="str">
            <v>Sub</v>
          </cell>
          <cell r="S1143" t="str">
            <v>&gt;180</v>
          </cell>
        </row>
        <row r="1144">
          <cell r="J1144">
            <v>351975347</v>
          </cell>
          <cell r="K1144">
            <v>500</v>
          </cell>
          <cell r="L1144">
            <v>0</v>
          </cell>
          <cell r="M1144">
            <v>500</v>
          </cell>
          <cell r="N1144">
            <v>503</v>
          </cell>
          <cell r="O1144">
            <v>503</v>
          </cell>
          <cell r="P1144" t="str">
            <v>Y</v>
          </cell>
          <cell r="Q1144"/>
          <cell r="R1144" t="str">
            <v>W/O for written off cases</v>
          </cell>
          <cell r="S1144" t="str">
            <v>&gt;180</v>
          </cell>
        </row>
        <row r="1145">
          <cell r="J1145">
            <v>360105360</v>
          </cell>
          <cell r="K1145"/>
          <cell r="L1145"/>
          <cell r="M1145"/>
          <cell r="N1145"/>
          <cell r="O1145"/>
          <cell r="P1145"/>
          <cell r="Q1145"/>
          <cell r="R1145" t="str">
            <v>Standard</v>
          </cell>
          <cell r="S1145" t="str">
            <v>Standard</v>
          </cell>
        </row>
        <row r="1146">
          <cell r="J1146">
            <v>360185774</v>
          </cell>
          <cell r="K1146"/>
          <cell r="L1146"/>
          <cell r="M1146"/>
          <cell r="N1146"/>
          <cell r="O1146"/>
          <cell r="P1146"/>
          <cell r="Q1146"/>
          <cell r="R1146" t="str">
            <v>Standard</v>
          </cell>
          <cell r="S1146" t="str">
            <v>Standard</v>
          </cell>
        </row>
        <row r="1147">
          <cell r="J1147">
            <v>359366234</v>
          </cell>
          <cell r="K1147"/>
          <cell r="L1147"/>
          <cell r="M1147"/>
          <cell r="N1147"/>
          <cell r="O1147"/>
          <cell r="P1147"/>
          <cell r="Q1147"/>
          <cell r="R1147" t="str">
            <v>Standard</v>
          </cell>
          <cell r="S1147" t="str">
            <v>Standard</v>
          </cell>
        </row>
        <row r="1148">
          <cell r="J1148">
            <v>360200924</v>
          </cell>
          <cell r="K1148"/>
          <cell r="L1148"/>
          <cell r="M1148"/>
          <cell r="N1148"/>
          <cell r="O1148"/>
          <cell r="P1148"/>
          <cell r="Q1148"/>
          <cell r="R1148" t="str">
            <v>Standard</v>
          </cell>
          <cell r="S1148" t="str">
            <v>Standard</v>
          </cell>
        </row>
        <row r="1149">
          <cell r="J1149">
            <v>349666661</v>
          </cell>
          <cell r="K1149">
            <v>2350.1</v>
          </cell>
          <cell r="L1149">
            <v>49.9</v>
          </cell>
          <cell r="M1149">
            <v>2400</v>
          </cell>
          <cell r="N1149">
            <v>507</v>
          </cell>
          <cell r="O1149">
            <v>507</v>
          </cell>
          <cell r="P1149" t="str">
            <v>Y</v>
          </cell>
          <cell r="Q1149"/>
          <cell r="R1149" t="str">
            <v>W/O for written off cases</v>
          </cell>
          <cell r="S1149" t="str">
            <v>&gt;180</v>
          </cell>
        </row>
        <row r="1150">
          <cell r="J1150">
            <v>358514163</v>
          </cell>
          <cell r="K1150">
            <v>13000</v>
          </cell>
          <cell r="L1150">
            <v>1841</v>
          </cell>
          <cell r="M1150">
            <v>14841</v>
          </cell>
          <cell r="N1150">
            <v>535</v>
          </cell>
          <cell r="O1150">
            <v>535</v>
          </cell>
          <cell r="P1150" t="str">
            <v>Y</v>
          </cell>
          <cell r="Q1150"/>
          <cell r="R1150" t="str">
            <v>W/O for written off cases</v>
          </cell>
          <cell r="S1150" t="str">
            <v>&gt;180</v>
          </cell>
        </row>
        <row r="1151">
          <cell r="J1151">
            <v>360110974</v>
          </cell>
          <cell r="K1151"/>
          <cell r="L1151"/>
          <cell r="M1151"/>
          <cell r="N1151"/>
          <cell r="O1151"/>
          <cell r="P1151"/>
          <cell r="Q1151"/>
          <cell r="R1151" t="str">
            <v>Standard</v>
          </cell>
          <cell r="S1151" t="str">
            <v>Standard</v>
          </cell>
        </row>
        <row r="1152">
          <cell r="J1152">
            <v>354761152</v>
          </cell>
          <cell r="K1152">
            <v>26011.439999999999</v>
          </cell>
          <cell r="L1152">
            <v>4450.5600000000004</v>
          </cell>
          <cell r="M1152">
            <v>30462</v>
          </cell>
          <cell r="N1152">
            <v>717</v>
          </cell>
          <cell r="O1152">
            <v>717</v>
          </cell>
          <cell r="P1152" t="str">
            <v>Y</v>
          </cell>
          <cell r="Q1152"/>
          <cell r="R1152" t="str">
            <v>W/O for written off cases</v>
          </cell>
          <cell r="S1152" t="str">
            <v>&gt;180</v>
          </cell>
        </row>
        <row r="1153">
          <cell r="J1153">
            <v>31254462</v>
          </cell>
          <cell r="K1153">
            <v>924.59</v>
          </cell>
          <cell r="L1153">
            <v>0</v>
          </cell>
          <cell r="M1153">
            <v>924.59</v>
          </cell>
          <cell r="N1153">
            <v>1695</v>
          </cell>
          <cell r="O1153">
            <v>1695</v>
          </cell>
          <cell r="P1153" t="str">
            <v>Y</v>
          </cell>
          <cell r="Q1153"/>
          <cell r="R1153" t="str">
            <v>W/O for written off cases</v>
          </cell>
          <cell r="S1153" t="str">
            <v>&gt;180</v>
          </cell>
        </row>
        <row r="1154">
          <cell r="J1154">
            <v>358790238</v>
          </cell>
          <cell r="K1154"/>
          <cell r="L1154"/>
          <cell r="M1154"/>
          <cell r="N1154"/>
          <cell r="O1154"/>
          <cell r="P1154"/>
          <cell r="Q1154"/>
          <cell r="R1154" t="str">
            <v>Standard</v>
          </cell>
          <cell r="S1154" t="str">
            <v>Standard</v>
          </cell>
        </row>
        <row r="1155">
          <cell r="J1155">
            <v>358375848</v>
          </cell>
          <cell r="K1155"/>
          <cell r="L1155"/>
          <cell r="M1155"/>
          <cell r="N1155"/>
          <cell r="O1155"/>
          <cell r="P1155"/>
          <cell r="Q1155"/>
          <cell r="R1155" t="str">
            <v>Standard</v>
          </cell>
          <cell r="S1155" t="str">
            <v>Standard</v>
          </cell>
        </row>
        <row r="1156">
          <cell r="J1156">
            <v>357383677</v>
          </cell>
          <cell r="K1156">
            <v>11027.92</v>
          </cell>
          <cell r="L1156">
            <v>1324.08</v>
          </cell>
          <cell r="M1156">
            <v>12352</v>
          </cell>
          <cell r="N1156">
            <v>508</v>
          </cell>
          <cell r="O1156">
            <v>508</v>
          </cell>
          <cell r="P1156" t="str">
            <v>Y</v>
          </cell>
          <cell r="Q1156"/>
          <cell r="R1156" t="str">
            <v>W/O for written off cases</v>
          </cell>
          <cell r="S1156" t="str">
            <v>&gt;180</v>
          </cell>
        </row>
        <row r="1157">
          <cell r="J1157">
            <v>353436570</v>
          </cell>
          <cell r="K1157">
            <v>37801.51</v>
          </cell>
          <cell r="L1157">
            <v>10223.49</v>
          </cell>
          <cell r="M1157">
            <v>48025</v>
          </cell>
          <cell r="N1157">
            <v>874</v>
          </cell>
          <cell r="O1157">
            <v>874</v>
          </cell>
          <cell r="P1157" t="str">
            <v>Y</v>
          </cell>
          <cell r="Q1157"/>
          <cell r="R1157" t="str">
            <v>W/O for written off cases</v>
          </cell>
          <cell r="S1157" t="str">
            <v>&gt;180</v>
          </cell>
        </row>
        <row r="1158">
          <cell r="J1158">
            <v>359222538</v>
          </cell>
          <cell r="K1158"/>
          <cell r="L1158"/>
          <cell r="M1158"/>
          <cell r="N1158"/>
          <cell r="O1158"/>
          <cell r="P1158"/>
          <cell r="Q1158"/>
          <cell r="R1158" t="str">
            <v>Standard</v>
          </cell>
          <cell r="S1158" t="str">
            <v>Standard</v>
          </cell>
        </row>
        <row r="1159">
          <cell r="J1159">
            <v>358375583</v>
          </cell>
          <cell r="K1159">
            <v>25413.040000000001</v>
          </cell>
          <cell r="L1159">
            <v>5726.96</v>
          </cell>
          <cell r="M1159">
            <v>31140</v>
          </cell>
          <cell r="N1159">
            <v>265</v>
          </cell>
          <cell r="O1159">
            <v>265</v>
          </cell>
          <cell r="P1159" t="str">
            <v>Y</v>
          </cell>
          <cell r="Q1159"/>
          <cell r="R1159" t="str">
            <v>Sub</v>
          </cell>
          <cell r="S1159" t="str">
            <v>&gt;180</v>
          </cell>
        </row>
        <row r="1160">
          <cell r="J1160">
            <v>359686789</v>
          </cell>
          <cell r="K1160"/>
          <cell r="L1160"/>
          <cell r="M1160"/>
          <cell r="N1160"/>
          <cell r="O1160"/>
          <cell r="P1160"/>
          <cell r="Q1160"/>
          <cell r="R1160" t="str">
            <v>Standard</v>
          </cell>
          <cell r="S1160" t="str">
            <v>Standard</v>
          </cell>
        </row>
        <row r="1161">
          <cell r="J1161">
            <v>355995223</v>
          </cell>
          <cell r="K1161">
            <v>26000</v>
          </cell>
          <cell r="L1161">
            <v>5673</v>
          </cell>
          <cell r="M1161">
            <v>31673</v>
          </cell>
          <cell r="N1161">
            <v>748</v>
          </cell>
          <cell r="O1161">
            <v>748</v>
          </cell>
          <cell r="P1161" t="str">
            <v>Y</v>
          </cell>
          <cell r="Q1161"/>
          <cell r="R1161" t="str">
            <v>W/O for written off cases</v>
          </cell>
          <cell r="S1161" t="str">
            <v>&gt;180</v>
          </cell>
        </row>
        <row r="1162">
          <cell r="J1162">
            <v>359679285</v>
          </cell>
          <cell r="K1162"/>
          <cell r="L1162"/>
          <cell r="M1162"/>
          <cell r="N1162"/>
          <cell r="O1162"/>
          <cell r="P1162"/>
          <cell r="Q1162"/>
          <cell r="R1162" t="str">
            <v>Standard</v>
          </cell>
          <cell r="S1162" t="str">
            <v>Standard</v>
          </cell>
        </row>
        <row r="1163">
          <cell r="J1163">
            <v>357604199</v>
          </cell>
          <cell r="K1163">
            <v>3254.51</v>
          </cell>
          <cell r="L1163">
            <v>215.49</v>
          </cell>
          <cell r="M1163">
            <v>3470</v>
          </cell>
          <cell r="N1163">
            <v>17</v>
          </cell>
          <cell r="O1163">
            <v>17</v>
          </cell>
          <cell r="P1163"/>
          <cell r="Q1163"/>
          <cell r="R1163" t="str">
            <v>SMA 0</v>
          </cell>
          <cell r="S1163" t="str">
            <v>1-30 Days</v>
          </cell>
        </row>
        <row r="1164">
          <cell r="J1164">
            <v>356837567</v>
          </cell>
          <cell r="K1164">
            <v>34061.89</v>
          </cell>
          <cell r="L1164">
            <v>5430.11</v>
          </cell>
          <cell r="M1164">
            <v>39492</v>
          </cell>
          <cell r="N1164">
            <v>443</v>
          </cell>
          <cell r="O1164">
            <v>443</v>
          </cell>
          <cell r="P1164" t="str">
            <v>Y</v>
          </cell>
          <cell r="Q1164"/>
          <cell r="R1164" t="str">
            <v>W/O for written off cases</v>
          </cell>
          <cell r="S1164" t="str">
            <v>&gt;180</v>
          </cell>
        </row>
        <row r="1165">
          <cell r="J1165">
            <v>355103005</v>
          </cell>
          <cell r="K1165">
            <v>14417.93</v>
          </cell>
          <cell r="L1165">
            <v>1216.07</v>
          </cell>
          <cell r="M1165">
            <v>15634</v>
          </cell>
          <cell r="N1165">
            <v>323</v>
          </cell>
          <cell r="O1165">
            <v>323</v>
          </cell>
          <cell r="P1165" t="str">
            <v>Y</v>
          </cell>
          <cell r="Q1165"/>
          <cell r="R1165" t="str">
            <v>Sub</v>
          </cell>
          <cell r="S1165" t="str">
            <v>&gt;180</v>
          </cell>
        </row>
        <row r="1166">
          <cell r="J1166">
            <v>359696246</v>
          </cell>
          <cell r="K1166"/>
          <cell r="L1166"/>
          <cell r="M1166"/>
          <cell r="N1166"/>
          <cell r="O1166"/>
          <cell r="P1166"/>
          <cell r="Q1166"/>
          <cell r="R1166" t="str">
            <v>Standard</v>
          </cell>
          <cell r="S1166" t="str">
            <v>Standard</v>
          </cell>
        </row>
        <row r="1167">
          <cell r="J1167">
            <v>356981273</v>
          </cell>
          <cell r="K1167"/>
          <cell r="L1167"/>
          <cell r="M1167"/>
          <cell r="N1167"/>
          <cell r="O1167"/>
          <cell r="P1167"/>
          <cell r="Q1167"/>
          <cell r="R1167" t="str">
            <v>Standard</v>
          </cell>
          <cell r="S1167" t="str">
            <v>Standard</v>
          </cell>
        </row>
        <row r="1168">
          <cell r="J1168">
            <v>356325039</v>
          </cell>
          <cell r="K1168"/>
          <cell r="L1168"/>
          <cell r="M1168"/>
          <cell r="N1168"/>
          <cell r="O1168"/>
          <cell r="P1168"/>
          <cell r="Q1168"/>
          <cell r="R1168" t="str">
            <v>Standard</v>
          </cell>
          <cell r="S1168" t="str">
            <v>Standard</v>
          </cell>
        </row>
        <row r="1169">
          <cell r="J1169">
            <v>355367309</v>
          </cell>
          <cell r="K1169">
            <v>25000</v>
          </cell>
          <cell r="L1169">
            <v>5634</v>
          </cell>
          <cell r="M1169">
            <v>30634</v>
          </cell>
          <cell r="N1169">
            <v>752</v>
          </cell>
          <cell r="O1169">
            <v>752</v>
          </cell>
          <cell r="P1169" t="str">
            <v>Y</v>
          </cell>
          <cell r="Q1169"/>
          <cell r="R1169" t="str">
            <v>W/O for written off cases</v>
          </cell>
          <cell r="S1169" t="str">
            <v>&gt;180</v>
          </cell>
        </row>
        <row r="1170">
          <cell r="J1170">
            <v>353312413</v>
          </cell>
          <cell r="K1170">
            <v>33897.120000000003</v>
          </cell>
          <cell r="L1170">
            <v>9151.8799999999992</v>
          </cell>
          <cell r="M1170">
            <v>43049</v>
          </cell>
          <cell r="N1170">
            <v>782</v>
          </cell>
          <cell r="O1170">
            <v>782</v>
          </cell>
          <cell r="P1170" t="str">
            <v>Y</v>
          </cell>
          <cell r="Q1170"/>
          <cell r="R1170" t="str">
            <v>W/O for written off cases</v>
          </cell>
          <cell r="S1170" t="str">
            <v>&gt;180</v>
          </cell>
        </row>
        <row r="1171">
          <cell r="J1171">
            <v>355995218</v>
          </cell>
          <cell r="K1171">
            <v>26000</v>
          </cell>
          <cell r="L1171">
            <v>5799</v>
          </cell>
          <cell r="M1171">
            <v>31799</v>
          </cell>
          <cell r="N1171">
            <v>752</v>
          </cell>
          <cell r="O1171">
            <v>752</v>
          </cell>
          <cell r="P1171" t="str">
            <v>Y</v>
          </cell>
          <cell r="Q1171"/>
          <cell r="R1171" t="str">
            <v>W/O for written off cases</v>
          </cell>
          <cell r="S1171" t="str">
            <v>&gt;180</v>
          </cell>
        </row>
        <row r="1172">
          <cell r="J1172">
            <v>359947528</v>
          </cell>
          <cell r="K1172"/>
          <cell r="L1172"/>
          <cell r="M1172"/>
          <cell r="N1172"/>
          <cell r="O1172"/>
          <cell r="P1172"/>
          <cell r="Q1172"/>
          <cell r="R1172" t="str">
            <v>Standard</v>
          </cell>
          <cell r="S1172" t="str">
            <v>Standard</v>
          </cell>
        </row>
        <row r="1173">
          <cell r="J1173">
            <v>349864670</v>
          </cell>
          <cell r="K1173">
            <v>30343.09</v>
          </cell>
          <cell r="L1173">
            <v>5656.91</v>
          </cell>
          <cell r="M1173">
            <v>36000</v>
          </cell>
          <cell r="N1173">
            <v>961</v>
          </cell>
          <cell r="O1173">
            <v>961</v>
          </cell>
          <cell r="P1173" t="str">
            <v>Y</v>
          </cell>
          <cell r="Q1173"/>
          <cell r="R1173" t="str">
            <v>W/O for written off cases</v>
          </cell>
          <cell r="S1173" t="str">
            <v>&gt;180</v>
          </cell>
        </row>
        <row r="1174">
          <cell r="J1174">
            <v>354185938</v>
          </cell>
          <cell r="K1174">
            <v>63000</v>
          </cell>
          <cell r="L1174">
            <v>17894</v>
          </cell>
          <cell r="M1174">
            <v>80894</v>
          </cell>
          <cell r="N1174">
            <v>809</v>
          </cell>
          <cell r="O1174">
            <v>809</v>
          </cell>
          <cell r="P1174" t="str">
            <v>Y</v>
          </cell>
          <cell r="Q1174"/>
          <cell r="R1174" t="str">
            <v>W/O for written off cases</v>
          </cell>
          <cell r="S1174" t="str">
            <v>&gt;180</v>
          </cell>
        </row>
        <row r="1175">
          <cell r="J1175">
            <v>358514154</v>
          </cell>
          <cell r="K1175">
            <v>15173.39</v>
          </cell>
          <cell r="L1175">
            <v>4186.6099999999997</v>
          </cell>
          <cell r="M1175">
            <v>19360</v>
          </cell>
          <cell r="N1175">
            <v>323</v>
          </cell>
          <cell r="O1175">
            <v>323</v>
          </cell>
          <cell r="P1175" t="str">
            <v>Y</v>
          </cell>
          <cell r="Q1175"/>
          <cell r="R1175" t="str">
            <v>W/O for written off cases</v>
          </cell>
          <cell r="S1175" t="str">
            <v>&gt;180</v>
          </cell>
        </row>
        <row r="1176">
          <cell r="J1176">
            <v>349871754</v>
          </cell>
          <cell r="K1176">
            <v>28716.58</v>
          </cell>
          <cell r="L1176">
            <v>5033.42</v>
          </cell>
          <cell r="M1176">
            <v>33750</v>
          </cell>
          <cell r="N1176">
            <v>930</v>
          </cell>
          <cell r="O1176">
            <v>930</v>
          </cell>
          <cell r="P1176" t="str">
            <v>Y</v>
          </cell>
          <cell r="Q1176"/>
          <cell r="R1176" t="str">
            <v>W/O for written off cases</v>
          </cell>
          <cell r="S1176" t="str">
            <v>&gt;180</v>
          </cell>
        </row>
        <row r="1177">
          <cell r="J1177">
            <v>358303328</v>
          </cell>
          <cell r="K1177"/>
          <cell r="L1177"/>
          <cell r="M1177"/>
          <cell r="N1177"/>
          <cell r="O1177"/>
          <cell r="P1177"/>
          <cell r="Q1177"/>
          <cell r="R1177" t="str">
            <v>Standard</v>
          </cell>
          <cell r="S1177" t="str">
            <v>Standard</v>
          </cell>
        </row>
        <row r="1178">
          <cell r="J1178">
            <v>358834803</v>
          </cell>
          <cell r="K1178">
            <v>23684.22</v>
          </cell>
          <cell r="L1178">
            <v>5895.78</v>
          </cell>
          <cell r="M1178">
            <v>29580</v>
          </cell>
          <cell r="N1178">
            <v>502</v>
          </cell>
          <cell r="O1178">
            <v>502</v>
          </cell>
          <cell r="P1178" t="str">
            <v>Y</v>
          </cell>
          <cell r="Q1178"/>
          <cell r="R1178" t="str">
            <v>W/O for written off cases</v>
          </cell>
          <cell r="S1178" t="str">
            <v>&gt;180</v>
          </cell>
        </row>
        <row r="1179">
          <cell r="J1179">
            <v>358102550</v>
          </cell>
          <cell r="K1179">
            <v>28932.19</v>
          </cell>
          <cell r="L1179">
            <v>10587.81</v>
          </cell>
          <cell r="M1179">
            <v>39520</v>
          </cell>
          <cell r="N1179">
            <v>563</v>
          </cell>
          <cell r="O1179">
            <v>563</v>
          </cell>
          <cell r="P1179" t="str">
            <v>Y</v>
          </cell>
          <cell r="Q1179"/>
          <cell r="R1179" t="str">
            <v>W/O for written off cases</v>
          </cell>
          <cell r="S1179" t="str">
            <v>&gt;180</v>
          </cell>
        </row>
        <row r="1180">
          <cell r="J1180">
            <v>358834804</v>
          </cell>
          <cell r="K1180">
            <v>19722.88</v>
          </cell>
          <cell r="L1180">
            <v>7477.12</v>
          </cell>
          <cell r="M1180">
            <v>27200</v>
          </cell>
          <cell r="N1180">
            <v>471</v>
          </cell>
          <cell r="O1180">
            <v>471</v>
          </cell>
          <cell r="P1180" t="str">
            <v>Y</v>
          </cell>
          <cell r="Q1180"/>
          <cell r="R1180" t="str">
            <v>W/O for written off cases</v>
          </cell>
          <cell r="S1180" t="str">
            <v>&gt;180</v>
          </cell>
        </row>
        <row r="1181">
          <cell r="J1181">
            <v>353938470</v>
          </cell>
          <cell r="K1181">
            <v>9307.3700000000008</v>
          </cell>
          <cell r="L1181">
            <v>574.63</v>
          </cell>
          <cell r="M1181">
            <v>9882</v>
          </cell>
          <cell r="N1181">
            <v>477</v>
          </cell>
          <cell r="O1181">
            <v>477</v>
          </cell>
          <cell r="P1181" t="str">
            <v>Y</v>
          </cell>
          <cell r="Q1181"/>
          <cell r="R1181" t="str">
            <v>W/O for written off cases</v>
          </cell>
          <cell r="S1181" t="str">
            <v>&gt;180</v>
          </cell>
        </row>
        <row r="1182">
          <cell r="J1182">
            <v>357469916</v>
          </cell>
          <cell r="K1182">
            <v>7699.54</v>
          </cell>
          <cell r="L1182">
            <v>640.46</v>
          </cell>
          <cell r="M1182">
            <v>8340</v>
          </cell>
          <cell r="N1182">
            <v>83</v>
          </cell>
          <cell r="O1182">
            <v>83</v>
          </cell>
          <cell r="P1182" t="str">
            <v>Y</v>
          </cell>
          <cell r="Q1182">
            <v>82</v>
          </cell>
          <cell r="R1182" t="str">
            <v>Sub</v>
          </cell>
          <cell r="S1182" t="str">
            <v>61-90</v>
          </cell>
        </row>
        <row r="1183">
          <cell r="J1183">
            <v>355367369</v>
          </cell>
          <cell r="K1183">
            <v>24210.41</v>
          </cell>
          <cell r="L1183">
            <v>4889.59</v>
          </cell>
          <cell r="M1183">
            <v>29100</v>
          </cell>
          <cell r="N1183">
            <v>717</v>
          </cell>
          <cell r="O1183">
            <v>717</v>
          </cell>
          <cell r="P1183" t="str">
            <v>Y</v>
          </cell>
          <cell r="Q1183"/>
          <cell r="R1183" t="str">
            <v>W/O for written off cases</v>
          </cell>
          <cell r="S1183" t="str">
            <v>&gt;180</v>
          </cell>
        </row>
        <row r="1184">
          <cell r="J1184">
            <v>349895330</v>
          </cell>
          <cell r="K1184">
            <v>5054.46</v>
          </cell>
          <cell r="L1184">
            <v>145.54</v>
          </cell>
          <cell r="M1184">
            <v>5200</v>
          </cell>
          <cell r="N1184">
            <v>568</v>
          </cell>
          <cell r="O1184">
            <v>568</v>
          </cell>
          <cell r="P1184" t="str">
            <v>Y</v>
          </cell>
          <cell r="Q1184"/>
          <cell r="R1184" t="str">
            <v>W/O for written off cases</v>
          </cell>
          <cell r="S1184" t="str">
            <v>&gt;180</v>
          </cell>
        </row>
        <row r="1185">
          <cell r="J1185">
            <v>357343281</v>
          </cell>
          <cell r="K1185"/>
          <cell r="L1185"/>
          <cell r="M1185"/>
          <cell r="N1185"/>
          <cell r="O1185"/>
          <cell r="P1185"/>
          <cell r="Q1185"/>
          <cell r="R1185" t="str">
            <v>Standard</v>
          </cell>
          <cell r="S1185" t="str">
            <v>Standard</v>
          </cell>
        </row>
        <row r="1186">
          <cell r="J1186">
            <v>357343337</v>
          </cell>
          <cell r="K1186">
            <v>34744.080000000002</v>
          </cell>
          <cell r="L1186">
            <v>6955.92</v>
          </cell>
          <cell r="M1186">
            <v>41700</v>
          </cell>
          <cell r="N1186">
            <v>443</v>
          </cell>
          <cell r="O1186">
            <v>443</v>
          </cell>
          <cell r="P1186" t="str">
            <v>Y</v>
          </cell>
          <cell r="Q1186"/>
          <cell r="R1186" t="str">
            <v>W/O for written off cases</v>
          </cell>
          <cell r="S1186" t="str">
            <v>&gt;180</v>
          </cell>
        </row>
        <row r="1187">
          <cell r="J1187">
            <v>355367308</v>
          </cell>
          <cell r="K1187">
            <v>53000</v>
          </cell>
          <cell r="L1187">
            <v>14790</v>
          </cell>
          <cell r="M1187">
            <v>67790</v>
          </cell>
          <cell r="N1187">
            <v>748</v>
          </cell>
          <cell r="O1187">
            <v>748</v>
          </cell>
          <cell r="P1187" t="str">
            <v>Y</v>
          </cell>
          <cell r="Q1187"/>
          <cell r="R1187" t="str">
            <v>W/O for written off cases</v>
          </cell>
          <cell r="S1187" t="str">
            <v>&gt;180</v>
          </cell>
        </row>
        <row r="1188">
          <cell r="J1188">
            <v>354761164</v>
          </cell>
          <cell r="K1188">
            <v>23587.27</v>
          </cell>
          <cell r="L1188">
            <v>4704.7299999999996</v>
          </cell>
          <cell r="M1188">
            <v>28292</v>
          </cell>
          <cell r="N1188">
            <v>568</v>
          </cell>
          <cell r="O1188">
            <v>568</v>
          </cell>
          <cell r="P1188" t="str">
            <v>Y</v>
          </cell>
          <cell r="Q1188"/>
          <cell r="R1188" t="str">
            <v>W/O for written off cases</v>
          </cell>
          <cell r="S1188" t="str">
            <v>&gt;180</v>
          </cell>
        </row>
        <row r="1189">
          <cell r="J1189">
            <v>355995240</v>
          </cell>
          <cell r="K1189">
            <v>46000</v>
          </cell>
          <cell r="L1189">
            <v>13368</v>
          </cell>
          <cell r="M1189">
            <v>59368</v>
          </cell>
          <cell r="N1189">
            <v>748</v>
          </cell>
          <cell r="O1189">
            <v>748</v>
          </cell>
          <cell r="P1189" t="str">
            <v>Y</v>
          </cell>
          <cell r="Q1189"/>
          <cell r="R1189" t="str">
            <v>W/O for written off cases</v>
          </cell>
          <cell r="S1189" t="str">
            <v>&gt;180</v>
          </cell>
        </row>
        <row r="1190">
          <cell r="J1190">
            <v>358623473</v>
          </cell>
          <cell r="K1190"/>
          <cell r="L1190"/>
          <cell r="M1190"/>
          <cell r="N1190"/>
          <cell r="O1190"/>
          <cell r="P1190"/>
          <cell r="Q1190"/>
          <cell r="R1190" t="str">
            <v>Standard</v>
          </cell>
          <cell r="S1190" t="str">
            <v>Standard</v>
          </cell>
        </row>
        <row r="1191">
          <cell r="J1191">
            <v>357252223</v>
          </cell>
          <cell r="K1191"/>
          <cell r="L1191"/>
          <cell r="M1191"/>
          <cell r="N1191"/>
          <cell r="O1191"/>
          <cell r="P1191"/>
          <cell r="Q1191"/>
          <cell r="R1191" t="str">
            <v>Standard</v>
          </cell>
          <cell r="S1191" t="str">
            <v>Standard</v>
          </cell>
        </row>
        <row r="1192">
          <cell r="J1192">
            <v>349968892</v>
          </cell>
          <cell r="K1192">
            <v>2350.1</v>
          </cell>
          <cell r="L1192">
            <v>49.9</v>
          </cell>
          <cell r="M1192">
            <v>2400</v>
          </cell>
          <cell r="N1192">
            <v>501</v>
          </cell>
          <cell r="O1192">
            <v>501</v>
          </cell>
          <cell r="P1192" t="str">
            <v>Y</v>
          </cell>
          <cell r="Q1192"/>
          <cell r="R1192" t="str">
            <v>W/O for written off cases</v>
          </cell>
          <cell r="S1192" t="str">
            <v>&gt;180</v>
          </cell>
        </row>
        <row r="1193">
          <cell r="J1193">
            <v>358223774</v>
          </cell>
          <cell r="K1193"/>
          <cell r="L1193"/>
          <cell r="M1193"/>
          <cell r="N1193"/>
          <cell r="O1193"/>
          <cell r="P1193"/>
          <cell r="Q1193"/>
          <cell r="R1193" t="str">
            <v>Standard</v>
          </cell>
          <cell r="S1193" t="str">
            <v>Standard</v>
          </cell>
        </row>
        <row r="1194">
          <cell r="J1194">
            <v>360249531</v>
          </cell>
          <cell r="K1194"/>
          <cell r="L1194"/>
          <cell r="M1194"/>
          <cell r="N1194"/>
          <cell r="O1194"/>
          <cell r="P1194"/>
          <cell r="Q1194"/>
          <cell r="R1194" t="str">
            <v>Standard</v>
          </cell>
          <cell r="S1194" t="str">
            <v>Standard</v>
          </cell>
        </row>
        <row r="1195">
          <cell r="J1195">
            <v>358407099</v>
          </cell>
          <cell r="K1195"/>
          <cell r="L1195"/>
          <cell r="M1195"/>
          <cell r="N1195"/>
          <cell r="O1195"/>
          <cell r="P1195"/>
          <cell r="Q1195"/>
          <cell r="R1195" t="str">
            <v>Standard</v>
          </cell>
          <cell r="S1195" t="str">
            <v>Standard</v>
          </cell>
        </row>
        <row r="1196">
          <cell r="J1196">
            <v>357383625</v>
          </cell>
          <cell r="K1196">
            <v>32915.06</v>
          </cell>
          <cell r="L1196">
            <v>9324.94</v>
          </cell>
          <cell r="M1196">
            <v>42240</v>
          </cell>
          <cell r="N1196">
            <v>660</v>
          </cell>
          <cell r="O1196">
            <v>660</v>
          </cell>
          <cell r="P1196" t="str">
            <v>Y</v>
          </cell>
          <cell r="Q1196"/>
          <cell r="R1196" t="str">
            <v>W/O for written off cases</v>
          </cell>
          <cell r="S1196" t="str">
            <v>&gt;180</v>
          </cell>
        </row>
        <row r="1197">
          <cell r="J1197">
            <v>357277912</v>
          </cell>
          <cell r="K1197">
            <v>19976.580000000002</v>
          </cell>
          <cell r="L1197">
            <v>3699.42</v>
          </cell>
          <cell r="M1197">
            <v>23676</v>
          </cell>
          <cell r="N1197">
            <v>660</v>
          </cell>
          <cell r="O1197">
            <v>660</v>
          </cell>
          <cell r="P1197" t="str">
            <v>Y</v>
          </cell>
          <cell r="Q1197"/>
          <cell r="R1197" t="str">
            <v>W/O for written off cases</v>
          </cell>
          <cell r="S1197" t="str">
            <v>&gt;180</v>
          </cell>
        </row>
        <row r="1198">
          <cell r="J1198">
            <v>358102626</v>
          </cell>
          <cell r="K1198">
            <v>19000</v>
          </cell>
          <cell r="L1198">
            <v>4009</v>
          </cell>
          <cell r="M1198">
            <v>23009</v>
          </cell>
          <cell r="N1198">
            <v>569</v>
          </cell>
          <cell r="O1198">
            <v>569</v>
          </cell>
          <cell r="P1198" t="str">
            <v>Y</v>
          </cell>
          <cell r="Q1198"/>
          <cell r="R1198" t="str">
            <v>W/O for written off cases</v>
          </cell>
          <cell r="S1198" t="str">
            <v>&gt;180</v>
          </cell>
        </row>
        <row r="1199">
          <cell r="J1199">
            <v>353645319</v>
          </cell>
          <cell r="K1199">
            <v>27115.61</v>
          </cell>
          <cell r="L1199">
            <v>4443.3900000000003</v>
          </cell>
          <cell r="M1199">
            <v>31559</v>
          </cell>
          <cell r="N1199">
            <v>595</v>
          </cell>
          <cell r="O1199">
            <v>595</v>
          </cell>
          <cell r="P1199" t="str">
            <v>Y</v>
          </cell>
          <cell r="Q1199"/>
          <cell r="R1199" t="str">
            <v>W/O for written off cases</v>
          </cell>
          <cell r="S1199" t="str">
            <v>&gt;180</v>
          </cell>
        </row>
        <row r="1200">
          <cell r="J1200">
            <v>357338019</v>
          </cell>
          <cell r="K1200">
            <v>57189.74</v>
          </cell>
          <cell r="L1200">
            <v>15680.26</v>
          </cell>
          <cell r="M1200">
            <v>72870</v>
          </cell>
          <cell r="N1200">
            <v>625</v>
          </cell>
          <cell r="O1200">
            <v>625</v>
          </cell>
          <cell r="P1200" t="str">
            <v>Y</v>
          </cell>
          <cell r="Q1200"/>
          <cell r="R1200" t="str">
            <v>W/O for written off cases</v>
          </cell>
          <cell r="S1200" t="str">
            <v>&gt;180</v>
          </cell>
        </row>
        <row r="1201">
          <cell r="J1201">
            <v>350041170</v>
          </cell>
          <cell r="K1201">
            <v>4654.46</v>
          </cell>
          <cell r="L1201">
            <v>145.54</v>
          </cell>
          <cell r="M1201">
            <v>4800</v>
          </cell>
          <cell r="N1201">
            <v>534</v>
          </cell>
          <cell r="O1201">
            <v>534</v>
          </cell>
          <cell r="P1201" t="str">
            <v>Y</v>
          </cell>
          <cell r="Q1201"/>
          <cell r="R1201" t="str">
            <v>W/O for written off cases</v>
          </cell>
          <cell r="S1201" t="str">
            <v>&gt;180</v>
          </cell>
        </row>
        <row r="1202">
          <cell r="J1202">
            <v>352200515</v>
          </cell>
          <cell r="K1202">
            <v>6248.95</v>
          </cell>
          <cell r="L1202">
            <v>273.05</v>
          </cell>
          <cell r="M1202">
            <v>6522</v>
          </cell>
          <cell r="N1202">
            <v>534</v>
          </cell>
          <cell r="O1202">
            <v>534</v>
          </cell>
          <cell r="P1202" t="str">
            <v>Y</v>
          </cell>
          <cell r="Q1202"/>
          <cell r="R1202" t="str">
            <v>W/O for written off cases</v>
          </cell>
          <cell r="S1202" t="str">
            <v>&gt;180</v>
          </cell>
        </row>
        <row r="1203">
          <cell r="J1203">
            <v>358834805</v>
          </cell>
          <cell r="K1203">
            <v>22888.16</v>
          </cell>
          <cell r="L1203">
            <v>8631.84</v>
          </cell>
          <cell r="M1203">
            <v>31520</v>
          </cell>
          <cell r="N1203">
            <v>471</v>
          </cell>
          <cell r="O1203">
            <v>471</v>
          </cell>
          <cell r="P1203" t="str">
            <v>Y</v>
          </cell>
          <cell r="Q1203"/>
          <cell r="R1203" t="str">
            <v>W/O for written off cases</v>
          </cell>
          <cell r="S1203" t="str">
            <v>&gt;180</v>
          </cell>
        </row>
        <row r="1204">
          <cell r="J1204">
            <v>350041291</v>
          </cell>
          <cell r="K1204">
            <v>6907.79</v>
          </cell>
          <cell r="L1204">
            <v>292.20999999999998</v>
          </cell>
          <cell r="M1204">
            <v>7200</v>
          </cell>
          <cell r="N1204">
            <v>564</v>
          </cell>
          <cell r="O1204">
            <v>564</v>
          </cell>
          <cell r="P1204" t="str">
            <v>Y</v>
          </cell>
          <cell r="Q1204"/>
          <cell r="R1204" t="str">
            <v>W/O for written off cases</v>
          </cell>
          <cell r="S1204" t="str">
            <v>&gt;180</v>
          </cell>
        </row>
        <row r="1205">
          <cell r="J1205">
            <v>360580631</v>
          </cell>
          <cell r="K1205"/>
          <cell r="L1205"/>
          <cell r="M1205"/>
          <cell r="N1205"/>
          <cell r="O1205"/>
          <cell r="P1205"/>
          <cell r="Q1205"/>
          <cell r="R1205" t="str">
            <v>Standard</v>
          </cell>
          <cell r="S1205" t="str">
            <v>Standard</v>
          </cell>
        </row>
        <row r="1206">
          <cell r="J1206">
            <v>358514205</v>
          </cell>
          <cell r="K1206">
            <v>25869.8</v>
          </cell>
          <cell r="L1206">
            <v>8480.2000000000007</v>
          </cell>
          <cell r="M1206">
            <v>34350</v>
          </cell>
          <cell r="N1206">
            <v>441</v>
          </cell>
          <cell r="O1206">
            <v>441</v>
          </cell>
          <cell r="P1206" t="str">
            <v>Y</v>
          </cell>
          <cell r="Q1206"/>
          <cell r="R1206" t="str">
            <v>W/O for written off cases</v>
          </cell>
          <cell r="S1206" t="str">
            <v>&gt;180</v>
          </cell>
        </row>
        <row r="1207">
          <cell r="J1207">
            <v>350075797</v>
          </cell>
          <cell r="K1207">
            <v>16412.48</v>
          </cell>
          <cell r="L1207">
            <v>1587.52</v>
          </cell>
          <cell r="M1207">
            <v>18000</v>
          </cell>
          <cell r="N1207">
            <v>714</v>
          </cell>
          <cell r="O1207">
            <v>714</v>
          </cell>
          <cell r="P1207" t="str">
            <v>Y</v>
          </cell>
          <cell r="Q1207"/>
          <cell r="R1207" t="str">
            <v>W/O for written off cases</v>
          </cell>
          <cell r="S1207" t="str">
            <v>&gt;180</v>
          </cell>
        </row>
        <row r="1208">
          <cell r="J1208">
            <v>355774602</v>
          </cell>
          <cell r="K1208">
            <v>9289.16</v>
          </cell>
          <cell r="L1208">
            <v>1003.84</v>
          </cell>
          <cell r="M1208">
            <v>10293</v>
          </cell>
          <cell r="N1208">
            <v>661</v>
          </cell>
          <cell r="O1208">
            <v>661</v>
          </cell>
          <cell r="P1208" t="str">
            <v>Y</v>
          </cell>
          <cell r="Q1208"/>
          <cell r="R1208" t="str">
            <v>W/O for written off cases</v>
          </cell>
          <cell r="S1208" t="str">
            <v>&gt;180</v>
          </cell>
        </row>
        <row r="1209">
          <cell r="J1209">
            <v>358102604</v>
          </cell>
          <cell r="K1209">
            <v>27530.46</v>
          </cell>
          <cell r="L1209">
            <v>9669.5400000000009</v>
          </cell>
          <cell r="M1209">
            <v>37200</v>
          </cell>
          <cell r="N1209">
            <v>592</v>
          </cell>
          <cell r="O1209">
            <v>592</v>
          </cell>
          <cell r="P1209" t="str">
            <v>Y</v>
          </cell>
          <cell r="Q1209"/>
          <cell r="R1209" t="str">
            <v>W/O for written off cases</v>
          </cell>
          <cell r="S1209" t="str">
            <v>&gt;180</v>
          </cell>
        </row>
        <row r="1210">
          <cell r="J1210">
            <v>350335938</v>
          </cell>
          <cell r="K1210">
            <v>18278.57</v>
          </cell>
          <cell r="L1210">
            <v>1971.43</v>
          </cell>
          <cell r="M1210">
            <v>20250</v>
          </cell>
          <cell r="N1210">
            <v>714</v>
          </cell>
          <cell r="O1210">
            <v>714</v>
          </cell>
          <cell r="P1210" t="str">
            <v>Y</v>
          </cell>
          <cell r="Q1210"/>
          <cell r="R1210" t="str">
            <v>W/O for written off cases</v>
          </cell>
          <cell r="S1210" t="str">
            <v>&gt;180</v>
          </cell>
        </row>
        <row r="1211">
          <cell r="J1211">
            <v>352633379</v>
          </cell>
          <cell r="K1211">
            <v>12628.82</v>
          </cell>
          <cell r="L1211">
            <v>1253.18</v>
          </cell>
          <cell r="M1211">
            <v>13882</v>
          </cell>
          <cell r="N1211">
            <v>653</v>
          </cell>
          <cell r="O1211">
            <v>714</v>
          </cell>
          <cell r="P1211" t="str">
            <v>Y</v>
          </cell>
          <cell r="Q1211"/>
          <cell r="R1211" t="str">
            <v>W/O for written off cases</v>
          </cell>
          <cell r="S1211" t="str">
            <v>&gt;180</v>
          </cell>
        </row>
        <row r="1212">
          <cell r="J1212">
            <v>358102564</v>
          </cell>
          <cell r="K1212">
            <v>34027.71</v>
          </cell>
          <cell r="L1212">
            <v>11772.29</v>
          </cell>
          <cell r="M1212">
            <v>45800</v>
          </cell>
          <cell r="N1212">
            <v>594</v>
          </cell>
          <cell r="O1212">
            <v>594</v>
          </cell>
          <cell r="P1212" t="str">
            <v>Y</v>
          </cell>
          <cell r="Q1212"/>
          <cell r="R1212" t="str">
            <v>W/O for written off cases</v>
          </cell>
          <cell r="S1212" t="str">
            <v>&gt;180</v>
          </cell>
        </row>
        <row r="1213">
          <cell r="J1213">
            <v>356865264</v>
          </cell>
          <cell r="K1213">
            <v>49737.04</v>
          </cell>
          <cell r="L1213">
            <v>15352.96</v>
          </cell>
          <cell r="M1213">
            <v>65090</v>
          </cell>
          <cell r="N1213">
            <v>684</v>
          </cell>
          <cell r="O1213">
            <v>684</v>
          </cell>
          <cell r="P1213" t="str">
            <v>Y</v>
          </cell>
          <cell r="Q1213"/>
          <cell r="R1213" t="str">
            <v>W/O for written off cases</v>
          </cell>
          <cell r="S1213" t="str">
            <v>&gt;180</v>
          </cell>
        </row>
        <row r="1214">
          <cell r="J1214">
            <v>357227260</v>
          </cell>
          <cell r="K1214"/>
          <cell r="L1214"/>
          <cell r="M1214"/>
          <cell r="N1214"/>
          <cell r="O1214"/>
          <cell r="P1214"/>
          <cell r="Q1214"/>
          <cell r="R1214" t="str">
            <v>Standard</v>
          </cell>
          <cell r="S1214" t="str">
            <v>Standard</v>
          </cell>
        </row>
        <row r="1215">
          <cell r="J1215">
            <v>358750262</v>
          </cell>
          <cell r="K1215"/>
          <cell r="L1215"/>
          <cell r="M1215"/>
          <cell r="N1215"/>
          <cell r="O1215"/>
          <cell r="P1215"/>
          <cell r="Q1215"/>
          <cell r="R1215" t="str">
            <v>Standard</v>
          </cell>
          <cell r="S1215" t="str">
            <v>Standard</v>
          </cell>
        </row>
        <row r="1216">
          <cell r="J1216">
            <v>358213089</v>
          </cell>
          <cell r="K1216"/>
          <cell r="L1216"/>
          <cell r="M1216"/>
          <cell r="N1216"/>
          <cell r="O1216"/>
          <cell r="P1216"/>
          <cell r="Q1216"/>
          <cell r="R1216" t="str">
            <v>Standard</v>
          </cell>
          <cell r="S1216" t="str">
            <v>Standard</v>
          </cell>
        </row>
        <row r="1217">
          <cell r="J1217">
            <v>355995228</v>
          </cell>
          <cell r="K1217">
            <v>28000</v>
          </cell>
          <cell r="L1217">
            <v>6153</v>
          </cell>
          <cell r="M1217">
            <v>34153</v>
          </cell>
          <cell r="N1217">
            <v>749</v>
          </cell>
          <cell r="O1217">
            <v>749</v>
          </cell>
          <cell r="P1217" t="str">
            <v>Y</v>
          </cell>
          <cell r="Q1217"/>
          <cell r="R1217" t="str">
            <v>W/O for written off cases</v>
          </cell>
          <cell r="S1217" t="str">
            <v>&gt;180</v>
          </cell>
        </row>
        <row r="1218">
          <cell r="J1218">
            <v>360227222</v>
          </cell>
          <cell r="K1218"/>
          <cell r="L1218"/>
          <cell r="M1218"/>
          <cell r="N1218"/>
          <cell r="O1218"/>
          <cell r="P1218"/>
          <cell r="Q1218"/>
          <cell r="R1218" t="str">
            <v>Standard</v>
          </cell>
          <cell r="S1218" t="str">
            <v>Standard</v>
          </cell>
        </row>
        <row r="1219">
          <cell r="J1219">
            <v>350175843</v>
          </cell>
          <cell r="K1219">
            <v>2203.2199999999998</v>
          </cell>
          <cell r="L1219">
            <v>46.78</v>
          </cell>
          <cell r="M1219">
            <v>2250</v>
          </cell>
          <cell r="N1219">
            <v>473</v>
          </cell>
          <cell r="O1219">
            <v>473</v>
          </cell>
          <cell r="P1219" t="str">
            <v>Y</v>
          </cell>
          <cell r="Q1219"/>
          <cell r="R1219" t="str">
            <v>W/O for written off cases</v>
          </cell>
          <cell r="S1219" t="str">
            <v>&gt;180</v>
          </cell>
        </row>
        <row r="1220">
          <cell r="J1220">
            <v>360049139</v>
          </cell>
          <cell r="K1220"/>
          <cell r="L1220"/>
          <cell r="M1220"/>
          <cell r="N1220"/>
          <cell r="O1220"/>
          <cell r="P1220"/>
          <cell r="Q1220"/>
          <cell r="R1220" t="str">
            <v>Standard</v>
          </cell>
          <cell r="S1220" t="str">
            <v>Standard</v>
          </cell>
        </row>
        <row r="1221">
          <cell r="J1221">
            <v>360121396</v>
          </cell>
          <cell r="K1221"/>
          <cell r="L1221"/>
          <cell r="M1221"/>
          <cell r="N1221"/>
          <cell r="O1221"/>
          <cell r="P1221"/>
          <cell r="Q1221"/>
          <cell r="R1221" t="str">
            <v>Standard</v>
          </cell>
          <cell r="S1221" t="str">
            <v>Standard</v>
          </cell>
        </row>
        <row r="1222">
          <cell r="J1222">
            <v>360184266</v>
          </cell>
          <cell r="K1222"/>
          <cell r="L1222"/>
          <cell r="M1222"/>
          <cell r="N1222"/>
          <cell r="O1222"/>
          <cell r="P1222"/>
          <cell r="Q1222"/>
          <cell r="R1222" t="str">
            <v>Standard</v>
          </cell>
          <cell r="S1222" t="str">
            <v>Standard</v>
          </cell>
        </row>
        <row r="1223">
          <cell r="J1223">
            <v>359955838</v>
          </cell>
          <cell r="K1223"/>
          <cell r="L1223"/>
          <cell r="M1223"/>
          <cell r="N1223"/>
          <cell r="O1223"/>
          <cell r="P1223"/>
          <cell r="Q1223"/>
          <cell r="R1223" t="str">
            <v>Standard</v>
          </cell>
          <cell r="S1223" t="str">
            <v>Standard</v>
          </cell>
        </row>
        <row r="1224">
          <cell r="J1224">
            <v>354761111</v>
          </cell>
          <cell r="K1224">
            <v>30883.13</v>
          </cell>
          <cell r="L1224">
            <v>7985.87</v>
          </cell>
          <cell r="M1224">
            <v>38869</v>
          </cell>
          <cell r="N1224">
            <v>717</v>
          </cell>
          <cell r="O1224">
            <v>717</v>
          </cell>
          <cell r="P1224" t="str">
            <v>Y</v>
          </cell>
          <cell r="Q1224"/>
          <cell r="R1224" t="str">
            <v>W/O for written off cases</v>
          </cell>
          <cell r="S1224" t="str">
            <v>&gt;180</v>
          </cell>
        </row>
        <row r="1225">
          <cell r="J1225">
            <v>358514159</v>
          </cell>
          <cell r="K1225">
            <v>13956.34</v>
          </cell>
          <cell r="L1225">
            <v>1791.66</v>
          </cell>
          <cell r="M1225">
            <v>15748</v>
          </cell>
          <cell r="N1225">
            <v>534</v>
          </cell>
          <cell r="O1225">
            <v>534</v>
          </cell>
          <cell r="P1225" t="str">
            <v>Y</v>
          </cell>
          <cell r="Q1225"/>
          <cell r="R1225" t="str">
            <v>W/O for written off cases</v>
          </cell>
          <cell r="S1225" t="str">
            <v>&gt;180</v>
          </cell>
        </row>
        <row r="1226">
          <cell r="J1226">
            <v>350214904</v>
          </cell>
          <cell r="K1226">
            <v>29657.759999999998</v>
          </cell>
          <cell r="L1226">
            <v>5542.24</v>
          </cell>
          <cell r="M1226">
            <v>35200</v>
          </cell>
          <cell r="N1226">
            <v>930</v>
          </cell>
          <cell r="O1226">
            <v>930</v>
          </cell>
          <cell r="P1226" t="str">
            <v>Y</v>
          </cell>
          <cell r="Q1226"/>
          <cell r="R1226" t="str">
            <v>W/O for written off cases</v>
          </cell>
          <cell r="S1226" t="str">
            <v>&gt;180</v>
          </cell>
        </row>
        <row r="1227">
          <cell r="J1227">
            <v>350231074</v>
          </cell>
          <cell r="K1227">
            <v>7727.53</v>
          </cell>
          <cell r="L1227">
            <v>272.47000000000003</v>
          </cell>
          <cell r="M1227">
            <v>8000</v>
          </cell>
          <cell r="N1227">
            <v>561</v>
          </cell>
          <cell r="O1227">
            <v>561</v>
          </cell>
          <cell r="P1227" t="str">
            <v>Y</v>
          </cell>
          <cell r="Q1227"/>
          <cell r="R1227" t="str">
            <v>W/O for written off cases</v>
          </cell>
          <cell r="S1227" t="str">
            <v>&gt;180</v>
          </cell>
        </row>
        <row r="1228">
          <cell r="J1228">
            <v>351769722</v>
          </cell>
          <cell r="K1228">
            <v>38621.480000000003</v>
          </cell>
          <cell r="L1228">
            <v>9734.52</v>
          </cell>
          <cell r="M1228">
            <v>48356</v>
          </cell>
          <cell r="N1228">
            <v>927</v>
          </cell>
          <cell r="O1228">
            <v>927</v>
          </cell>
          <cell r="P1228" t="str">
            <v>Y</v>
          </cell>
          <cell r="Q1228"/>
          <cell r="R1228" t="str">
            <v>W/O for written off cases</v>
          </cell>
          <cell r="S1228" t="str">
            <v>&gt;180</v>
          </cell>
        </row>
        <row r="1229">
          <cell r="J1229">
            <v>360289861</v>
          </cell>
          <cell r="K1229"/>
          <cell r="L1229"/>
          <cell r="M1229"/>
          <cell r="N1229"/>
          <cell r="O1229"/>
          <cell r="P1229"/>
          <cell r="Q1229"/>
          <cell r="R1229" t="str">
            <v>Standard</v>
          </cell>
          <cell r="S1229" t="str">
            <v>Standard</v>
          </cell>
        </row>
        <row r="1230">
          <cell r="J1230">
            <v>350268035</v>
          </cell>
          <cell r="K1230">
            <v>8546.07</v>
          </cell>
          <cell r="L1230">
            <v>453.93</v>
          </cell>
          <cell r="M1230">
            <v>9000</v>
          </cell>
          <cell r="N1230">
            <v>568</v>
          </cell>
          <cell r="O1230">
            <v>568</v>
          </cell>
          <cell r="P1230" t="str">
            <v>Y</v>
          </cell>
          <cell r="Q1230"/>
          <cell r="R1230" t="str">
            <v>W/O for written off cases</v>
          </cell>
          <cell r="S1230" t="str">
            <v>&gt;180</v>
          </cell>
        </row>
        <row r="1231">
          <cell r="J1231">
            <v>360126903</v>
          </cell>
          <cell r="K1231"/>
          <cell r="L1231"/>
          <cell r="M1231"/>
          <cell r="N1231"/>
          <cell r="O1231"/>
          <cell r="P1231"/>
          <cell r="Q1231"/>
          <cell r="R1231" t="str">
            <v>Standard</v>
          </cell>
          <cell r="S1231" t="str">
            <v>Standard</v>
          </cell>
        </row>
        <row r="1232">
          <cell r="J1232">
            <v>354761126</v>
          </cell>
          <cell r="K1232">
            <v>30952.34</v>
          </cell>
          <cell r="L1232">
            <v>8025.66</v>
          </cell>
          <cell r="M1232">
            <v>38978</v>
          </cell>
          <cell r="N1232">
            <v>717</v>
          </cell>
          <cell r="O1232">
            <v>717</v>
          </cell>
          <cell r="P1232" t="str">
            <v>Y</v>
          </cell>
          <cell r="Q1232"/>
          <cell r="R1232" t="str">
            <v>W/O for written off cases</v>
          </cell>
          <cell r="S1232" t="str">
            <v>&gt;180</v>
          </cell>
        </row>
        <row r="1233">
          <cell r="J1233">
            <v>354185905</v>
          </cell>
          <cell r="K1233">
            <v>22771.24</v>
          </cell>
          <cell r="L1233">
            <v>3172.76</v>
          </cell>
          <cell r="M1233">
            <v>25944</v>
          </cell>
          <cell r="N1233">
            <v>656</v>
          </cell>
          <cell r="O1233">
            <v>656</v>
          </cell>
          <cell r="P1233" t="str">
            <v>Y</v>
          </cell>
          <cell r="Q1233"/>
          <cell r="R1233" t="str">
            <v>W/O for written off cases</v>
          </cell>
          <cell r="S1233" t="str">
            <v>&gt;180</v>
          </cell>
        </row>
        <row r="1234">
          <cell r="J1234">
            <v>355995224</v>
          </cell>
          <cell r="K1234">
            <v>23021.23</v>
          </cell>
          <cell r="L1234">
            <v>3829.77</v>
          </cell>
          <cell r="M1234">
            <v>26851</v>
          </cell>
          <cell r="N1234">
            <v>625</v>
          </cell>
          <cell r="O1234">
            <v>625</v>
          </cell>
          <cell r="P1234" t="str">
            <v>Y</v>
          </cell>
          <cell r="Q1234"/>
          <cell r="R1234" t="str">
            <v>W/O for written off cases</v>
          </cell>
          <cell r="S1234" t="str">
            <v>&gt;180</v>
          </cell>
        </row>
        <row r="1235">
          <cell r="J1235">
            <v>350294099</v>
          </cell>
          <cell r="K1235">
            <v>20115.240000000002</v>
          </cell>
          <cell r="L1235">
            <v>2376.7600000000002</v>
          </cell>
          <cell r="M1235">
            <v>22492</v>
          </cell>
          <cell r="N1235">
            <v>750</v>
          </cell>
          <cell r="O1235">
            <v>750</v>
          </cell>
          <cell r="P1235" t="str">
            <v>Y</v>
          </cell>
          <cell r="Q1235"/>
          <cell r="R1235" t="str">
            <v>W/O for written off cases</v>
          </cell>
          <cell r="S1235" t="str">
            <v>&gt;180</v>
          </cell>
        </row>
        <row r="1236">
          <cell r="J1236">
            <v>359119588</v>
          </cell>
          <cell r="K1236"/>
          <cell r="L1236"/>
          <cell r="M1236"/>
          <cell r="N1236"/>
          <cell r="O1236"/>
          <cell r="P1236"/>
          <cell r="Q1236"/>
          <cell r="R1236" t="str">
            <v>Standard</v>
          </cell>
          <cell r="S1236" t="str">
            <v>Standard</v>
          </cell>
        </row>
        <row r="1237">
          <cell r="J1237">
            <v>355102590</v>
          </cell>
          <cell r="K1237">
            <v>27922.44</v>
          </cell>
          <cell r="L1237">
            <v>2466.56</v>
          </cell>
          <cell r="M1237">
            <v>30389</v>
          </cell>
          <cell r="N1237">
            <v>353</v>
          </cell>
          <cell r="O1237">
            <v>353</v>
          </cell>
          <cell r="P1237" t="str">
            <v>Y</v>
          </cell>
          <cell r="Q1237"/>
          <cell r="R1237" t="str">
            <v>Sub</v>
          </cell>
          <cell r="S1237" t="str">
            <v>&gt;180</v>
          </cell>
        </row>
        <row r="1238">
          <cell r="J1238">
            <v>358628081</v>
          </cell>
          <cell r="K1238"/>
          <cell r="L1238"/>
          <cell r="M1238"/>
          <cell r="N1238"/>
          <cell r="O1238"/>
          <cell r="P1238"/>
          <cell r="Q1238"/>
          <cell r="R1238" t="str">
            <v>Standard</v>
          </cell>
          <cell r="S1238" t="str">
            <v>Standard</v>
          </cell>
        </row>
        <row r="1239">
          <cell r="J1239">
            <v>357383640</v>
          </cell>
          <cell r="K1239">
            <v>19940.59</v>
          </cell>
          <cell r="L1239">
            <v>2312.41</v>
          </cell>
          <cell r="M1239">
            <v>22253</v>
          </cell>
          <cell r="N1239">
            <v>661</v>
          </cell>
          <cell r="O1239">
            <v>661</v>
          </cell>
          <cell r="P1239" t="str">
            <v>Y</v>
          </cell>
          <cell r="Q1239"/>
          <cell r="R1239" t="str">
            <v>W/O for written off cases</v>
          </cell>
          <cell r="S1239" t="str">
            <v>&gt;180</v>
          </cell>
        </row>
        <row r="1240">
          <cell r="J1240">
            <v>350766781</v>
          </cell>
          <cell r="K1240">
            <v>10577.15</v>
          </cell>
          <cell r="L1240">
            <v>672.85</v>
          </cell>
          <cell r="M1240">
            <v>11250</v>
          </cell>
          <cell r="N1240">
            <v>569</v>
          </cell>
          <cell r="O1240">
            <v>569</v>
          </cell>
          <cell r="P1240" t="str">
            <v>Y</v>
          </cell>
          <cell r="Q1240"/>
          <cell r="R1240" t="str">
            <v>W/O for written off cases</v>
          </cell>
          <cell r="S1240" t="str">
            <v>&gt;180</v>
          </cell>
        </row>
        <row r="1241">
          <cell r="J1241">
            <v>360444445</v>
          </cell>
          <cell r="K1241"/>
          <cell r="L1241"/>
          <cell r="M1241"/>
          <cell r="N1241"/>
          <cell r="O1241"/>
          <cell r="P1241"/>
          <cell r="Q1241"/>
          <cell r="R1241" t="str">
            <v>Standard</v>
          </cell>
          <cell r="S1241" t="str">
            <v>Standard</v>
          </cell>
        </row>
        <row r="1242">
          <cell r="J1242">
            <v>350323397</v>
          </cell>
          <cell r="K1242">
            <v>6477.53</v>
          </cell>
          <cell r="L1242">
            <v>272.47000000000003</v>
          </cell>
          <cell r="M1242">
            <v>6750</v>
          </cell>
          <cell r="N1242">
            <v>531</v>
          </cell>
          <cell r="O1242">
            <v>531</v>
          </cell>
          <cell r="P1242" t="str">
            <v>Y</v>
          </cell>
          <cell r="Q1242"/>
          <cell r="R1242" t="str">
            <v>W/O for written off cases</v>
          </cell>
          <cell r="S1242" t="str">
            <v>&gt;180</v>
          </cell>
        </row>
        <row r="1243">
          <cell r="J1243">
            <v>350328535</v>
          </cell>
          <cell r="K1243">
            <v>4360.63</v>
          </cell>
          <cell r="L1243">
            <v>139.37</v>
          </cell>
          <cell r="M1243">
            <v>4500</v>
          </cell>
          <cell r="N1243">
            <v>500</v>
          </cell>
          <cell r="O1243">
            <v>500</v>
          </cell>
          <cell r="P1243" t="str">
            <v>Y</v>
          </cell>
          <cell r="Q1243"/>
          <cell r="R1243" t="str">
            <v>W/O for written off cases</v>
          </cell>
          <cell r="S1243" t="str">
            <v>&gt;180</v>
          </cell>
        </row>
        <row r="1244">
          <cell r="J1244">
            <v>358514208</v>
          </cell>
          <cell r="K1244">
            <v>30000</v>
          </cell>
          <cell r="L1244">
            <v>6313</v>
          </cell>
          <cell r="M1244">
            <v>36313</v>
          </cell>
          <cell r="N1244">
            <v>567</v>
          </cell>
          <cell r="O1244">
            <v>567</v>
          </cell>
          <cell r="P1244" t="str">
            <v>Y</v>
          </cell>
          <cell r="Q1244"/>
          <cell r="R1244" t="str">
            <v>W/O for written off cases</v>
          </cell>
          <cell r="S1244" t="str">
            <v>&gt;180</v>
          </cell>
        </row>
        <row r="1245">
          <cell r="J1245">
            <v>360370481</v>
          </cell>
          <cell r="K1245"/>
          <cell r="L1245"/>
          <cell r="M1245"/>
          <cell r="N1245"/>
          <cell r="O1245"/>
          <cell r="P1245"/>
          <cell r="Q1245"/>
          <cell r="R1245" t="str">
            <v>Standard</v>
          </cell>
          <cell r="S1245" t="str">
            <v>Standard</v>
          </cell>
        </row>
        <row r="1246">
          <cell r="J1246">
            <v>356446206</v>
          </cell>
          <cell r="K1246"/>
          <cell r="L1246"/>
          <cell r="M1246"/>
          <cell r="N1246"/>
          <cell r="O1246"/>
          <cell r="P1246"/>
          <cell r="Q1246"/>
          <cell r="R1246" t="str">
            <v>Standard</v>
          </cell>
          <cell r="S1246" t="str">
            <v>Standard</v>
          </cell>
        </row>
        <row r="1247">
          <cell r="J1247">
            <v>350329859</v>
          </cell>
          <cell r="K1247">
            <v>4360.63</v>
          </cell>
          <cell r="L1247">
            <v>139.37</v>
          </cell>
          <cell r="M1247">
            <v>4500</v>
          </cell>
          <cell r="N1247">
            <v>503</v>
          </cell>
          <cell r="O1247">
            <v>503</v>
          </cell>
          <cell r="P1247" t="str">
            <v>Y</v>
          </cell>
          <cell r="Q1247"/>
          <cell r="R1247" t="str">
            <v>W/O for written off cases</v>
          </cell>
          <cell r="S1247" t="str">
            <v>&gt;180</v>
          </cell>
        </row>
        <row r="1248">
          <cell r="J1248">
            <v>350334353</v>
          </cell>
          <cell r="K1248">
            <v>2203.2199999999998</v>
          </cell>
          <cell r="L1248">
            <v>46.78</v>
          </cell>
          <cell r="M1248">
            <v>2250</v>
          </cell>
          <cell r="N1248">
            <v>477</v>
          </cell>
          <cell r="O1248">
            <v>477</v>
          </cell>
          <cell r="P1248" t="str">
            <v>Y</v>
          </cell>
          <cell r="Q1248"/>
          <cell r="R1248" t="str">
            <v>W/O for written off cases</v>
          </cell>
          <cell r="S1248" t="str">
            <v>&gt;180</v>
          </cell>
        </row>
        <row r="1249">
          <cell r="J1249">
            <v>350334354</v>
          </cell>
          <cell r="K1249">
            <v>16416.68</v>
          </cell>
          <cell r="L1249">
            <v>1583.32</v>
          </cell>
          <cell r="M1249">
            <v>18000</v>
          </cell>
          <cell r="N1249">
            <v>692</v>
          </cell>
          <cell r="O1249">
            <v>692</v>
          </cell>
          <cell r="P1249" t="str">
            <v>Y</v>
          </cell>
          <cell r="Q1249"/>
          <cell r="R1249" t="str">
            <v>W/O for written off cases</v>
          </cell>
          <cell r="S1249" t="str">
            <v>&gt;180</v>
          </cell>
        </row>
        <row r="1250">
          <cell r="J1250">
            <v>357599381</v>
          </cell>
          <cell r="K1250"/>
          <cell r="L1250"/>
          <cell r="M1250"/>
          <cell r="N1250"/>
          <cell r="O1250"/>
          <cell r="P1250"/>
          <cell r="Q1250"/>
          <cell r="R1250" t="str">
            <v>Standard</v>
          </cell>
          <cell r="S1250" t="str">
            <v>Standard</v>
          </cell>
        </row>
        <row r="1251">
          <cell r="J1251">
            <v>350341947</v>
          </cell>
          <cell r="K1251">
            <v>19497.16</v>
          </cell>
          <cell r="L1251">
            <v>2102.84</v>
          </cell>
          <cell r="M1251">
            <v>21600</v>
          </cell>
          <cell r="N1251">
            <v>722</v>
          </cell>
          <cell r="O1251">
            <v>722</v>
          </cell>
          <cell r="P1251" t="str">
            <v>Y</v>
          </cell>
          <cell r="Q1251"/>
          <cell r="R1251" t="str">
            <v>W/O for written off cases</v>
          </cell>
          <cell r="S1251" t="str">
            <v>&gt;180</v>
          </cell>
        </row>
        <row r="1252">
          <cell r="J1252">
            <v>356015394</v>
          </cell>
          <cell r="K1252">
            <v>32726.12</v>
          </cell>
          <cell r="L1252">
            <v>4183.88</v>
          </cell>
          <cell r="M1252">
            <v>36910</v>
          </cell>
          <cell r="N1252">
            <v>385</v>
          </cell>
          <cell r="O1252">
            <v>385</v>
          </cell>
          <cell r="P1252" t="str">
            <v>Y</v>
          </cell>
          <cell r="Q1252"/>
          <cell r="R1252" t="str">
            <v>W/O for written off cases</v>
          </cell>
          <cell r="S1252" t="str">
            <v>&gt;180</v>
          </cell>
        </row>
        <row r="1253">
          <cell r="J1253">
            <v>358162360</v>
          </cell>
          <cell r="K1253"/>
          <cell r="L1253"/>
          <cell r="M1253"/>
          <cell r="N1253"/>
          <cell r="O1253"/>
          <cell r="P1253"/>
          <cell r="Q1253"/>
          <cell r="R1253" t="str">
            <v>Standard</v>
          </cell>
          <cell r="S1253" t="str">
            <v>Standard</v>
          </cell>
        </row>
        <row r="1254">
          <cell r="J1254">
            <v>360533301</v>
          </cell>
          <cell r="K1254"/>
          <cell r="L1254"/>
          <cell r="M1254"/>
          <cell r="N1254"/>
          <cell r="O1254"/>
          <cell r="P1254"/>
          <cell r="Q1254"/>
          <cell r="R1254" t="str">
            <v>Standard</v>
          </cell>
          <cell r="S1254" t="str">
            <v>Standard</v>
          </cell>
        </row>
        <row r="1255">
          <cell r="J1255">
            <v>357041737</v>
          </cell>
          <cell r="K1255">
            <v>25000</v>
          </cell>
          <cell r="L1255">
            <v>5244</v>
          </cell>
          <cell r="M1255">
            <v>30244</v>
          </cell>
          <cell r="N1255">
            <v>689</v>
          </cell>
          <cell r="O1255">
            <v>689</v>
          </cell>
          <cell r="P1255" t="str">
            <v>Y</v>
          </cell>
          <cell r="Q1255"/>
          <cell r="R1255" t="str">
            <v>W/O for written off cases</v>
          </cell>
          <cell r="S1255" t="str">
            <v>&gt;180</v>
          </cell>
        </row>
        <row r="1256">
          <cell r="J1256">
            <v>355995253</v>
          </cell>
          <cell r="K1256">
            <v>27078.9</v>
          </cell>
          <cell r="L1256">
            <v>5466.1</v>
          </cell>
          <cell r="M1256">
            <v>32545</v>
          </cell>
          <cell r="N1256">
            <v>716</v>
          </cell>
          <cell r="O1256">
            <v>716</v>
          </cell>
          <cell r="P1256" t="str">
            <v>Y</v>
          </cell>
          <cell r="Q1256"/>
          <cell r="R1256" t="str">
            <v>W/O for written off cases</v>
          </cell>
          <cell r="S1256" t="str">
            <v>&gt;180</v>
          </cell>
        </row>
        <row r="1257">
          <cell r="J1257">
            <v>350691638</v>
          </cell>
          <cell r="K1257">
            <v>11282.28</v>
          </cell>
          <cell r="L1257">
            <v>717.72</v>
          </cell>
          <cell r="M1257">
            <v>12000</v>
          </cell>
          <cell r="N1257">
            <v>565</v>
          </cell>
          <cell r="O1257">
            <v>565</v>
          </cell>
          <cell r="P1257" t="str">
            <v>Y</v>
          </cell>
          <cell r="Q1257"/>
          <cell r="R1257" t="str">
            <v>W/O for written off cases</v>
          </cell>
          <cell r="S1257" t="str">
            <v>&gt;180</v>
          </cell>
        </row>
        <row r="1258">
          <cell r="J1258">
            <v>352851449</v>
          </cell>
          <cell r="K1258">
            <v>7655.99</v>
          </cell>
          <cell r="L1258">
            <v>401.01</v>
          </cell>
          <cell r="M1258">
            <v>8057</v>
          </cell>
          <cell r="N1258">
            <v>535</v>
          </cell>
          <cell r="O1258">
            <v>565</v>
          </cell>
          <cell r="P1258" t="str">
            <v>Y</v>
          </cell>
          <cell r="Q1258"/>
          <cell r="R1258" t="str">
            <v>W/O for written off cases</v>
          </cell>
          <cell r="S1258" t="str">
            <v>&gt;180</v>
          </cell>
        </row>
        <row r="1259">
          <cell r="J1259">
            <v>355011432</v>
          </cell>
          <cell r="K1259">
            <v>40624.769999999997</v>
          </cell>
          <cell r="L1259">
            <v>8920.23</v>
          </cell>
          <cell r="M1259">
            <v>49545</v>
          </cell>
          <cell r="N1259">
            <v>661</v>
          </cell>
          <cell r="O1259">
            <v>661</v>
          </cell>
          <cell r="P1259" t="str">
            <v>Y</v>
          </cell>
          <cell r="Q1259"/>
          <cell r="R1259" t="str">
            <v>W/O for written off cases</v>
          </cell>
          <cell r="S1259" t="str">
            <v>&gt;180</v>
          </cell>
        </row>
        <row r="1260">
          <cell r="J1260">
            <v>352740756</v>
          </cell>
          <cell r="K1260">
            <v>2159.41</v>
          </cell>
          <cell r="L1260">
            <v>41.59</v>
          </cell>
          <cell r="M1260">
            <v>2201</v>
          </cell>
          <cell r="N1260">
            <v>444</v>
          </cell>
          <cell r="O1260">
            <v>444</v>
          </cell>
          <cell r="P1260" t="str">
            <v>Y</v>
          </cell>
          <cell r="Q1260"/>
          <cell r="R1260" t="str">
            <v>W/O for written off cases</v>
          </cell>
          <cell r="S1260" t="str">
            <v>&gt;180</v>
          </cell>
        </row>
        <row r="1261">
          <cell r="J1261">
            <v>350412084</v>
          </cell>
          <cell r="K1261">
            <v>8546.07</v>
          </cell>
          <cell r="L1261">
            <v>453.93</v>
          </cell>
          <cell r="M1261">
            <v>9000</v>
          </cell>
          <cell r="N1261">
            <v>564</v>
          </cell>
          <cell r="O1261">
            <v>564</v>
          </cell>
          <cell r="P1261" t="str">
            <v>Y</v>
          </cell>
          <cell r="Q1261"/>
          <cell r="R1261" t="str">
            <v>W/O for written off cases</v>
          </cell>
          <cell r="S1261" t="str">
            <v>&gt;180</v>
          </cell>
        </row>
        <row r="1262">
          <cell r="J1262">
            <v>358514150</v>
          </cell>
          <cell r="K1262"/>
          <cell r="L1262"/>
          <cell r="M1262"/>
          <cell r="N1262"/>
          <cell r="O1262"/>
          <cell r="P1262"/>
          <cell r="Q1262"/>
          <cell r="R1262" t="str">
            <v>Standard</v>
          </cell>
          <cell r="S1262" t="str">
            <v>Standard</v>
          </cell>
        </row>
        <row r="1263">
          <cell r="J1263">
            <v>354185897</v>
          </cell>
          <cell r="K1263">
            <v>31760.639999999999</v>
          </cell>
          <cell r="L1263">
            <v>6283.36</v>
          </cell>
          <cell r="M1263">
            <v>38044</v>
          </cell>
          <cell r="N1263">
            <v>625</v>
          </cell>
          <cell r="O1263">
            <v>625</v>
          </cell>
          <cell r="P1263" t="str">
            <v>Y</v>
          </cell>
          <cell r="Q1263"/>
          <cell r="R1263" t="str">
            <v>W/O for written off cases</v>
          </cell>
          <cell r="S1263" t="str">
            <v>&gt;180</v>
          </cell>
        </row>
        <row r="1264">
          <cell r="J1264">
            <v>354185898</v>
          </cell>
          <cell r="K1264">
            <v>63000</v>
          </cell>
          <cell r="L1264">
            <v>17894</v>
          </cell>
          <cell r="M1264">
            <v>80894</v>
          </cell>
          <cell r="N1264">
            <v>809</v>
          </cell>
          <cell r="O1264">
            <v>809</v>
          </cell>
          <cell r="P1264" t="str">
            <v>Y</v>
          </cell>
          <cell r="Q1264"/>
          <cell r="R1264" t="str">
            <v>W/O for written off cases</v>
          </cell>
          <cell r="S1264" t="str">
            <v>&gt;180</v>
          </cell>
        </row>
        <row r="1265">
          <cell r="J1265">
            <v>355995239</v>
          </cell>
          <cell r="K1265">
            <v>41352.050000000003</v>
          </cell>
          <cell r="L1265">
            <v>11263.95</v>
          </cell>
          <cell r="M1265">
            <v>52616</v>
          </cell>
          <cell r="N1265">
            <v>748</v>
          </cell>
          <cell r="O1265">
            <v>748</v>
          </cell>
          <cell r="P1265" t="str">
            <v>Y</v>
          </cell>
          <cell r="Q1265"/>
          <cell r="R1265" t="str">
            <v>W/O for written off cases</v>
          </cell>
          <cell r="S1265" t="str">
            <v>&gt;180</v>
          </cell>
        </row>
        <row r="1266">
          <cell r="J1266">
            <v>350443788</v>
          </cell>
          <cell r="K1266">
            <v>8546.07</v>
          </cell>
          <cell r="L1266">
            <v>453.93</v>
          </cell>
          <cell r="M1266">
            <v>9000</v>
          </cell>
          <cell r="N1266">
            <v>564</v>
          </cell>
          <cell r="O1266">
            <v>564</v>
          </cell>
          <cell r="P1266" t="str">
            <v>Y</v>
          </cell>
          <cell r="Q1266"/>
          <cell r="R1266" t="str">
            <v>W/O for written off cases</v>
          </cell>
          <cell r="S1266" t="str">
            <v>&gt;180</v>
          </cell>
        </row>
        <row r="1267">
          <cell r="J1267">
            <v>356430779</v>
          </cell>
          <cell r="K1267">
            <v>42111.76</v>
          </cell>
          <cell r="L1267">
            <v>10062.24</v>
          </cell>
          <cell r="M1267">
            <v>52174</v>
          </cell>
          <cell r="N1267">
            <v>684</v>
          </cell>
          <cell r="O1267">
            <v>684</v>
          </cell>
          <cell r="P1267" t="str">
            <v>Y</v>
          </cell>
          <cell r="Q1267"/>
          <cell r="R1267" t="str">
            <v>W/O for written off cases</v>
          </cell>
          <cell r="S1267" t="str">
            <v>&gt;180</v>
          </cell>
        </row>
        <row r="1268">
          <cell r="J1268">
            <v>358514206</v>
          </cell>
          <cell r="K1268">
            <v>11162.12</v>
          </cell>
          <cell r="L1268">
            <v>1436.88</v>
          </cell>
          <cell r="M1268">
            <v>12599</v>
          </cell>
          <cell r="N1268">
            <v>322</v>
          </cell>
          <cell r="O1268">
            <v>322</v>
          </cell>
          <cell r="P1268" t="str">
            <v>Y</v>
          </cell>
          <cell r="Q1268"/>
          <cell r="R1268" t="str">
            <v>W/O for written off cases</v>
          </cell>
          <cell r="S1268" t="str">
            <v>&gt;180</v>
          </cell>
        </row>
        <row r="1269">
          <cell r="J1269">
            <v>356865251</v>
          </cell>
          <cell r="K1269">
            <v>24594.74</v>
          </cell>
          <cell r="L1269">
            <v>4182.26</v>
          </cell>
          <cell r="M1269">
            <v>28777</v>
          </cell>
          <cell r="N1269">
            <v>625</v>
          </cell>
          <cell r="O1269">
            <v>625</v>
          </cell>
          <cell r="P1269" t="str">
            <v>Y</v>
          </cell>
          <cell r="Q1269"/>
          <cell r="R1269" t="str">
            <v>W/O for written off cases</v>
          </cell>
          <cell r="S1269" t="str">
            <v>&gt;180</v>
          </cell>
        </row>
        <row r="1270">
          <cell r="J1270">
            <v>355995259</v>
          </cell>
          <cell r="K1270">
            <v>29000</v>
          </cell>
          <cell r="L1270">
            <v>6616</v>
          </cell>
          <cell r="M1270">
            <v>35616</v>
          </cell>
          <cell r="N1270">
            <v>748</v>
          </cell>
          <cell r="O1270">
            <v>748</v>
          </cell>
          <cell r="P1270" t="str">
            <v>Y</v>
          </cell>
          <cell r="Q1270"/>
          <cell r="R1270" t="str">
            <v>W/O for written off cases</v>
          </cell>
          <cell r="S1270" t="str">
            <v>&gt;180</v>
          </cell>
        </row>
        <row r="1271">
          <cell r="J1271">
            <v>356865255</v>
          </cell>
          <cell r="K1271">
            <v>20535.52</v>
          </cell>
          <cell r="L1271">
            <v>2439.48</v>
          </cell>
          <cell r="M1271">
            <v>22975</v>
          </cell>
          <cell r="N1271">
            <v>656</v>
          </cell>
          <cell r="O1271">
            <v>656</v>
          </cell>
          <cell r="P1271" t="str">
            <v>Y</v>
          </cell>
          <cell r="Q1271"/>
          <cell r="R1271" t="str">
            <v>W/O for written off cases</v>
          </cell>
          <cell r="S1271" t="str">
            <v>&gt;180</v>
          </cell>
        </row>
        <row r="1272">
          <cell r="J1272">
            <v>350456303</v>
          </cell>
          <cell r="K1272">
            <v>31925.78</v>
          </cell>
          <cell r="L1272">
            <v>6324.22</v>
          </cell>
          <cell r="M1272">
            <v>38250</v>
          </cell>
          <cell r="N1272">
            <v>961</v>
          </cell>
          <cell r="O1272">
            <v>961</v>
          </cell>
          <cell r="P1272" t="str">
            <v>Y</v>
          </cell>
          <cell r="Q1272"/>
          <cell r="R1272" t="str">
            <v>W/O for written off cases</v>
          </cell>
          <cell r="S1272" t="str">
            <v>&gt;180</v>
          </cell>
        </row>
        <row r="1273">
          <cell r="J1273">
            <v>355995245</v>
          </cell>
          <cell r="K1273">
            <v>28000</v>
          </cell>
          <cell r="L1273">
            <v>6289</v>
          </cell>
          <cell r="M1273">
            <v>34289</v>
          </cell>
          <cell r="N1273">
            <v>745</v>
          </cell>
          <cell r="O1273">
            <v>745</v>
          </cell>
          <cell r="P1273" t="str">
            <v>Y</v>
          </cell>
          <cell r="Q1273"/>
          <cell r="R1273" t="str">
            <v>W/O for written off cases</v>
          </cell>
          <cell r="S1273" t="str">
            <v>&gt;180</v>
          </cell>
        </row>
        <row r="1274">
          <cell r="J1274">
            <v>354185908</v>
          </cell>
          <cell r="K1274">
            <v>31549.73</v>
          </cell>
          <cell r="L1274">
            <v>7759.27</v>
          </cell>
          <cell r="M1274">
            <v>39309</v>
          </cell>
          <cell r="N1274">
            <v>717</v>
          </cell>
          <cell r="O1274">
            <v>717</v>
          </cell>
          <cell r="P1274" t="str">
            <v>Y</v>
          </cell>
          <cell r="Q1274"/>
          <cell r="R1274" t="str">
            <v>W/O for written off cases</v>
          </cell>
          <cell r="S1274" t="str">
            <v>&gt;180</v>
          </cell>
        </row>
        <row r="1275">
          <cell r="J1275">
            <v>350464335</v>
          </cell>
          <cell r="K1275">
            <v>31925.77</v>
          </cell>
          <cell r="L1275">
            <v>6324.23</v>
          </cell>
          <cell r="M1275">
            <v>38250</v>
          </cell>
          <cell r="N1275">
            <v>958</v>
          </cell>
          <cell r="O1275">
            <v>958</v>
          </cell>
          <cell r="P1275" t="str">
            <v>Y</v>
          </cell>
          <cell r="Q1275"/>
          <cell r="R1275" t="str">
            <v>W/O for written off cases</v>
          </cell>
          <cell r="S1275" t="str">
            <v>&gt;180</v>
          </cell>
        </row>
        <row r="1276">
          <cell r="J1276">
            <v>354185943</v>
          </cell>
          <cell r="K1276">
            <v>35000</v>
          </cell>
          <cell r="L1276">
            <v>9919</v>
          </cell>
          <cell r="M1276">
            <v>44919</v>
          </cell>
          <cell r="N1276">
            <v>806</v>
          </cell>
          <cell r="O1276">
            <v>806</v>
          </cell>
          <cell r="P1276" t="str">
            <v>Y</v>
          </cell>
          <cell r="Q1276"/>
          <cell r="R1276" t="str">
            <v>W/O for written off cases</v>
          </cell>
          <cell r="S1276" t="str">
            <v>&gt;180</v>
          </cell>
        </row>
        <row r="1277">
          <cell r="J1277">
            <v>355367356</v>
          </cell>
          <cell r="K1277">
            <v>40824.379999999997</v>
          </cell>
          <cell r="L1277">
            <v>11069.62</v>
          </cell>
          <cell r="M1277">
            <v>51894</v>
          </cell>
          <cell r="N1277">
            <v>745</v>
          </cell>
          <cell r="O1277">
            <v>745</v>
          </cell>
          <cell r="P1277" t="str">
            <v>Y</v>
          </cell>
          <cell r="Q1277"/>
          <cell r="R1277" t="str">
            <v>W/O for written off cases</v>
          </cell>
          <cell r="S1277" t="str">
            <v>&gt;180</v>
          </cell>
        </row>
        <row r="1278">
          <cell r="J1278">
            <v>350464581</v>
          </cell>
          <cell r="K1278">
            <v>31925.77</v>
          </cell>
          <cell r="L1278">
            <v>6324.23</v>
          </cell>
          <cell r="M1278">
            <v>38250</v>
          </cell>
          <cell r="N1278">
            <v>958</v>
          </cell>
          <cell r="O1278">
            <v>958</v>
          </cell>
          <cell r="P1278" t="str">
            <v>Y</v>
          </cell>
          <cell r="Q1278"/>
          <cell r="R1278" t="str">
            <v>W/O for written off cases</v>
          </cell>
          <cell r="S1278" t="str">
            <v>&gt;180</v>
          </cell>
        </row>
        <row r="1279">
          <cell r="J1279">
            <v>354761168</v>
          </cell>
          <cell r="K1279">
            <v>33000</v>
          </cell>
          <cell r="L1279">
            <v>9389</v>
          </cell>
          <cell r="M1279">
            <v>42389</v>
          </cell>
          <cell r="N1279">
            <v>775</v>
          </cell>
          <cell r="O1279">
            <v>775</v>
          </cell>
          <cell r="P1279" t="str">
            <v>Y</v>
          </cell>
          <cell r="Q1279"/>
          <cell r="R1279" t="str">
            <v>W/O for written off cases</v>
          </cell>
          <cell r="S1279" t="str">
            <v>&gt;180</v>
          </cell>
        </row>
        <row r="1280">
          <cell r="J1280">
            <v>350464727</v>
          </cell>
          <cell r="K1280">
            <v>31925.78</v>
          </cell>
          <cell r="L1280">
            <v>6324.22</v>
          </cell>
          <cell r="M1280">
            <v>38250</v>
          </cell>
          <cell r="N1280">
            <v>958</v>
          </cell>
          <cell r="O1280">
            <v>958</v>
          </cell>
          <cell r="P1280" t="str">
            <v>Y</v>
          </cell>
          <cell r="Q1280"/>
          <cell r="R1280" t="str">
            <v>W/O for written off cases</v>
          </cell>
          <cell r="S1280" t="str">
            <v>&gt;180</v>
          </cell>
        </row>
        <row r="1281">
          <cell r="J1281">
            <v>355367320</v>
          </cell>
          <cell r="K1281">
            <v>31000</v>
          </cell>
          <cell r="L1281">
            <v>8842</v>
          </cell>
          <cell r="M1281">
            <v>39842</v>
          </cell>
          <cell r="N1281">
            <v>778</v>
          </cell>
          <cell r="O1281">
            <v>778</v>
          </cell>
          <cell r="P1281" t="str">
            <v>Y</v>
          </cell>
          <cell r="Q1281"/>
          <cell r="R1281" t="str">
            <v>W/O for written off cases</v>
          </cell>
          <cell r="S1281" t="str">
            <v>&gt;180</v>
          </cell>
        </row>
        <row r="1282">
          <cell r="J1282">
            <v>353312411</v>
          </cell>
          <cell r="K1282">
            <v>37124.29</v>
          </cell>
          <cell r="L1282">
            <v>9741.7099999999991</v>
          </cell>
          <cell r="M1282">
            <v>46866</v>
          </cell>
          <cell r="N1282">
            <v>806</v>
          </cell>
          <cell r="O1282">
            <v>806</v>
          </cell>
          <cell r="P1282" t="str">
            <v>Y</v>
          </cell>
          <cell r="Q1282"/>
          <cell r="R1282" t="str">
            <v>W/O for written off cases</v>
          </cell>
          <cell r="S1282" t="str">
            <v>&gt;180</v>
          </cell>
        </row>
        <row r="1283">
          <cell r="J1283">
            <v>350472088</v>
          </cell>
          <cell r="K1283">
            <v>10046.07</v>
          </cell>
          <cell r="L1283">
            <v>453.93</v>
          </cell>
          <cell r="M1283">
            <v>10500</v>
          </cell>
          <cell r="N1283">
            <v>592</v>
          </cell>
          <cell r="O1283">
            <v>592</v>
          </cell>
          <cell r="P1283" t="str">
            <v>Y</v>
          </cell>
          <cell r="Q1283"/>
          <cell r="R1283" t="str">
            <v>W/O for written off cases</v>
          </cell>
          <cell r="S1283" t="str">
            <v>&gt;180</v>
          </cell>
        </row>
        <row r="1284">
          <cell r="J1284">
            <v>354761104</v>
          </cell>
          <cell r="K1284">
            <v>21340.81</v>
          </cell>
          <cell r="L1284">
            <v>3263.19</v>
          </cell>
          <cell r="M1284">
            <v>24604</v>
          </cell>
          <cell r="N1284">
            <v>625</v>
          </cell>
          <cell r="O1284">
            <v>625</v>
          </cell>
          <cell r="P1284" t="str">
            <v>Y</v>
          </cell>
          <cell r="Q1284"/>
          <cell r="R1284" t="str">
            <v>W/O for written off cases</v>
          </cell>
          <cell r="S1284" t="str">
            <v>&gt;180</v>
          </cell>
        </row>
        <row r="1285">
          <cell r="J1285">
            <v>354761159</v>
          </cell>
          <cell r="K1285">
            <v>33000</v>
          </cell>
          <cell r="L1285">
            <v>9389</v>
          </cell>
          <cell r="M1285">
            <v>42389</v>
          </cell>
          <cell r="N1285">
            <v>779</v>
          </cell>
          <cell r="O1285">
            <v>779</v>
          </cell>
          <cell r="P1285" t="str">
            <v>Y</v>
          </cell>
          <cell r="Q1285"/>
          <cell r="R1285" t="str">
            <v>W/O for written off cases</v>
          </cell>
          <cell r="S1285" t="str">
            <v>&gt;180</v>
          </cell>
        </row>
        <row r="1286">
          <cell r="J1286">
            <v>356865249</v>
          </cell>
          <cell r="K1286">
            <v>28000</v>
          </cell>
          <cell r="L1286">
            <v>6042</v>
          </cell>
          <cell r="M1286">
            <v>34042</v>
          </cell>
          <cell r="N1286">
            <v>687</v>
          </cell>
          <cell r="O1286">
            <v>687</v>
          </cell>
          <cell r="P1286" t="str">
            <v>Y</v>
          </cell>
          <cell r="Q1286"/>
          <cell r="R1286" t="str">
            <v>W/O for written off cases</v>
          </cell>
          <cell r="S1286" t="str">
            <v>&gt;180</v>
          </cell>
        </row>
        <row r="1287">
          <cell r="J1287">
            <v>355367343</v>
          </cell>
          <cell r="K1287">
            <v>31000</v>
          </cell>
          <cell r="L1287">
            <v>9403</v>
          </cell>
          <cell r="M1287">
            <v>40403</v>
          </cell>
          <cell r="N1287">
            <v>745</v>
          </cell>
          <cell r="O1287">
            <v>745</v>
          </cell>
          <cell r="P1287" t="str">
            <v>Y</v>
          </cell>
          <cell r="Q1287"/>
          <cell r="R1287" t="str">
            <v>W/O for written off cases</v>
          </cell>
          <cell r="S1287" t="str">
            <v>&gt;180</v>
          </cell>
        </row>
        <row r="1288">
          <cell r="J1288">
            <v>350482985</v>
          </cell>
          <cell r="K1288">
            <v>18278.57</v>
          </cell>
          <cell r="L1288">
            <v>1971.43</v>
          </cell>
          <cell r="M1288">
            <v>20250</v>
          </cell>
          <cell r="N1288">
            <v>714</v>
          </cell>
          <cell r="O1288">
            <v>714</v>
          </cell>
          <cell r="P1288" t="str">
            <v>Y</v>
          </cell>
          <cell r="Q1288"/>
          <cell r="R1288" t="str">
            <v>W/O for written off cases</v>
          </cell>
          <cell r="S1288" t="str">
            <v>&gt;180</v>
          </cell>
        </row>
        <row r="1289">
          <cell r="J1289">
            <v>354185912</v>
          </cell>
          <cell r="K1289">
            <v>36000</v>
          </cell>
          <cell r="L1289">
            <v>10781</v>
          </cell>
          <cell r="M1289">
            <v>46781</v>
          </cell>
          <cell r="N1289">
            <v>814</v>
          </cell>
          <cell r="O1289">
            <v>814</v>
          </cell>
          <cell r="P1289" t="str">
            <v>Y</v>
          </cell>
          <cell r="Q1289"/>
          <cell r="R1289" t="str">
            <v>W/O for written off cases</v>
          </cell>
          <cell r="S1289" t="str">
            <v>&gt;180</v>
          </cell>
        </row>
        <row r="1290">
          <cell r="J1290">
            <v>360254059</v>
          </cell>
          <cell r="K1290"/>
          <cell r="L1290"/>
          <cell r="M1290"/>
          <cell r="N1290"/>
          <cell r="O1290"/>
          <cell r="P1290"/>
          <cell r="Q1290"/>
          <cell r="R1290" t="str">
            <v>Standard</v>
          </cell>
          <cell r="S1290" t="str">
            <v>Standard</v>
          </cell>
        </row>
        <row r="1291">
          <cell r="J1291">
            <v>355367304</v>
          </cell>
          <cell r="K1291">
            <v>29637.53</v>
          </cell>
          <cell r="L1291">
            <v>7253.47</v>
          </cell>
          <cell r="M1291">
            <v>36891</v>
          </cell>
          <cell r="N1291">
            <v>692</v>
          </cell>
          <cell r="O1291">
            <v>692</v>
          </cell>
          <cell r="P1291" t="str">
            <v>Y</v>
          </cell>
          <cell r="Q1291"/>
          <cell r="R1291" t="str">
            <v>W/O for written off cases</v>
          </cell>
          <cell r="S1291" t="str">
            <v>&gt;180</v>
          </cell>
        </row>
        <row r="1292">
          <cell r="J1292">
            <v>358102623</v>
          </cell>
          <cell r="K1292">
            <v>15612.58</v>
          </cell>
          <cell r="L1292">
            <v>2067.42</v>
          </cell>
          <cell r="M1292">
            <v>17680</v>
          </cell>
          <cell r="N1292">
            <v>449</v>
          </cell>
          <cell r="O1292">
            <v>449</v>
          </cell>
          <cell r="P1292" t="str">
            <v>Y</v>
          </cell>
          <cell r="Q1292"/>
          <cell r="R1292" t="str">
            <v>W/O for written off cases</v>
          </cell>
          <cell r="S1292" t="str">
            <v>&gt;180</v>
          </cell>
        </row>
        <row r="1293">
          <cell r="J1293">
            <v>354761103</v>
          </cell>
          <cell r="K1293">
            <v>38940.230000000003</v>
          </cell>
          <cell r="L1293">
            <v>9091.77</v>
          </cell>
          <cell r="M1293">
            <v>48032</v>
          </cell>
          <cell r="N1293">
            <v>692</v>
          </cell>
          <cell r="O1293">
            <v>692</v>
          </cell>
          <cell r="P1293" t="str">
            <v>Y</v>
          </cell>
          <cell r="Q1293"/>
          <cell r="R1293" t="str">
            <v>W/O for written off cases</v>
          </cell>
          <cell r="S1293" t="str">
            <v>&gt;180</v>
          </cell>
        </row>
        <row r="1294">
          <cell r="J1294">
            <v>350489399</v>
          </cell>
          <cell r="K1294">
            <v>12568.89</v>
          </cell>
          <cell r="L1294">
            <v>931.11</v>
          </cell>
          <cell r="M1294">
            <v>13500</v>
          </cell>
          <cell r="N1294">
            <v>600</v>
          </cell>
          <cell r="O1294">
            <v>600</v>
          </cell>
          <cell r="P1294" t="str">
            <v>Y</v>
          </cell>
          <cell r="Q1294"/>
          <cell r="R1294" t="str">
            <v>W/O for written off cases</v>
          </cell>
          <cell r="S1294" t="str">
            <v>&gt;180</v>
          </cell>
        </row>
        <row r="1295">
          <cell r="J1295">
            <v>350489549</v>
          </cell>
          <cell r="K1295">
            <v>31916.62</v>
          </cell>
          <cell r="L1295">
            <v>6333.38</v>
          </cell>
          <cell r="M1295">
            <v>38250</v>
          </cell>
          <cell r="N1295">
            <v>930</v>
          </cell>
          <cell r="O1295">
            <v>930</v>
          </cell>
          <cell r="P1295" t="str">
            <v>Y</v>
          </cell>
          <cell r="Q1295"/>
          <cell r="R1295" t="str">
            <v>W/O for written off cases</v>
          </cell>
          <cell r="S1295" t="str">
            <v>&gt;180</v>
          </cell>
        </row>
        <row r="1296">
          <cell r="J1296">
            <v>350489666</v>
          </cell>
          <cell r="K1296">
            <v>12568.89</v>
          </cell>
          <cell r="L1296">
            <v>931.11</v>
          </cell>
          <cell r="M1296">
            <v>13500</v>
          </cell>
          <cell r="N1296">
            <v>595</v>
          </cell>
          <cell r="O1296">
            <v>595</v>
          </cell>
          <cell r="P1296" t="str">
            <v>Y</v>
          </cell>
          <cell r="Q1296"/>
          <cell r="R1296" t="str">
            <v>W/O for written off cases</v>
          </cell>
          <cell r="S1296" t="str">
            <v>&gt;180</v>
          </cell>
        </row>
        <row r="1297">
          <cell r="J1297">
            <v>358514207</v>
          </cell>
          <cell r="K1297">
            <v>17279.939999999999</v>
          </cell>
          <cell r="L1297">
            <v>3195.06</v>
          </cell>
          <cell r="M1297">
            <v>20475</v>
          </cell>
          <cell r="N1297">
            <v>472</v>
          </cell>
          <cell r="O1297">
            <v>472</v>
          </cell>
          <cell r="P1297" t="str">
            <v>Y</v>
          </cell>
          <cell r="Q1297"/>
          <cell r="R1297" t="str">
            <v>W/O for written off cases</v>
          </cell>
          <cell r="S1297" t="str">
            <v>&gt;180</v>
          </cell>
        </row>
        <row r="1298">
          <cell r="J1298">
            <v>356592482</v>
          </cell>
          <cell r="K1298"/>
          <cell r="L1298"/>
          <cell r="M1298"/>
          <cell r="N1298"/>
          <cell r="O1298"/>
          <cell r="P1298"/>
          <cell r="Q1298"/>
          <cell r="R1298" t="str">
            <v>Standard</v>
          </cell>
          <cell r="S1298" t="str">
            <v>Standard</v>
          </cell>
        </row>
        <row r="1299">
          <cell r="J1299">
            <v>356430778</v>
          </cell>
          <cell r="K1299">
            <v>24500.32</v>
          </cell>
          <cell r="L1299">
            <v>4584.68</v>
          </cell>
          <cell r="M1299">
            <v>29085</v>
          </cell>
          <cell r="N1299">
            <v>630</v>
          </cell>
          <cell r="O1299">
            <v>630</v>
          </cell>
          <cell r="P1299" t="str">
            <v>Y</v>
          </cell>
          <cell r="Q1299"/>
          <cell r="R1299" t="str">
            <v>W/O for written off cases</v>
          </cell>
          <cell r="S1299" t="str">
            <v>&gt;180</v>
          </cell>
        </row>
        <row r="1300">
          <cell r="J1300">
            <v>350492684</v>
          </cell>
          <cell r="K1300">
            <v>6477.45</v>
          </cell>
          <cell r="L1300">
            <v>272.55</v>
          </cell>
          <cell r="M1300">
            <v>6750</v>
          </cell>
          <cell r="N1300">
            <v>508</v>
          </cell>
          <cell r="O1300">
            <v>508</v>
          </cell>
          <cell r="P1300" t="str">
            <v>Y</v>
          </cell>
          <cell r="Q1300"/>
          <cell r="R1300" t="str">
            <v>W/O for written off cases</v>
          </cell>
          <cell r="S1300" t="str">
            <v>&gt;180</v>
          </cell>
        </row>
        <row r="1301">
          <cell r="J1301">
            <v>352790213</v>
          </cell>
          <cell r="K1301">
            <v>8392.5300000000007</v>
          </cell>
          <cell r="L1301">
            <v>465.01</v>
          </cell>
          <cell r="M1301">
            <v>8857.5400000000009</v>
          </cell>
          <cell r="N1301">
            <v>508</v>
          </cell>
          <cell r="O1301">
            <v>508</v>
          </cell>
          <cell r="P1301" t="str">
            <v>Y</v>
          </cell>
          <cell r="Q1301"/>
          <cell r="R1301" t="str">
            <v>W/O for written off cases</v>
          </cell>
          <cell r="S1301" t="str">
            <v>&gt;180</v>
          </cell>
        </row>
        <row r="1302">
          <cell r="J1302">
            <v>356835727</v>
          </cell>
          <cell r="K1302"/>
          <cell r="L1302"/>
          <cell r="M1302"/>
          <cell r="N1302"/>
          <cell r="O1302"/>
          <cell r="P1302"/>
          <cell r="Q1302"/>
          <cell r="R1302" t="str">
            <v>Standard</v>
          </cell>
          <cell r="S1302" t="str">
            <v>Standard</v>
          </cell>
        </row>
        <row r="1303">
          <cell r="J1303">
            <v>350497189</v>
          </cell>
          <cell r="K1303">
            <v>12568.89</v>
          </cell>
          <cell r="L1303">
            <v>931.11</v>
          </cell>
          <cell r="M1303">
            <v>13500</v>
          </cell>
          <cell r="N1303">
            <v>600</v>
          </cell>
          <cell r="O1303">
            <v>600</v>
          </cell>
          <cell r="P1303" t="str">
            <v>Y</v>
          </cell>
          <cell r="Q1303"/>
          <cell r="R1303" t="str">
            <v>W/O for written off cases</v>
          </cell>
          <cell r="S1303" t="str">
            <v>&gt;180</v>
          </cell>
        </row>
        <row r="1304">
          <cell r="J1304">
            <v>357324993</v>
          </cell>
          <cell r="K1304"/>
          <cell r="L1304"/>
          <cell r="M1304"/>
          <cell r="N1304"/>
          <cell r="O1304"/>
          <cell r="P1304"/>
          <cell r="Q1304"/>
          <cell r="R1304" t="str">
            <v>Standard</v>
          </cell>
          <cell r="S1304" t="str">
            <v>Standard</v>
          </cell>
        </row>
        <row r="1305">
          <cell r="J1305">
            <v>350497372</v>
          </cell>
          <cell r="K1305">
            <v>4364.9799999999996</v>
          </cell>
          <cell r="L1305">
            <v>135.02000000000001</v>
          </cell>
          <cell r="M1305">
            <v>4500</v>
          </cell>
          <cell r="N1305">
            <v>476</v>
          </cell>
          <cell r="O1305">
            <v>507</v>
          </cell>
          <cell r="P1305" t="str">
            <v>Y</v>
          </cell>
          <cell r="Q1305"/>
          <cell r="R1305" t="str">
            <v>W/O for written off cases</v>
          </cell>
          <cell r="S1305" t="str">
            <v>&gt;180</v>
          </cell>
        </row>
        <row r="1306">
          <cell r="J1306">
            <v>353385602</v>
          </cell>
          <cell r="K1306">
            <v>9606.36</v>
          </cell>
          <cell r="L1306">
            <v>612.64</v>
          </cell>
          <cell r="M1306">
            <v>10219</v>
          </cell>
          <cell r="N1306">
            <v>507</v>
          </cell>
          <cell r="O1306">
            <v>507</v>
          </cell>
          <cell r="P1306" t="str">
            <v>Y</v>
          </cell>
          <cell r="Q1306"/>
          <cell r="R1306" t="str">
            <v>W/O for written off cases</v>
          </cell>
          <cell r="S1306" t="str">
            <v>&gt;180</v>
          </cell>
        </row>
        <row r="1307">
          <cell r="J1307">
            <v>355624665</v>
          </cell>
          <cell r="K1307">
            <v>46133.760000000002</v>
          </cell>
          <cell r="L1307">
            <v>7862.24</v>
          </cell>
          <cell r="M1307">
            <v>53996</v>
          </cell>
          <cell r="N1307">
            <v>531</v>
          </cell>
          <cell r="O1307">
            <v>531</v>
          </cell>
          <cell r="P1307" t="str">
            <v>Y</v>
          </cell>
          <cell r="Q1307"/>
          <cell r="R1307" t="str">
            <v>W/O for written off cases</v>
          </cell>
          <cell r="S1307" t="str">
            <v>&gt;180</v>
          </cell>
        </row>
        <row r="1308">
          <cell r="J1308">
            <v>350497622</v>
          </cell>
          <cell r="K1308">
            <v>16412.3</v>
          </cell>
          <cell r="L1308">
            <v>1587.7</v>
          </cell>
          <cell r="M1308">
            <v>18000</v>
          </cell>
          <cell r="N1308">
            <v>660</v>
          </cell>
          <cell r="O1308">
            <v>660</v>
          </cell>
          <cell r="P1308" t="str">
            <v>Y</v>
          </cell>
          <cell r="Q1308"/>
          <cell r="R1308" t="str">
            <v>W/O for written off cases</v>
          </cell>
          <cell r="S1308" t="str">
            <v>&gt;180</v>
          </cell>
        </row>
        <row r="1309">
          <cell r="J1309">
            <v>357421340</v>
          </cell>
          <cell r="K1309"/>
          <cell r="L1309"/>
          <cell r="M1309"/>
          <cell r="N1309"/>
          <cell r="O1309"/>
          <cell r="P1309"/>
          <cell r="Q1309"/>
          <cell r="R1309" t="str">
            <v>Standard</v>
          </cell>
          <cell r="S1309" t="str">
            <v>Standard</v>
          </cell>
        </row>
        <row r="1310">
          <cell r="J1310">
            <v>360044856</v>
          </cell>
          <cell r="K1310"/>
          <cell r="L1310"/>
          <cell r="M1310"/>
          <cell r="N1310"/>
          <cell r="O1310"/>
          <cell r="P1310"/>
          <cell r="Q1310"/>
          <cell r="R1310" t="str">
            <v>Standard</v>
          </cell>
          <cell r="S1310" t="str">
            <v>Standard</v>
          </cell>
        </row>
        <row r="1311">
          <cell r="J1311">
            <v>358058086</v>
          </cell>
          <cell r="K1311">
            <v>31068.62</v>
          </cell>
          <cell r="L1311">
            <v>6991.38</v>
          </cell>
          <cell r="M1311">
            <v>38060</v>
          </cell>
          <cell r="N1311">
            <v>326</v>
          </cell>
          <cell r="O1311">
            <v>326</v>
          </cell>
          <cell r="P1311" t="str">
            <v>Y</v>
          </cell>
          <cell r="Q1311"/>
          <cell r="R1311" t="str">
            <v>W/O for written off cases</v>
          </cell>
          <cell r="S1311" t="str">
            <v>&gt;180</v>
          </cell>
        </row>
        <row r="1312">
          <cell r="J1312">
            <v>350514585</v>
          </cell>
          <cell r="K1312">
            <v>12568.89</v>
          </cell>
          <cell r="L1312">
            <v>931.11</v>
          </cell>
          <cell r="M1312">
            <v>13500</v>
          </cell>
          <cell r="N1312">
            <v>599</v>
          </cell>
          <cell r="O1312">
            <v>599</v>
          </cell>
          <cell r="P1312" t="str">
            <v>Y</v>
          </cell>
          <cell r="Q1312"/>
          <cell r="R1312" t="str">
            <v>W/O for written off cases</v>
          </cell>
          <cell r="S1312" t="str">
            <v>&gt;180</v>
          </cell>
        </row>
        <row r="1313">
          <cell r="J1313">
            <v>354185945</v>
          </cell>
          <cell r="K1313">
            <v>35000</v>
          </cell>
          <cell r="L1313">
            <v>9919</v>
          </cell>
          <cell r="M1313">
            <v>44919</v>
          </cell>
          <cell r="N1313">
            <v>806</v>
          </cell>
          <cell r="O1313">
            <v>806</v>
          </cell>
          <cell r="P1313" t="str">
            <v>Y</v>
          </cell>
          <cell r="Q1313"/>
          <cell r="R1313" t="str">
            <v>W/O for written off cases</v>
          </cell>
          <cell r="S1313" t="str">
            <v>&gt;180</v>
          </cell>
        </row>
        <row r="1314">
          <cell r="J1314">
            <v>360350485</v>
          </cell>
          <cell r="K1314"/>
          <cell r="L1314"/>
          <cell r="M1314"/>
          <cell r="N1314"/>
          <cell r="O1314"/>
          <cell r="P1314"/>
          <cell r="Q1314"/>
          <cell r="R1314" t="str">
            <v>Standard</v>
          </cell>
          <cell r="S1314" t="str">
            <v>Standard</v>
          </cell>
        </row>
        <row r="1315">
          <cell r="J1315">
            <v>356865275</v>
          </cell>
          <cell r="K1315">
            <v>27000</v>
          </cell>
          <cell r="L1315">
            <v>5915</v>
          </cell>
          <cell r="M1315">
            <v>32915</v>
          </cell>
          <cell r="N1315">
            <v>684</v>
          </cell>
          <cell r="O1315">
            <v>684</v>
          </cell>
          <cell r="P1315" t="str">
            <v>Y</v>
          </cell>
          <cell r="Q1315"/>
          <cell r="R1315" t="str">
            <v>W/O for written off cases</v>
          </cell>
          <cell r="S1315" t="str">
            <v>&gt;180</v>
          </cell>
        </row>
        <row r="1316">
          <cell r="J1316">
            <v>358102598</v>
          </cell>
          <cell r="K1316">
            <v>21000</v>
          </cell>
          <cell r="L1316">
            <v>4521</v>
          </cell>
          <cell r="M1316">
            <v>25521</v>
          </cell>
          <cell r="N1316">
            <v>592</v>
          </cell>
          <cell r="O1316">
            <v>592</v>
          </cell>
          <cell r="P1316" t="str">
            <v>Y</v>
          </cell>
          <cell r="Q1316"/>
          <cell r="R1316" t="str">
            <v>W/O for written off cases</v>
          </cell>
          <cell r="S1316" t="str">
            <v>&gt;180</v>
          </cell>
        </row>
        <row r="1317">
          <cell r="J1317">
            <v>354185946</v>
          </cell>
          <cell r="K1317">
            <v>33000</v>
          </cell>
          <cell r="L1317">
            <v>9373</v>
          </cell>
          <cell r="M1317">
            <v>42373</v>
          </cell>
          <cell r="N1317">
            <v>806</v>
          </cell>
          <cell r="O1317">
            <v>806</v>
          </cell>
          <cell r="P1317" t="str">
            <v>Y</v>
          </cell>
          <cell r="Q1317"/>
          <cell r="R1317" t="str">
            <v>W/O for written off cases</v>
          </cell>
          <cell r="S1317" t="str">
            <v>&gt;180</v>
          </cell>
        </row>
        <row r="1318">
          <cell r="J1318">
            <v>358514136</v>
          </cell>
          <cell r="K1318"/>
          <cell r="L1318"/>
          <cell r="M1318"/>
          <cell r="N1318"/>
          <cell r="O1318"/>
          <cell r="P1318"/>
          <cell r="Q1318"/>
          <cell r="R1318" t="str">
            <v>Standard</v>
          </cell>
          <cell r="S1318" t="str">
            <v>Standard</v>
          </cell>
        </row>
        <row r="1319">
          <cell r="J1319">
            <v>355367322</v>
          </cell>
          <cell r="K1319">
            <v>31000</v>
          </cell>
          <cell r="L1319">
            <v>9539</v>
          </cell>
          <cell r="M1319">
            <v>40539</v>
          </cell>
          <cell r="N1319">
            <v>745</v>
          </cell>
          <cell r="O1319">
            <v>745</v>
          </cell>
          <cell r="P1319" t="str">
            <v>Y</v>
          </cell>
          <cell r="Q1319"/>
          <cell r="R1319" t="str">
            <v>W/O for written off cases</v>
          </cell>
          <cell r="S1319" t="str">
            <v>&gt;180</v>
          </cell>
        </row>
        <row r="1320">
          <cell r="J1320">
            <v>355995242</v>
          </cell>
          <cell r="K1320">
            <v>28966.3</v>
          </cell>
          <cell r="L1320">
            <v>5818.7</v>
          </cell>
          <cell r="M1320">
            <v>34785</v>
          </cell>
          <cell r="N1320">
            <v>717</v>
          </cell>
          <cell r="O1320">
            <v>717</v>
          </cell>
          <cell r="P1320" t="str">
            <v>Y</v>
          </cell>
          <cell r="Q1320"/>
          <cell r="R1320" t="str">
            <v>W/O for written off cases</v>
          </cell>
          <cell r="S1320" t="str">
            <v>&gt;180</v>
          </cell>
        </row>
        <row r="1321">
          <cell r="J1321">
            <v>358050477</v>
          </cell>
          <cell r="K1321"/>
          <cell r="L1321"/>
          <cell r="M1321"/>
          <cell r="N1321"/>
          <cell r="O1321"/>
          <cell r="P1321"/>
          <cell r="Q1321"/>
          <cell r="R1321" t="str">
            <v>Standard</v>
          </cell>
          <cell r="S1321" t="str">
            <v>Standard</v>
          </cell>
        </row>
        <row r="1322">
          <cell r="J1322">
            <v>357552324</v>
          </cell>
          <cell r="K1322">
            <v>44843.95</v>
          </cell>
          <cell r="L1322">
            <v>10676.05</v>
          </cell>
          <cell r="M1322">
            <v>55520</v>
          </cell>
          <cell r="N1322">
            <v>473</v>
          </cell>
          <cell r="O1322">
            <v>473</v>
          </cell>
          <cell r="P1322" t="str">
            <v>Y</v>
          </cell>
          <cell r="Q1322"/>
          <cell r="R1322" t="str">
            <v>W/O for written off cases</v>
          </cell>
          <cell r="S1322" t="str">
            <v>&gt;180</v>
          </cell>
        </row>
        <row r="1323">
          <cell r="J1323">
            <v>357041733</v>
          </cell>
          <cell r="K1323">
            <v>23669.61</v>
          </cell>
          <cell r="L1323">
            <v>4425.3900000000003</v>
          </cell>
          <cell r="M1323">
            <v>28095</v>
          </cell>
          <cell r="N1323">
            <v>625</v>
          </cell>
          <cell r="O1323">
            <v>625</v>
          </cell>
          <cell r="P1323" t="str">
            <v>Y</v>
          </cell>
          <cell r="Q1323"/>
          <cell r="R1323" t="str">
            <v>W/O for written off cases</v>
          </cell>
          <cell r="S1323" t="str">
            <v>&gt;180</v>
          </cell>
        </row>
        <row r="1324">
          <cell r="J1324">
            <v>350528621</v>
          </cell>
          <cell r="K1324">
            <v>20109.57</v>
          </cell>
          <cell r="L1324">
            <v>2390.4299999999998</v>
          </cell>
          <cell r="M1324">
            <v>22500</v>
          </cell>
          <cell r="N1324">
            <v>721</v>
          </cell>
          <cell r="O1324">
            <v>721</v>
          </cell>
          <cell r="P1324" t="str">
            <v>Y</v>
          </cell>
          <cell r="Q1324"/>
          <cell r="R1324" t="str">
            <v>W/O for written off cases</v>
          </cell>
          <cell r="S1324" t="str">
            <v>&gt;180</v>
          </cell>
        </row>
        <row r="1325">
          <cell r="J1325">
            <v>350528622</v>
          </cell>
          <cell r="K1325">
            <v>16534.53</v>
          </cell>
          <cell r="L1325">
            <v>1965.47</v>
          </cell>
          <cell r="M1325">
            <v>18500</v>
          </cell>
          <cell r="N1325">
            <v>721</v>
          </cell>
          <cell r="O1325">
            <v>721</v>
          </cell>
          <cell r="P1325" t="str">
            <v>Y</v>
          </cell>
          <cell r="Q1325"/>
          <cell r="R1325" t="str">
            <v>W/O for written off cases</v>
          </cell>
          <cell r="S1325" t="str">
            <v>&gt;180</v>
          </cell>
        </row>
        <row r="1326">
          <cell r="J1326">
            <v>356319426</v>
          </cell>
          <cell r="K1326">
            <v>48857.279999999999</v>
          </cell>
          <cell r="L1326">
            <v>8751.7199999999993</v>
          </cell>
          <cell r="M1326">
            <v>57609</v>
          </cell>
          <cell r="N1326">
            <v>534</v>
          </cell>
          <cell r="O1326">
            <v>534</v>
          </cell>
          <cell r="P1326" t="str">
            <v>Y</v>
          </cell>
          <cell r="Q1326"/>
          <cell r="R1326" t="str">
            <v>W/O for written off cases</v>
          </cell>
          <cell r="S1326" t="str">
            <v>&gt;180</v>
          </cell>
        </row>
        <row r="1327">
          <cell r="J1327">
            <v>350588545</v>
          </cell>
          <cell r="K1327">
            <v>7522.63</v>
          </cell>
          <cell r="L1327">
            <v>477.37</v>
          </cell>
          <cell r="M1327">
            <v>8000</v>
          </cell>
          <cell r="N1327">
            <v>752</v>
          </cell>
          <cell r="O1327">
            <v>752</v>
          </cell>
          <cell r="P1327" t="str">
            <v>Y</v>
          </cell>
          <cell r="Q1327"/>
          <cell r="R1327" t="str">
            <v>W/O for written off cases</v>
          </cell>
          <cell r="S1327" t="str">
            <v>&gt;180</v>
          </cell>
        </row>
        <row r="1328">
          <cell r="J1328">
            <v>360273400</v>
          </cell>
          <cell r="K1328"/>
          <cell r="L1328"/>
          <cell r="M1328"/>
          <cell r="N1328"/>
          <cell r="O1328"/>
          <cell r="P1328"/>
          <cell r="Q1328"/>
          <cell r="R1328" t="str">
            <v>Standard</v>
          </cell>
          <cell r="S1328" t="str">
            <v>Standard</v>
          </cell>
        </row>
        <row r="1329">
          <cell r="J1329">
            <v>358834821</v>
          </cell>
          <cell r="K1329">
            <v>15632.08</v>
          </cell>
          <cell r="L1329">
            <v>1988.92</v>
          </cell>
          <cell r="M1329">
            <v>17621</v>
          </cell>
          <cell r="N1329">
            <v>504</v>
          </cell>
          <cell r="O1329">
            <v>504</v>
          </cell>
          <cell r="P1329" t="str">
            <v>Y</v>
          </cell>
          <cell r="Q1329"/>
          <cell r="R1329" t="str">
            <v>W/O for written off cases</v>
          </cell>
          <cell r="S1329" t="str">
            <v>&gt;180</v>
          </cell>
        </row>
        <row r="1330">
          <cell r="J1330">
            <v>350533677</v>
          </cell>
          <cell r="K1330">
            <v>20109.57</v>
          </cell>
          <cell r="L1330">
            <v>2390.4299999999998</v>
          </cell>
          <cell r="M1330">
            <v>22500</v>
          </cell>
          <cell r="N1330">
            <v>722</v>
          </cell>
          <cell r="O1330">
            <v>722</v>
          </cell>
          <cell r="P1330" t="str">
            <v>Y</v>
          </cell>
          <cell r="Q1330"/>
          <cell r="R1330" t="str">
            <v>W/O for written off cases</v>
          </cell>
          <cell r="S1330" t="str">
            <v>&gt;180</v>
          </cell>
        </row>
        <row r="1331">
          <cell r="J1331">
            <v>355995256</v>
          </cell>
          <cell r="K1331">
            <v>58000</v>
          </cell>
          <cell r="L1331">
            <v>16739</v>
          </cell>
          <cell r="M1331">
            <v>74739</v>
          </cell>
          <cell r="N1331">
            <v>748</v>
          </cell>
          <cell r="O1331">
            <v>748</v>
          </cell>
          <cell r="P1331" t="str">
            <v>Y</v>
          </cell>
          <cell r="Q1331"/>
          <cell r="R1331" t="str">
            <v>W/O for written off cases</v>
          </cell>
          <cell r="S1331" t="str">
            <v>&gt;180</v>
          </cell>
        </row>
        <row r="1332">
          <cell r="J1332">
            <v>356421978</v>
          </cell>
          <cell r="K1332">
            <v>40330.120000000003</v>
          </cell>
          <cell r="L1332">
            <v>5758.88</v>
          </cell>
          <cell r="M1332">
            <v>46089</v>
          </cell>
          <cell r="N1332">
            <v>382</v>
          </cell>
          <cell r="O1332">
            <v>382</v>
          </cell>
          <cell r="P1332" t="str">
            <v>Y</v>
          </cell>
          <cell r="Q1332"/>
          <cell r="R1332" t="str">
            <v>W/O for written off cases</v>
          </cell>
          <cell r="S1332" t="str">
            <v>&gt;180</v>
          </cell>
        </row>
        <row r="1333">
          <cell r="J1333">
            <v>350545506</v>
          </cell>
          <cell r="K1333">
            <v>37932.230000000003</v>
          </cell>
          <cell r="L1333">
            <v>9317.77</v>
          </cell>
          <cell r="M1333">
            <v>47250</v>
          </cell>
          <cell r="N1333">
            <v>1053</v>
          </cell>
          <cell r="O1333">
            <v>1053</v>
          </cell>
          <cell r="P1333" t="str">
            <v>Y</v>
          </cell>
          <cell r="Q1333"/>
          <cell r="R1333" t="str">
            <v>W/O for written off cases</v>
          </cell>
          <cell r="S1333" t="str">
            <v>&gt;180</v>
          </cell>
        </row>
        <row r="1334">
          <cell r="J1334">
            <v>350545517</v>
          </cell>
          <cell r="K1334">
            <v>28717.81</v>
          </cell>
          <cell r="L1334">
            <v>5032.1899999999996</v>
          </cell>
          <cell r="M1334">
            <v>33750</v>
          </cell>
          <cell r="N1334">
            <v>869</v>
          </cell>
          <cell r="O1334">
            <v>869</v>
          </cell>
          <cell r="P1334" t="str">
            <v>Y</v>
          </cell>
          <cell r="Q1334"/>
          <cell r="R1334" t="str">
            <v>W/O for written off cases</v>
          </cell>
          <cell r="S1334" t="str">
            <v>&gt;180</v>
          </cell>
        </row>
        <row r="1335">
          <cell r="J1335">
            <v>353657688</v>
          </cell>
          <cell r="K1335">
            <v>19262.740000000002</v>
          </cell>
          <cell r="L1335">
            <v>3866.26</v>
          </cell>
          <cell r="M1335">
            <v>23129</v>
          </cell>
          <cell r="N1335">
            <v>838</v>
          </cell>
          <cell r="O1335">
            <v>869</v>
          </cell>
          <cell r="P1335" t="str">
            <v>Y</v>
          </cell>
          <cell r="Q1335"/>
          <cell r="R1335" t="str">
            <v>W/O for written off cases</v>
          </cell>
          <cell r="S1335" t="str">
            <v>&gt;180</v>
          </cell>
        </row>
        <row r="1336">
          <cell r="J1336">
            <v>350550640</v>
          </cell>
          <cell r="K1336">
            <v>2957.66</v>
          </cell>
          <cell r="L1336">
            <v>42.34</v>
          </cell>
          <cell r="M1336">
            <v>3000</v>
          </cell>
          <cell r="N1336">
            <v>472</v>
          </cell>
          <cell r="O1336">
            <v>472</v>
          </cell>
          <cell r="P1336" t="str">
            <v>Y</v>
          </cell>
          <cell r="Q1336"/>
          <cell r="R1336" t="str">
            <v>W/O for written off cases</v>
          </cell>
          <cell r="S1336" t="str">
            <v>&gt;180</v>
          </cell>
        </row>
        <row r="1337">
          <cell r="J1337">
            <v>358514145</v>
          </cell>
          <cell r="K1337">
            <v>15427.72</v>
          </cell>
          <cell r="L1337">
            <v>2525.2800000000002</v>
          </cell>
          <cell r="M1337">
            <v>17953</v>
          </cell>
          <cell r="N1337">
            <v>412</v>
          </cell>
          <cell r="O1337">
            <v>412</v>
          </cell>
          <cell r="P1337" t="str">
            <v>Y</v>
          </cell>
          <cell r="Q1337"/>
          <cell r="R1337" t="str">
            <v>W/O for written off cases</v>
          </cell>
          <cell r="S1337" t="str">
            <v>&gt;180</v>
          </cell>
        </row>
        <row r="1338">
          <cell r="J1338">
            <v>350562975</v>
          </cell>
          <cell r="K1338">
            <v>2657.66</v>
          </cell>
          <cell r="L1338">
            <v>42.34</v>
          </cell>
          <cell r="M1338">
            <v>2700</v>
          </cell>
          <cell r="N1338">
            <v>472</v>
          </cell>
          <cell r="O1338">
            <v>472</v>
          </cell>
          <cell r="P1338" t="str">
            <v>Y</v>
          </cell>
          <cell r="Q1338"/>
          <cell r="R1338" t="str">
            <v>W/O for written off cases</v>
          </cell>
          <cell r="S1338" t="str">
            <v>&gt;180</v>
          </cell>
        </row>
        <row r="1339">
          <cell r="J1339">
            <v>350563136</v>
          </cell>
          <cell r="K1339">
            <v>4364.9799999999996</v>
          </cell>
          <cell r="L1339">
            <v>135.02000000000001</v>
          </cell>
          <cell r="M1339">
            <v>4500</v>
          </cell>
          <cell r="N1339">
            <v>472</v>
          </cell>
          <cell r="O1339">
            <v>472</v>
          </cell>
          <cell r="P1339" t="str">
            <v>Y</v>
          </cell>
          <cell r="Q1339"/>
          <cell r="R1339" t="str">
            <v>W/O for written off cases</v>
          </cell>
          <cell r="S1339" t="str">
            <v>&gt;180</v>
          </cell>
        </row>
        <row r="1340">
          <cell r="J1340">
            <v>350563180</v>
          </cell>
          <cell r="K1340">
            <v>2207.66</v>
          </cell>
          <cell r="L1340">
            <v>42.34</v>
          </cell>
          <cell r="M1340">
            <v>2250</v>
          </cell>
          <cell r="N1340">
            <v>444</v>
          </cell>
          <cell r="O1340">
            <v>444</v>
          </cell>
          <cell r="P1340" t="str">
            <v>Y</v>
          </cell>
          <cell r="Q1340"/>
          <cell r="R1340" t="str">
            <v>W/O for written off cases</v>
          </cell>
          <cell r="S1340" t="str">
            <v>&gt;180</v>
          </cell>
        </row>
        <row r="1341">
          <cell r="J1341">
            <v>350563778</v>
          </cell>
          <cell r="K1341">
            <v>23708.97</v>
          </cell>
          <cell r="L1341">
            <v>3591.03</v>
          </cell>
          <cell r="M1341">
            <v>27300</v>
          </cell>
          <cell r="N1341">
            <v>809</v>
          </cell>
          <cell r="O1341">
            <v>809</v>
          </cell>
          <cell r="P1341" t="str">
            <v>Y</v>
          </cell>
          <cell r="Q1341"/>
          <cell r="R1341" t="str">
            <v>W/O for written off cases</v>
          </cell>
          <cell r="S1341" t="str">
            <v>&gt;180</v>
          </cell>
        </row>
        <row r="1342">
          <cell r="J1342">
            <v>357041739</v>
          </cell>
          <cell r="K1342">
            <v>27000</v>
          </cell>
          <cell r="L1342">
            <v>5837</v>
          </cell>
          <cell r="M1342">
            <v>32837</v>
          </cell>
          <cell r="N1342">
            <v>687</v>
          </cell>
          <cell r="O1342">
            <v>687</v>
          </cell>
          <cell r="P1342" t="str">
            <v>Y</v>
          </cell>
          <cell r="Q1342"/>
          <cell r="R1342" t="str">
            <v>W/O for written off cases</v>
          </cell>
          <cell r="S1342" t="str">
            <v>&gt;180</v>
          </cell>
        </row>
        <row r="1343">
          <cell r="J1343">
            <v>359457911</v>
          </cell>
          <cell r="K1343"/>
          <cell r="L1343"/>
          <cell r="M1343"/>
          <cell r="N1343"/>
          <cell r="O1343"/>
          <cell r="P1343"/>
          <cell r="Q1343"/>
          <cell r="R1343" t="str">
            <v>Standard</v>
          </cell>
          <cell r="S1343" t="str">
            <v>Standard</v>
          </cell>
        </row>
        <row r="1344">
          <cell r="J1344">
            <v>350574186</v>
          </cell>
          <cell r="K1344">
            <v>37932.230000000003</v>
          </cell>
          <cell r="L1344">
            <v>9317.77</v>
          </cell>
          <cell r="M1344">
            <v>47250</v>
          </cell>
          <cell r="N1344">
            <v>1053</v>
          </cell>
          <cell r="O1344">
            <v>1053</v>
          </cell>
          <cell r="P1344" t="str">
            <v>Y</v>
          </cell>
          <cell r="Q1344"/>
          <cell r="R1344" t="str">
            <v>W/O for written off cases</v>
          </cell>
          <cell r="S1344" t="str">
            <v>&gt;180</v>
          </cell>
        </row>
        <row r="1345">
          <cell r="J1345">
            <v>355367316</v>
          </cell>
          <cell r="K1345">
            <v>33000</v>
          </cell>
          <cell r="L1345">
            <v>9840</v>
          </cell>
          <cell r="M1345">
            <v>42840</v>
          </cell>
          <cell r="N1345">
            <v>748</v>
          </cell>
          <cell r="O1345">
            <v>748</v>
          </cell>
          <cell r="P1345" t="str">
            <v>Y</v>
          </cell>
          <cell r="Q1345"/>
          <cell r="R1345" t="str">
            <v>W/O for written off cases</v>
          </cell>
          <cell r="S1345" t="str">
            <v>&gt;180</v>
          </cell>
        </row>
        <row r="1346">
          <cell r="J1346">
            <v>350574854</v>
          </cell>
          <cell r="K1346">
            <v>14510.78</v>
          </cell>
          <cell r="L1346">
            <v>1239.22</v>
          </cell>
          <cell r="M1346">
            <v>15750</v>
          </cell>
          <cell r="N1346">
            <v>630</v>
          </cell>
          <cell r="O1346">
            <v>630</v>
          </cell>
          <cell r="P1346" t="str">
            <v>Y</v>
          </cell>
          <cell r="Q1346"/>
          <cell r="R1346" t="str">
            <v>W/O for written off cases</v>
          </cell>
          <cell r="S1346" t="str">
            <v>&gt;180</v>
          </cell>
        </row>
        <row r="1347">
          <cell r="J1347">
            <v>352648385</v>
          </cell>
          <cell r="K1347">
            <v>7377.82</v>
          </cell>
          <cell r="L1347">
            <v>427.18</v>
          </cell>
          <cell r="M1347">
            <v>7805</v>
          </cell>
          <cell r="N1347">
            <v>600</v>
          </cell>
          <cell r="O1347">
            <v>630</v>
          </cell>
          <cell r="P1347" t="str">
            <v>Y</v>
          </cell>
          <cell r="Q1347"/>
          <cell r="R1347" t="str">
            <v>W/O for written off cases</v>
          </cell>
          <cell r="S1347" t="str">
            <v>&gt;180</v>
          </cell>
        </row>
        <row r="1348">
          <cell r="J1348">
            <v>350588169</v>
          </cell>
          <cell r="K1348">
            <v>12568.89</v>
          </cell>
          <cell r="L1348">
            <v>931.11</v>
          </cell>
          <cell r="M1348">
            <v>13500</v>
          </cell>
          <cell r="N1348">
            <v>594</v>
          </cell>
          <cell r="O1348">
            <v>594</v>
          </cell>
          <cell r="P1348" t="str">
            <v>Y</v>
          </cell>
          <cell r="Q1348"/>
          <cell r="R1348" t="str">
            <v>W/O for written off cases</v>
          </cell>
          <cell r="S1348" t="str">
            <v>&gt;180</v>
          </cell>
        </row>
        <row r="1349">
          <cell r="J1349">
            <v>356388899</v>
          </cell>
          <cell r="K1349">
            <v>3753.28</v>
          </cell>
          <cell r="L1349">
            <v>77.72</v>
          </cell>
          <cell r="M1349">
            <v>3831</v>
          </cell>
          <cell r="N1349">
            <v>19</v>
          </cell>
          <cell r="O1349">
            <v>19</v>
          </cell>
          <cell r="P1349"/>
          <cell r="Q1349"/>
          <cell r="R1349" t="str">
            <v>SMA 0</v>
          </cell>
          <cell r="S1349" t="str">
            <v>1-30 Days</v>
          </cell>
        </row>
        <row r="1350">
          <cell r="J1350">
            <v>358834779</v>
          </cell>
          <cell r="K1350">
            <v>15673.76</v>
          </cell>
          <cell r="L1350">
            <v>1732.24</v>
          </cell>
          <cell r="M1350">
            <v>17406</v>
          </cell>
          <cell r="N1350">
            <v>472</v>
          </cell>
          <cell r="O1350">
            <v>472</v>
          </cell>
          <cell r="P1350" t="str">
            <v>Y</v>
          </cell>
          <cell r="Q1350"/>
          <cell r="R1350" t="str">
            <v>W/O for written off cases</v>
          </cell>
          <cell r="S1350" t="str">
            <v>&gt;180</v>
          </cell>
        </row>
        <row r="1351">
          <cell r="J1351">
            <v>350603199</v>
          </cell>
          <cell r="K1351">
            <v>4364.9799999999996</v>
          </cell>
          <cell r="L1351">
            <v>135.02000000000001</v>
          </cell>
          <cell r="M1351">
            <v>4500</v>
          </cell>
          <cell r="N1351">
            <v>471</v>
          </cell>
          <cell r="O1351">
            <v>471</v>
          </cell>
          <cell r="P1351" t="str">
            <v>Y</v>
          </cell>
          <cell r="Q1351"/>
          <cell r="R1351" t="str">
            <v>W/O for written off cases</v>
          </cell>
          <cell r="S1351" t="str">
            <v>&gt;180</v>
          </cell>
        </row>
        <row r="1352">
          <cell r="J1352">
            <v>350603276</v>
          </cell>
          <cell r="K1352">
            <v>4364.9799999999996</v>
          </cell>
          <cell r="L1352">
            <v>135.02000000000001</v>
          </cell>
          <cell r="M1352">
            <v>4500</v>
          </cell>
          <cell r="N1352">
            <v>475</v>
          </cell>
          <cell r="O1352">
            <v>659</v>
          </cell>
          <cell r="P1352" t="str">
            <v>Y</v>
          </cell>
          <cell r="Q1352"/>
          <cell r="R1352" t="str">
            <v>W/O for written off cases</v>
          </cell>
          <cell r="S1352" t="str">
            <v>&gt;180</v>
          </cell>
        </row>
        <row r="1353">
          <cell r="J1353">
            <v>353840124</v>
          </cell>
          <cell r="K1353">
            <v>19770.29</v>
          </cell>
          <cell r="L1353">
            <v>2581.71</v>
          </cell>
          <cell r="M1353">
            <v>22352</v>
          </cell>
          <cell r="N1353">
            <v>659</v>
          </cell>
          <cell r="O1353">
            <v>659</v>
          </cell>
          <cell r="P1353" t="str">
            <v>Y</v>
          </cell>
          <cell r="Q1353"/>
          <cell r="R1353" t="str">
            <v>W/O for written off cases</v>
          </cell>
          <cell r="S1353" t="str">
            <v>&gt;180</v>
          </cell>
        </row>
        <row r="1354">
          <cell r="J1354">
            <v>355367328</v>
          </cell>
          <cell r="K1354">
            <v>33000</v>
          </cell>
          <cell r="L1354">
            <v>9840</v>
          </cell>
          <cell r="M1354">
            <v>42840</v>
          </cell>
          <cell r="N1354">
            <v>748</v>
          </cell>
          <cell r="O1354">
            <v>748</v>
          </cell>
          <cell r="P1354" t="str">
            <v>Y</v>
          </cell>
          <cell r="Q1354"/>
          <cell r="R1354" t="str">
            <v>W/O for written off cases</v>
          </cell>
          <cell r="S1354" t="str">
            <v>&gt;180</v>
          </cell>
        </row>
        <row r="1355">
          <cell r="J1355">
            <v>360192569</v>
          </cell>
          <cell r="K1355"/>
          <cell r="L1355"/>
          <cell r="M1355"/>
          <cell r="N1355"/>
          <cell r="O1355"/>
          <cell r="P1355"/>
          <cell r="Q1355"/>
          <cell r="R1355" t="str">
            <v>Standard</v>
          </cell>
          <cell r="S1355" t="str">
            <v>Standard</v>
          </cell>
        </row>
        <row r="1356">
          <cell r="J1356">
            <v>357561685</v>
          </cell>
          <cell r="K1356">
            <v>28780.25</v>
          </cell>
          <cell r="L1356">
            <v>5359.75</v>
          </cell>
          <cell r="M1356">
            <v>34140</v>
          </cell>
          <cell r="N1356">
            <v>383</v>
          </cell>
          <cell r="O1356">
            <v>383</v>
          </cell>
          <cell r="P1356" t="str">
            <v>Y</v>
          </cell>
          <cell r="Q1356"/>
          <cell r="R1356" t="str">
            <v>W/O for written off cases</v>
          </cell>
          <cell r="S1356" t="str">
            <v>&gt;180</v>
          </cell>
        </row>
        <row r="1357">
          <cell r="J1357">
            <v>359925450</v>
          </cell>
          <cell r="K1357"/>
          <cell r="L1357"/>
          <cell r="M1357"/>
          <cell r="N1357"/>
          <cell r="O1357"/>
          <cell r="P1357"/>
          <cell r="Q1357"/>
          <cell r="R1357" t="str">
            <v>Standard</v>
          </cell>
          <cell r="S1357" t="str">
            <v>Standard</v>
          </cell>
        </row>
        <row r="1358">
          <cell r="J1358">
            <v>350615551</v>
          </cell>
          <cell r="K1358">
            <v>28717.81</v>
          </cell>
          <cell r="L1358">
            <v>4982.1899999999996</v>
          </cell>
          <cell r="M1358">
            <v>33700</v>
          </cell>
          <cell r="N1358">
            <v>868</v>
          </cell>
          <cell r="O1358">
            <v>868</v>
          </cell>
          <cell r="P1358" t="str">
            <v>Y</v>
          </cell>
          <cell r="Q1358"/>
          <cell r="R1358" t="str">
            <v>W/O for written off cases</v>
          </cell>
          <cell r="S1358" t="str">
            <v>&gt;180</v>
          </cell>
        </row>
        <row r="1359">
          <cell r="J1359">
            <v>350618050</v>
          </cell>
          <cell r="K1359">
            <v>9051.73</v>
          </cell>
          <cell r="L1359">
            <v>448.27</v>
          </cell>
          <cell r="M1359">
            <v>9500</v>
          </cell>
          <cell r="N1359">
            <v>561</v>
          </cell>
          <cell r="O1359">
            <v>561</v>
          </cell>
          <cell r="P1359" t="str">
            <v>Y</v>
          </cell>
          <cell r="Q1359"/>
          <cell r="R1359" t="str">
            <v>W/O for written off cases</v>
          </cell>
          <cell r="S1359" t="str">
            <v>&gt;180</v>
          </cell>
        </row>
        <row r="1360">
          <cell r="J1360">
            <v>354761162</v>
          </cell>
          <cell r="K1360">
            <v>33969.040000000001</v>
          </cell>
          <cell r="L1360">
            <v>9172.9599999999991</v>
          </cell>
          <cell r="M1360">
            <v>43142</v>
          </cell>
          <cell r="N1360">
            <v>745</v>
          </cell>
          <cell r="O1360">
            <v>745</v>
          </cell>
          <cell r="P1360" t="str">
            <v>Y</v>
          </cell>
          <cell r="Q1360"/>
          <cell r="R1360" t="str">
            <v>W/O for written off cases</v>
          </cell>
          <cell r="S1360" t="str">
            <v>&gt;180</v>
          </cell>
        </row>
        <row r="1361">
          <cell r="J1361">
            <v>350626833</v>
          </cell>
          <cell r="K1361">
            <v>12568.89</v>
          </cell>
          <cell r="L1361">
            <v>931.11</v>
          </cell>
          <cell r="M1361">
            <v>13500</v>
          </cell>
          <cell r="N1361">
            <v>592</v>
          </cell>
          <cell r="O1361">
            <v>592</v>
          </cell>
          <cell r="P1361" t="str">
            <v>Y</v>
          </cell>
          <cell r="Q1361"/>
          <cell r="R1361" t="str">
            <v>W/O for written off cases</v>
          </cell>
          <cell r="S1361" t="str">
            <v>&gt;180</v>
          </cell>
        </row>
        <row r="1362">
          <cell r="J1362">
            <v>350626868</v>
          </cell>
          <cell r="K1362">
            <v>10577.15</v>
          </cell>
          <cell r="L1362">
            <v>672.85</v>
          </cell>
          <cell r="M1362">
            <v>11250</v>
          </cell>
          <cell r="N1362">
            <v>561</v>
          </cell>
          <cell r="O1362">
            <v>561</v>
          </cell>
          <cell r="P1362" t="str">
            <v>Y</v>
          </cell>
          <cell r="Q1362"/>
          <cell r="R1362" t="str">
            <v>W/O for written off cases</v>
          </cell>
          <cell r="S1362" t="str">
            <v>&gt;180</v>
          </cell>
        </row>
        <row r="1363">
          <cell r="J1363">
            <v>353672911</v>
          </cell>
          <cell r="K1363">
            <v>12855.46</v>
          </cell>
          <cell r="L1363">
            <v>1082.54</v>
          </cell>
          <cell r="M1363">
            <v>13938</v>
          </cell>
          <cell r="N1363">
            <v>561</v>
          </cell>
          <cell r="O1363">
            <v>561</v>
          </cell>
          <cell r="P1363" t="str">
            <v>Y</v>
          </cell>
          <cell r="Q1363"/>
          <cell r="R1363" t="str">
            <v>W/O for written off cases</v>
          </cell>
          <cell r="S1363" t="str">
            <v>&gt;180</v>
          </cell>
        </row>
        <row r="1364">
          <cell r="J1364">
            <v>350635160</v>
          </cell>
          <cell r="K1364">
            <v>10627.15</v>
          </cell>
          <cell r="L1364">
            <v>672.85</v>
          </cell>
          <cell r="M1364">
            <v>11300</v>
          </cell>
          <cell r="N1364">
            <v>594</v>
          </cell>
          <cell r="O1364">
            <v>594</v>
          </cell>
          <cell r="P1364" t="str">
            <v>Y</v>
          </cell>
          <cell r="Q1364"/>
          <cell r="R1364" t="str">
            <v>W/O for written off cases</v>
          </cell>
          <cell r="S1364" t="str">
            <v>&gt;180</v>
          </cell>
        </row>
        <row r="1365">
          <cell r="J1365">
            <v>358198780</v>
          </cell>
          <cell r="K1365">
            <v>31541.64</v>
          </cell>
          <cell r="L1365">
            <v>6978.36</v>
          </cell>
          <cell r="M1365">
            <v>38520</v>
          </cell>
          <cell r="N1365">
            <v>357</v>
          </cell>
          <cell r="O1365">
            <v>357</v>
          </cell>
          <cell r="P1365" t="str">
            <v>Y</v>
          </cell>
          <cell r="Q1365"/>
          <cell r="R1365" t="str">
            <v>W/O for written off cases</v>
          </cell>
          <cell r="S1365" t="str">
            <v>&gt;180</v>
          </cell>
        </row>
        <row r="1366">
          <cell r="J1366">
            <v>360157395</v>
          </cell>
          <cell r="K1366"/>
          <cell r="L1366"/>
          <cell r="M1366"/>
          <cell r="N1366"/>
          <cell r="O1366"/>
          <cell r="P1366"/>
          <cell r="Q1366"/>
          <cell r="R1366" t="str">
            <v>Standard</v>
          </cell>
          <cell r="S1366" t="str">
            <v>Standard</v>
          </cell>
        </row>
        <row r="1367">
          <cell r="J1367">
            <v>350642856</v>
          </cell>
          <cell r="K1367">
            <v>4364.9799999999996</v>
          </cell>
          <cell r="L1367">
            <v>135.02000000000001</v>
          </cell>
          <cell r="M1367">
            <v>4500</v>
          </cell>
          <cell r="N1367">
            <v>469</v>
          </cell>
          <cell r="O1367">
            <v>500</v>
          </cell>
          <cell r="P1367" t="str">
            <v>Y</v>
          </cell>
          <cell r="Q1367"/>
          <cell r="R1367" t="str">
            <v>W/O for written off cases</v>
          </cell>
          <cell r="S1367" t="str">
            <v>&gt;180</v>
          </cell>
        </row>
        <row r="1368">
          <cell r="J1368">
            <v>353907773</v>
          </cell>
          <cell r="K1368">
            <v>11427.09</v>
          </cell>
          <cell r="L1368">
            <v>853.91</v>
          </cell>
          <cell r="M1368">
            <v>12281</v>
          </cell>
          <cell r="N1368">
            <v>500</v>
          </cell>
          <cell r="O1368">
            <v>500</v>
          </cell>
          <cell r="P1368" t="str">
            <v>Y</v>
          </cell>
          <cell r="Q1368"/>
          <cell r="R1368" t="str">
            <v>W/O for written off cases</v>
          </cell>
          <cell r="S1368" t="str">
            <v>&gt;180</v>
          </cell>
        </row>
        <row r="1369">
          <cell r="J1369">
            <v>358514178</v>
          </cell>
          <cell r="K1369">
            <v>17279.939999999999</v>
          </cell>
          <cell r="L1369">
            <v>3195.06</v>
          </cell>
          <cell r="M1369">
            <v>20475</v>
          </cell>
          <cell r="N1369">
            <v>472</v>
          </cell>
          <cell r="O1369">
            <v>472</v>
          </cell>
          <cell r="P1369" t="str">
            <v>Y</v>
          </cell>
          <cell r="Q1369"/>
          <cell r="R1369" t="str">
            <v>W/O for written off cases</v>
          </cell>
          <cell r="S1369" t="str">
            <v>&gt;180</v>
          </cell>
        </row>
        <row r="1370">
          <cell r="J1370">
            <v>350673718</v>
          </cell>
          <cell r="K1370">
            <v>35710.589999999997</v>
          </cell>
          <cell r="L1370">
            <v>7253.41</v>
          </cell>
          <cell r="M1370">
            <v>42964</v>
          </cell>
          <cell r="N1370">
            <v>966</v>
          </cell>
          <cell r="O1370">
            <v>966</v>
          </cell>
          <cell r="P1370" t="str">
            <v>Y</v>
          </cell>
          <cell r="Q1370"/>
          <cell r="R1370" t="str">
            <v>W/O for written off cases</v>
          </cell>
          <cell r="S1370" t="str">
            <v>&gt;180</v>
          </cell>
        </row>
        <row r="1371">
          <cell r="J1371">
            <v>350676424</v>
          </cell>
          <cell r="K1371">
            <v>4364.9799999999996</v>
          </cell>
          <cell r="L1371">
            <v>135.02000000000001</v>
          </cell>
          <cell r="M1371">
            <v>4500</v>
          </cell>
          <cell r="N1371">
            <v>472</v>
          </cell>
          <cell r="O1371">
            <v>472</v>
          </cell>
          <cell r="P1371" t="str">
            <v>Y</v>
          </cell>
          <cell r="Q1371"/>
          <cell r="R1371" t="str">
            <v>W/O for written off cases</v>
          </cell>
          <cell r="S1371" t="str">
            <v>&gt;180</v>
          </cell>
        </row>
        <row r="1372">
          <cell r="J1372">
            <v>350689688</v>
          </cell>
          <cell r="K1372">
            <v>2354.84</v>
          </cell>
          <cell r="L1372">
            <v>45.16</v>
          </cell>
          <cell r="M1372">
            <v>2400</v>
          </cell>
          <cell r="N1372">
            <v>448</v>
          </cell>
          <cell r="O1372">
            <v>448</v>
          </cell>
          <cell r="P1372" t="str">
            <v>Y</v>
          </cell>
          <cell r="Q1372"/>
          <cell r="R1372" t="str">
            <v>W/O for written off cases</v>
          </cell>
          <cell r="S1372" t="str">
            <v>&gt;180</v>
          </cell>
        </row>
        <row r="1373">
          <cell r="J1373">
            <v>355837610</v>
          </cell>
          <cell r="K1373">
            <v>6303.27</v>
          </cell>
          <cell r="L1373">
            <v>400.73</v>
          </cell>
          <cell r="M1373">
            <v>6704</v>
          </cell>
          <cell r="N1373">
            <v>387</v>
          </cell>
          <cell r="O1373">
            <v>448</v>
          </cell>
          <cell r="P1373" t="str">
            <v>Y</v>
          </cell>
          <cell r="Q1373"/>
          <cell r="R1373" t="str">
            <v>W/O for written off cases</v>
          </cell>
          <cell r="S1373" t="str">
            <v>&gt;180</v>
          </cell>
        </row>
        <row r="1374">
          <cell r="J1374">
            <v>358834802</v>
          </cell>
          <cell r="K1374">
            <v>20022.349999999999</v>
          </cell>
          <cell r="L1374">
            <v>8027.65</v>
          </cell>
          <cell r="M1374">
            <v>28050</v>
          </cell>
          <cell r="N1374">
            <v>508</v>
          </cell>
          <cell r="O1374">
            <v>508</v>
          </cell>
          <cell r="P1374" t="str">
            <v>Y</v>
          </cell>
          <cell r="Q1374"/>
          <cell r="R1374" t="str">
            <v>W/O for written off cases</v>
          </cell>
          <cell r="S1374" t="str">
            <v>&gt;180</v>
          </cell>
        </row>
        <row r="1375">
          <cell r="J1375">
            <v>355367358</v>
          </cell>
          <cell r="K1375">
            <v>18136.439999999999</v>
          </cell>
          <cell r="L1375">
            <v>3595.56</v>
          </cell>
          <cell r="M1375">
            <v>21732</v>
          </cell>
          <cell r="N1375">
            <v>717</v>
          </cell>
          <cell r="O1375">
            <v>717</v>
          </cell>
          <cell r="P1375" t="str">
            <v>Y</v>
          </cell>
          <cell r="Q1375"/>
          <cell r="R1375" t="str">
            <v>W/O for written off cases</v>
          </cell>
          <cell r="S1375" t="str">
            <v>&gt;180</v>
          </cell>
        </row>
        <row r="1376">
          <cell r="J1376">
            <v>350697678</v>
          </cell>
          <cell r="K1376">
            <v>2354.84</v>
          </cell>
          <cell r="L1376">
            <v>45.16</v>
          </cell>
          <cell r="M1376">
            <v>2400</v>
          </cell>
          <cell r="N1376">
            <v>448</v>
          </cell>
          <cell r="O1376">
            <v>448</v>
          </cell>
          <cell r="P1376" t="str">
            <v>Y</v>
          </cell>
          <cell r="Q1376"/>
          <cell r="R1376" t="str">
            <v>W/O for written off cases</v>
          </cell>
          <cell r="S1376" t="str">
            <v>&gt;180</v>
          </cell>
        </row>
        <row r="1377">
          <cell r="J1377">
            <v>350766705</v>
          </cell>
          <cell r="K1377">
            <v>2207.66</v>
          </cell>
          <cell r="L1377">
            <v>42.34</v>
          </cell>
          <cell r="M1377">
            <v>2250</v>
          </cell>
          <cell r="N1377">
            <v>448</v>
          </cell>
          <cell r="O1377">
            <v>448</v>
          </cell>
          <cell r="P1377" t="str">
            <v>Y</v>
          </cell>
          <cell r="Q1377"/>
          <cell r="R1377" t="str">
            <v>W/O for written off cases</v>
          </cell>
          <cell r="S1377" t="str">
            <v>&gt;180</v>
          </cell>
        </row>
        <row r="1378">
          <cell r="J1378">
            <v>360097100</v>
          </cell>
          <cell r="K1378"/>
          <cell r="L1378"/>
          <cell r="M1378"/>
          <cell r="N1378"/>
          <cell r="O1378"/>
          <cell r="P1378"/>
          <cell r="Q1378"/>
          <cell r="R1378" t="str">
            <v>Standard</v>
          </cell>
          <cell r="S1378" t="str">
            <v>Standard</v>
          </cell>
        </row>
        <row r="1379">
          <cell r="J1379">
            <v>360405977</v>
          </cell>
          <cell r="K1379"/>
          <cell r="L1379"/>
          <cell r="M1379"/>
          <cell r="N1379"/>
          <cell r="O1379"/>
          <cell r="P1379"/>
          <cell r="Q1379"/>
          <cell r="R1379" t="str">
            <v>Standard</v>
          </cell>
          <cell r="S1379" t="str">
            <v>Standard</v>
          </cell>
        </row>
        <row r="1380">
          <cell r="J1380">
            <v>350724246</v>
          </cell>
          <cell r="K1380">
            <v>28882.720000000001</v>
          </cell>
          <cell r="L1380">
            <v>4717.28</v>
          </cell>
          <cell r="M1380">
            <v>33600</v>
          </cell>
          <cell r="N1380">
            <v>838</v>
          </cell>
          <cell r="O1380">
            <v>838</v>
          </cell>
          <cell r="P1380" t="str">
            <v>Y</v>
          </cell>
          <cell r="Q1380"/>
          <cell r="R1380" t="str">
            <v>W/O for written off cases</v>
          </cell>
          <cell r="S1380" t="str">
            <v>&gt;180</v>
          </cell>
        </row>
        <row r="1381">
          <cell r="J1381">
            <v>353305207</v>
          </cell>
          <cell r="K1381">
            <v>23322.87</v>
          </cell>
          <cell r="L1381">
            <v>3771.13</v>
          </cell>
          <cell r="M1381">
            <v>27094</v>
          </cell>
          <cell r="N1381">
            <v>809</v>
          </cell>
          <cell r="O1381">
            <v>838</v>
          </cell>
          <cell r="P1381" t="str">
            <v>Y</v>
          </cell>
          <cell r="Q1381"/>
          <cell r="R1381" t="str">
            <v>W/O for written off cases</v>
          </cell>
          <cell r="S1381" t="str">
            <v>&gt;180</v>
          </cell>
        </row>
        <row r="1382">
          <cell r="J1382">
            <v>358514151</v>
          </cell>
          <cell r="K1382">
            <v>16212.3</v>
          </cell>
          <cell r="L1382">
            <v>2642.7</v>
          </cell>
          <cell r="M1382">
            <v>18855</v>
          </cell>
          <cell r="N1382">
            <v>413</v>
          </cell>
          <cell r="O1382">
            <v>413</v>
          </cell>
          <cell r="P1382" t="str">
            <v>Y</v>
          </cell>
          <cell r="Q1382"/>
          <cell r="R1382" t="str">
            <v>W/O for written off cases</v>
          </cell>
          <cell r="S1382" t="str">
            <v>&gt;180</v>
          </cell>
        </row>
        <row r="1383">
          <cell r="J1383">
            <v>355367303</v>
          </cell>
          <cell r="K1383">
            <v>34000</v>
          </cell>
          <cell r="L1383">
            <v>10273</v>
          </cell>
          <cell r="M1383">
            <v>44273</v>
          </cell>
          <cell r="N1383">
            <v>745</v>
          </cell>
          <cell r="O1383">
            <v>745</v>
          </cell>
          <cell r="P1383" t="str">
            <v>Y</v>
          </cell>
          <cell r="Q1383"/>
          <cell r="R1383" t="str">
            <v>W/O for written off cases</v>
          </cell>
          <cell r="S1383" t="str">
            <v>&gt;180</v>
          </cell>
        </row>
        <row r="1384">
          <cell r="J1384">
            <v>350735004</v>
          </cell>
          <cell r="K1384">
            <v>13406.8</v>
          </cell>
          <cell r="L1384">
            <v>993.2</v>
          </cell>
          <cell r="M1384">
            <v>14400</v>
          </cell>
          <cell r="N1384">
            <v>600</v>
          </cell>
          <cell r="O1384">
            <v>600</v>
          </cell>
          <cell r="P1384" t="str">
            <v>Y</v>
          </cell>
          <cell r="Q1384"/>
          <cell r="R1384" t="str">
            <v>W/O for written off cases</v>
          </cell>
          <cell r="S1384" t="str">
            <v>&gt;180</v>
          </cell>
        </row>
        <row r="1385">
          <cell r="J1385">
            <v>353005919</v>
          </cell>
          <cell r="K1385">
            <v>13328.08</v>
          </cell>
          <cell r="L1385">
            <v>1151.8699999999999</v>
          </cell>
          <cell r="M1385">
            <v>14479.95</v>
          </cell>
          <cell r="N1385">
            <v>600</v>
          </cell>
          <cell r="O1385">
            <v>600</v>
          </cell>
          <cell r="P1385" t="str">
            <v>Y</v>
          </cell>
          <cell r="Q1385"/>
          <cell r="R1385" t="str">
            <v>W/O for written off cases</v>
          </cell>
          <cell r="S1385" t="str">
            <v>&gt;180</v>
          </cell>
        </row>
        <row r="1386">
          <cell r="J1386">
            <v>357604760</v>
          </cell>
          <cell r="K1386"/>
          <cell r="L1386"/>
          <cell r="M1386"/>
          <cell r="N1386"/>
          <cell r="O1386"/>
          <cell r="P1386"/>
          <cell r="Q1386"/>
          <cell r="R1386" t="str">
            <v>Standard</v>
          </cell>
          <cell r="S1386" t="str">
            <v>Standard</v>
          </cell>
        </row>
        <row r="1387">
          <cell r="J1387">
            <v>356430788</v>
          </cell>
          <cell r="K1387">
            <v>26714.52</v>
          </cell>
          <cell r="L1387">
            <v>5311.48</v>
          </cell>
          <cell r="M1387">
            <v>32026</v>
          </cell>
          <cell r="N1387">
            <v>661</v>
          </cell>
          <cell r="O1387">
            <v>661</v>
          </cell>
          <cell r="P1387" t="str">
            <v>Y</v>
          </cell>
          <cell r="Q1387"/>
          <cell r="R1387" t="str">
            <v>W/O for written off cases</v>
          </cell>
          <cell r="S1387" t="str">
            <v>&gt;180</v>
          </cell>
        </row>
        <row r="1388">
          <cell r="J1388">
            <v>357333395</v>
          </cell>
          <cell r="K1388">
            <v>22672.799999999999</v>
          </cell>
          <cell r="L1388">
            <v>2947.2</v>
          </cell>
          <cell r="M1388">
            <v>25620</v>
          </cell>
          <cell r="N1388">
            <v>288</v>
          </cell>
          <cell r="O1388">
            <v>288</v>
          </cell>
          <cell r="P1388" t="str">
            <v>Y</v>
          </cell>
          <cell r="Q1388"/>
          <cell r="R1388" t="str">
            <v>W/O for written off cases</v>
          </cell>
          <cell r="S1388" t="str">
            <v>&gt;180</v>
          </cell>
        </row>
        <row r="1389">
          <cell r="J1389">
            <v>352538712</v>
          </cell>
          <cell r="K1389">
            <v>21491.13</v>
          </cell>
          <cell r="L1389">
            <v>652.6</v>
          </cell>
          <cell r="M1389">
            <v>22143.73</v>
          </cell>
          <cell r="N1389">
            <v>566</v>
          </cell>
          <cell r="O1389">
            <v>566</v>
          </cell>
          <cell r="P1389" t="str">
            <v>Y</v>
          </cell>
          <cell r="Q1389"/>
          <cell r="R1389" t="str">
            <v>W/O for written off cases</v>
          </cell>
          <cell r="S1389" t="str">
            <v>&gt;180</v>
          </cell>
        </row>
        <row r="1390">
          <cell r="J1390">
            <v>358514123</v>
          </cell>
          <cell r="K1390">
            <v>22000</v>
          </cell>
          <cell r="L1390">
            <v>3151</v>
          </cell>
          <cell r="M1390">
            <v>25151</v>
          </cell>
          <cell r="N1390">
            <v>565</v>
          </cell>
          <cell r="O1390">
            <v>565</v>
          </cell>
          <cell r="P1390" t="str">
            <v>Y</v>
          </cell>
          <cell r="Q1390"/>
          <cell r="R1390" t="str">
            <v>W/O for written off cases</v>
          </cell>
          <cell r="S1390" t="str">
            <v>&gt;180</v>
          </cell>
        </row>
        <row r="1391">
          <cell r="J1391">
            <v>358514187</v>
          </cell>
          <cell r="K1391">
            <v>5591.67</v>
          </cell>
          <cell r="L1391">
            <v>276.33</v>
          </cell>
          <cell r="M1391">
            <v>5868</v>
          </cell>
          <cell r="N1391">
            <v>296</v>
          </cell>
          <cell r="O1391">
            <v>296</v>
          </cell>
          <cell r="P1391" t="str">
            <v>Y</v>
          </cell>
          <cell r="Q1391"/>
          <cell r="R1391" t="str">
            <v>W/O for written off cases</v>
          </cell>
          <cell r="S1391" t="str">
            <v>&gt;180</v>
          </cell>
        </row>
        <row r="1392">
          <cell r="J1392">
            <v>350753558</v>
          </cell>
          <cell r="K1392">
            <v>6477.45</v>
          </cell>
          <cell r="L1392">
            <v>272.55</v>
          </cell>
          <cell r="M1392">
            <v>6750</v>
          </cell>
          <cell r="N1392">
            <v>502</v>
          </cell>
          <cell r="O1392">
            <v>502</v>
          </cell>
          <cell r="P1392" t="str">
            <v>Y</v>
          </cell>
          <cell r="Q1392"/>
          <cell r="R1392" t="str">
            <v>W/O for written off cases</v>
          </cell>
          <cell r="S1392" t="str">
            <v>&gt;180</v>
          </cell>
        </row>
        <row r="1393">
          <cell r="J1393">
            <v>350758976</v>
          </cell>
          <cell r="K1393">
            <v>11047.24</v>
          </cell>
          <cell r="L1393">
            <v>702.76</v>
          </cell>
          <cell r="M1393">
            <v>11750</v>
          </cell>
          <cell r="N1393">
            <v>569</v>
          </cell>
          <cell r="O1393">
            <v>569</v>
          </cell>
          <cell r="P1393" t="str">
            <v>Y</v>
          </cell>
          <cell r="Q1393"/>
          <cell r="R1393" t="str">
            <v>W/O for written off cases</v>
          </cell>
          <cell r="S1393" t="str">
            <v>&gt;180</v>
          </cell>
        </row>
        <row r="1394">
          <cell r="J1394">
            <v>354185922</v>
          </cell>
          <cell r="K1394">
            <v>16267.67</v>
          </cell>
          <cell r="L1394">
            <v>1654.33</v>
          </cell>
          <cell r="M1394">
            <v>17922</v>
          </cell>
          <cell r="N1394">
            <v>354</v>
          </cell>
          <cell r="O1394">
            <v>354</v>
          </cell>
          <cell r="P1394" t="str">
            <v>Y</v>
          </cell>
          <cell r="Q1394"/>
          <cell r="R1394" t="str">
            <v>W/O for written off cases</v>
          </cell>
          <cell r="S1394" t="str">
            <v>&gt;180</v>
          </cell>
        </row>
        <row r="1395">
          <cell r="J1395">
            <v>350765878</v>
          </cell>
          <cell r="K1395">
            <v>6909.28</v>
          </cell>
          <cell r="L1395">
            <v>270.72000000000003</v>
          </cell>
          <cell r="M1395">
            <v>7180</v>
          </cell>
          <cell r="N1395">
            <v>503</v>
          </cell>
          <cell r="O1395">
            <v>503</v>
          </cell>
          <cell r="P1395" t="str">
            <v>Y</v>
          </cell>
          <cell r="Q1395"/>
          <cell r="R1395" t="str">
            <v>W/O for written off cases</v>
          </cell>
          <cell r="S1395" t="str">
            <v>&gt;180</v>
          </cell>
        </row>
        <row r="1396">
          <cell r="J1396">
            <v>353584421</v>
          </cell>
          <cell r="K1396">
            <v>5873.34</v>
          </cell>
          <cell r="L1396">
            <v>237.66</v>
          </cell>
          <cell r="M1396">
            <v>6111</v>
          </cell>
          <cell r="N1396">
            <v>472</v>
          </cell>
          <cell r="O1396">
            <v>503</v>
          </cell>
          <cell r="P1396" t="str">
            <v>Y</v>
          </cell>
          <cell r="Q1396"/>
          <cell r="R1396" t="str">
            <v>W/O for written off cases</v>
          </cell>
          <cell r="S1396" t="str">
            <v>&gt;180</v>
          </cell>
        </row>
        <row r="1397">
          <cell r="J1397">
            <v>355619500</v>
          </cell>
          <cell r="K1397">
            <v>36464.86</v>
          </cell>
          <cell r="L1397">
            <v>5150.1400000000003</v>
          </cell>
          <cell r="M1397">
            <v>41615</v>
          </cell>
          <cell r="N1397">
            <v>417</v>
          </cell>
          <cell r="O1397">
            <v>417</v>
          </cell>
          <cell r="P1397" t="str">
            <v>Y</v>
          </cell>
          <cell r="Q1397"/>
          <cell r="R1397" t="str">
            <v>W/O for written off cases</v>
          </cell>
          <cell r="S1397" t="str">
            <v>&gt;180</v>
          </cell>
        </row>
        <row r="1398">
          <cell r="J1398">
            <v>355367341</v>
          </cell>
          <cell r="K1398">
            <v>32000</v>
          </cell>
          <cell r="L1398">
            <v>9328</v>
          </cell>
          <cell r="M1398">
            <v>41328</v>
          </cell>
          <cell r="N1398">
            <v>782</v>
          </cell>
          <cell r="O1398">
            <v>782</v>
          </cell>
          <cell r="P1398" t="str">
            <v>Y</v>
          </cell>
          <cell r="Q1398"/>
          <cell r="R1398" t="str">
            <v>W/O for written off cases</v>
          </cell>
          <cell r="S1398" t="str">
            <v>&gt;180</v>
          </cell>
        </row>
        <row r="1399">
          <cell r="J1399">
            <v>355367359</v>
          </cell>
          <cell r="K1399">
            <v>27059.73</v>
          </cell>
          <cell r="L1399">
            <v>5338.27</v>
          </cell>
          <cell r="M1399">
            <v>32398</v>
          </cell>
          <cell r="N1399">
            <v>717</v>
          </cell>
          <cell r="O1399">
            <v>717</v>
          </cell>
          <cell r="P1399" t="str">
            <v>Y</v>
          </cell>
          <cell r="Q1399"/>
          <cell r="R1399" t="str">
            <v>W/O for written off cases</v>
          </cell>
          <cell r="S1399" t="str">
            <v>&gt;180</v>
          </cell>
        </row>
        <row r="1400">
          <cell r="J1400">
            <v>353312408</v>
          </cell>
          <cell r="K1400">
            <v>34760.19</v>
          </cell>
          <cell r="L1400">
            <v>8438.81</v>
          </cell>
          <cell r="M1400">
            <v>43199</v>
          </cell>
          <cell r="N1400">
            <v>838</v>
          </cell>
          <cell r="O1400">
            <v>838</v>
          </cell>
          <cell r="P1400" t="str">
            <v>Y</v>
          </cell>
          <cell r="Q1400"/>
          <cell r="R1400" t="str">
            <v>W/O for written off cases</v>
          </cell>
          <cell r="S1400" t="str">
            <v>&gt;180</v>
          </cell>
        </row>
        <row r="1401">
          <cell r="J1401">
            <v>358834730</v>
          </cell>
          <cell r="K1401">
            <v>39520.92</v>
          </cell>
          <cell r="L1401">
            <v>15729.08</v>
          </cell>
          <cell r="M1401">
            <v>55250</v>
          </cell>
          <cell r="N1401">
            <v>504</v>
          </cell>
          <cell r="O1401">
            <v>504</v>
          </cell>
          <cell r="P1401" t="str">
            <v>Y</v>
          </cell>
          <cell r="Q1401"/>
          <cell r="R1401" t="str">
            <v>W/O for written off cases</v>
          </cell>
          <cell r="S1401" t="str">
            <v>&gt;180</v>
          </cell>
        </row>
        <row r="1402">
          <cell r="J1402">
            <v>358514199</v>
          </cell>
          <cell r="K1402">
            <v>13324.97</v>
          </cell>
          <cell r="L1402">
            <v>1443.03</v>
          </cell>
          <cell r="M1402">
            <v>14768</v>
          </cell>
          <cell r="N1402">
            <v>415</v>
          </cell>
          <cell r="O1402">
            <v>415</v>
          </cell>
          <cell r="P1402" t="str">
            <v>Y</v>
          </cell>
          <cell r="Q1402"/>
          <cell r="R1402" t="str">
            <v>W/O for written off cases</v>
          </cell>
          <cell r="S1402" t="str">
            <v>&gt;180</v>
          </cell>
        </row>
        <row r="1403">
          <cell r="J1403">
            <v>354761169</v>
          </cell>
          <cell r="K1403">
            <v>27907.86</v>
          </cell>
          <cell r="L1403">
            <v>6263.14</v>
          </cell>
          <cell r="M1403">
            <v>34171</v>
          </cell>
          <cell r="N1403">
            <v>654</v>
          </cell>
          <cell r="O1403">
            <v>654</v>
          </cell>
          <cell r="P1403" t="str">
            <v>Y</v>
          </cell>
          <cell r="Q1403"/>
          <cell r="R1403" t="str">
            <v>W/O for written off cases</v>
          </cell>
          <cell r="S1403" t="str">
            <v>&gt;180</v>
          </cell>
        </row>
        <row r="1404">
          <cell r="J1404">
            <v>358514201</v>
          </cell>
          <cell r="K1404">
            <v>18000</v>
          </cell>
          <cell r="L1404">
            <v>2343</v>
          </cell>
          <cell r="M1404">
            <v>20343</v>
          </cell>
          <cell r="N1404">
            <v>505</v>
          </cell>
          <cell r="O1404">
            <v>505</v>
          </cell>
          <cell r="P1404" t="str">
            <v>Y</v>
          </cell>
          <cell r="Q1404"/>
          <cell r="R1404" t="str">
            <v>W/O for written off cases</v>
          </cell>
          <cell r="S1404" t="str">
            <v>&gt;180</v>
          </cell>
        </row>
        <row r="1405">
          <cell r="J1405">
            <v>350795307</v>
          </cell>
          <cell r="K1405">
            <v>10021.84</v>
          </cell>
          <cell r="L1405">
            <v>478.16</v>
          </cell>
          <cell r="M1405">
            <v>10500</v>
          </cell>
          <cell r="N1405">
            <v>563</v>
          </cell>
          <cell r="O1405">
            <v>563</v>
          </cell>
          <cell r="P1405" t="str">
            <v>Y</v>
          </cell>
          <cell r="Q1405"/>
          <cell r="R1405" t="str">
            <v>W/O for written off cases</v>
          </cell>
          <cell r="S1405" t="str">
            <v>&gt;180</v>
          </cell>
        </row>
        <row r="1406">
          <cell r="J1406">
            <v>357202702</v>
          </cell>
          <cell r="K1406"/>
          <cell r="L1406"/>
          <cell r="M1406"/>
          <cell r="N1406"/>
          <cell r="O1406"/>
          <cell r="P1406"/>
          <cell r="Q1406"/>
          <cell r="R1406" t="str">
            <v>Standard</v>
          </cell>
          <cell r="S1406" t="str">
            <v>Standard</v>
          </cell>
        </row>
        <row r="1407">
          <cell r="J1407">
            <v>350799260</v>
          </cell>
          <cell r="K1407">
            <v>28882.720000000001</v>
          </cell>
          <cell r="L1407">
            <v>4717.28</v>
          </cell>
          <cell r="M1407">
            <v>33600</v>
          </cell>
          <cell r="N1407">
            <v>837</v>
          </cell>
          <cell r="O1407">
            <v>837</v>
          </cell>
          <cell r="P1407" t="str">
            <v>Y</v>
          </cell>
          <cell r="Q1407"/>
          <cell r="R1407" t="str">
            <v>W/O for written off cases</v>
          </cell>
          <cell r="S1407" t="str">
            <v>&gt;180</v>
          </cell>
        </row>
        <row r="1408">
          <cell r="J1408">
            <v>354761185</v>
          </cell>
          <cell r="K1408">
            <v>8537.61</v>
          </cell>
          <cell r="L1408">
            <v>1020.39</v>
          </cell>
          <cell r="M1408">
            <v>9558</v>
          </cell>
          <cell r="N1408">
            <v>717</v>
          </cell>
          <cell r="O1408">
            <v>717</v>
          </cell>
          <cell r="P1408" t="str">
            <v>Y</v>
          </cell>
          <cell r="Q1408"/>
          <cell r="R1408" t="str">
            <v>W/O for written off cases</v>
          </cell>
          <cell r="S1408" t="str">
            <v>&gt;180</v>
          </cell>
        </row>
        <row r="1409">
          <cell r="J1409">
            <v>357258507</v>
          </cell>
          <cell r="K1409"/>
          <cell r="L1409"/>
          <cell r="M1409"/>
          <cell r="N1409"/>
          <cell r="O1409"/>
          <cell r="P1409"/>
          <cell r="Q1409"/>
          <cell r="R1409" t="str">
            <v>Standard</v>
          </cell>
          <cell r="S1409" t="str">
            <v>Standard</v>
          </cell>
        </row>
        <row r="1410">
          <cell r="J1410">
            <v>359898554</v>
          </cell>
          <cell r="K1410"/>
          <cell r="L1410"/>
          <cell r="M1410"/>
          <cell r="N1410"/>
          <cell r="O1410"/>
          <cell r="P1410"/>
          <cell r="Q1410"/>
          <cell r="R1410" t="str">
            <v>Standard</v>
          </cell>
          <cell r="S1410" t="str">
            <v>Standard</v>
          </cell>
        </row>
        <row r="1411">
          <cell r="J1411">
            <v>356897955</v>
          </cell>
          <cell r="K1411"/>
          <cell r="L1411"/>
          <cell r="M1411"/>
          <cell r="N1411"/>
          <cell r="O1411"/>
          <cell r="P1411"/>
          <cell r="Q1411"/>
          <cell r="R1411" t="str">
            <v>Standard</v>
          </cell>
          <cell r="S1411" t="str">
            <v>Standard</v>
          </cell>
        </row>
        <row r="1412">
          <cell r="J1412">
            <v>359980625</v>
          </cell>
          <cell r="K1412"/>
          <cell r="L1412"/>
          <cell r="M1412"/>
          <cell r="N1412"/>
          <cell r="O1412"/>
          <cell r="P1412"/>
          <cell r="Q1412"/>
          <cell r="R1412" t="str">
            <v>Standard</v>
          </cell>
          <cell r="S1412" t="str">
            <v>Standard</v>
          </cell>
        </row>
        <row r="1413">
          <cell r="J1413">
            <v>358834774</v>
          </cell>
          <cell r="K1413"/>
          <cell r="L1413"/>
          <cell r="M1413"/>
          <cell r="N1413"/>
          <cell r="O1413"/>
          <cell r="P1413"/>
          <cell r="Q1413"/>
          <cell r="R1413" t="str">
            <v>Standard</v>
          </cell>
          <cell r="S1413" t="str">
            <v>Standard</v>
          </cell>
        </row>
        <row r="1414">
          <cell r="J1414">
            <v>350817348</v>
          </cell>
          <cell r="K1414">
            <v>11282.28</v>
          </cell>
          <cell r="L1414">
            <v>717.72</v>
          </cell>
          <cell r="M1414">
            <v>12000</v>
          </cell>
          <cell r="N1414">
            <v>564</v>
          </cell>
          <cell r="O1414">
            <v>564</v>
          </cell>
          <cell r="P1414" t="str">
            <v>Y</v>
          </cell>
          <cell r="Q1414"/>
          <cell r="R1414" t="str">
            <v>W/O for written off cases</v>
          </cell>
          <cell r="S1414" t="str">
            <v>&gt;180</v>
          </cell>
        </row>
        <row r="1415">
          <cell r="J1415">
            <v>350817641</v>
          </cell>
          <cell r="K1415">
            <v>33478.71</v>
          </cell>
          <cell r="L1415">
            <v>7013.29</v>
          </cell>
          <cell r="M1415">
            <v>40492</v>
          </cell>
          <cell r="N1415">
            <v>961</v>
          </cell>
          <cell r="O1415">
            <v>961</v>
          </cell>
          <cell r="P1415" t="str">
            <v>Y</v>
          </cell>
          <cell r="Q1415"/>
          <cell r="R1415" t="str">
            <v>W/O for written off cases</v>
          </cell>
          <cell r="S1415" t="str">
            <v>&gt;180</v>
          </cell>
        </row>
        <row r="1416">
          <cell r="J1416">
            <v>352762392</v>
          </cell>
          <cell r="K1416">
            <v>9088.67</v>
          </cell>
          <cell r="L1416">
            <v>1087.33</v>
          </cell>
          <cell r="M1416">
            <v>10176</v>
          </cell>
          <cell r="N1416">
            <v>717</v>
          </cell>
          <cell r="O1416">
            <v>717</v>
          </cell>
          <cell r="P1416" t="str">
            <v>Y</v>
          </cell>
          <cell r="Q1416"/>
          <cell r="R1416" t="str">
            <v>W/O for written off cases</v>
          </cell>
          <cell r="S1416" t="str">
            <v>&gt;180</v>
          </cell>
        </row>
        <row r="1417">
          <cell r="J1417">
            <v>350821924</v>
          </cell>
          <cell r="K1417">
            <v>2159</v>
          </cell>
          <cell r="L1417">
            <v>0</v>
          </cell>
          <cell r="M1417">
            <v>2159</v>
          </cell>
          <cell r="N1417">
            <v>445</v>
          </cell>
          <cell r="O1417">
            <v>445</v>
          </cell>
          <cell r="P1417" t="str">
            <v>Y</v>
          </cell>
          <cell r="Q1417"/>
          <cell r="R1417" t="str">
            <v>W/O for written off cases</v>
          </cell>
          <cell r="S1417" t="str">
            <v>&gt;180</v>
          </cell>
        </row>
        <row r="1418">
          <cell r="J1418">
            <v>350830503</v>
          </cell>
          <cell r="K1418">
            <v>900</v>
          </cell>
          <cell r="L1418">
            <v>0</v>
          </cell>
          <cell r="M1418">
            <v>900</v>
          </cell>
          <cell r="N1418">
            <v>418</v>
          </cell>
          <cell r="O1418">
            <v>418</v>
          </cell>
          <cell r="P1418" t="str">
            <v>Y</v>
          </cell>
          <cell r="Q1418"/>
          <cell r="R1418" t="str">
            <v>W/O for written off cases</v>
          </cell>
          <cell r="S1418" t="str">
            <v>&gt;180</v>
          </cell>
        </row>
        <row r="1419">
          <cell r="J1419">
            <v>358651577</v>
          </cell>
          <cell r="K1419">
            <v>25413.040000000001</v>
          </cell>
          <cell r="L1419">
            <v>5726.96</v>
          </cell>
          <cell r="M1419">
            <v>31140</v>
          </cell>
          <cell r="N1419">
            <v>265</v>
          </cell>
          <cell r="O1419">
            <v>265</v>
          </cell>
          <cell r="P1419" t="str">
            <v>Y</v>
          </cell>
          <cell r="Q1419"/>
          <cell r="R1419" t="str">
            <v>W/O for written off cases</v>
          </cell>
          <cell r="S1419" t="str">
            <v>&gt;180</v>
          </cell>
        </row>
        <row r="1420">
          <cell r="J1420">
            <v>355367363</v>
          </cell>
          <cell r="K1420">
            <v>19983.490000000002</v>
          </cell>
          <cell r="L1420">
            <v>2530.5100000000002</v>
          </cell>
          <cell r="M1420">
            <v>22514</v>
          </cell>
          <cell r="N1420">
            <v>382</v>
          </cell>
          <cell r="O1420">
            <v>382</v>
          </cell>
          <cell r="P1420" t="str">
            <v>Y</v>
          </cell>
          <cell r="Q1420"/>
          <cell r="R1420" t="str">
            <v>W/O for written off cases</v>
          </cell>
          <cell r="S1420" t="str">
            <v>&gt;180</v>
          </cell>
        </row>
        <row r="1421">
          <cell r="J1421">
            <v>355367347</v>
          </cell>
          <cell r="K1421">
            <v>35000</v>
          </cell>
          <cell r="L1421">
            <v>10684</v>
          </cell>
          <cell r="M1421">
            <v>45684</v>
          </cell>
          <cell r="N1421">
            <v>747</v>
          </cell>
          <cell r="O1421">
            <v>747</v>
          </cell>
          <cell r="P1421" t="str">
            <v>Y</v>
          </cell>
          <cell r="Q1421"/>
          <cell r="R1421" t="str">
            <v>W/O for written off cases</v>
          </cell>
          <cell r="S1421" t="str">
            <v>&gt;180</v>
          </cell>
        </row>
        <row r="1422">
          <cell r="J1422">
            <v>350861192</v>
          </cell>
          <cell r="K1422">
            <v>2203.2199999999998</v>
          </cell>
          <cell r="L1422">
            <v>46.78</v>
          </cell>
          <cell r="M1422">
            <v>2250</v>
          </cell>
          <cell r="N1422">
            <v>418</v>
          </cell>
          <cell r="O1422">
            <v>418</v>
          </cell>
          <cell r="P1422" t="str">
            <v>Y</v>
          </cell>
          <cell r="Q1422"/>
          <cell r="R1422" t="str">
            <v>W/O for written off cases</v>
          </cell>
          <cell r="S1422" t="str">
            <v>&gt;180</v>
          </cell>
        </row>
        <row r="1423">
          <cell r="J1423">
            <v>353900929</v>
          </cell>
          <cell r="K1423">
            <v>5800.4</v>
          </cell>
          <cell r="L1423">
            <v>245.6</v>
          </cell>
          <cell r="M1423">
            <v>6046</v>
          </cell>
          <cell r="N1423">
            <v>418</v>
          </cell>
          <cell r="O1423">
            <v>418</v>
          </cell>
          <cell r="P1423" t="str">
            <v>Y</v>
          </cell>
          <cell r="Q1423"/>
          <cell r="R1423" t="str">
            <v>W/O for written off cases</v>
          </cell>
          <cell r="S1423" t="str">
            <v>&gt;180</v>
          </cell>
        </row>
        <row r="1424">
          <cell r="J1424">
            <v>350870803</v>
          </cell>
          <cell r="K1424">
            <v>6481.79</v>
          </cell>
          <cell r="L1424">
            <v>268.20999999999998</v>
          </cell>
          <cell r="M1424">
            <v>6750</v>
          </cell>
          <cell r="N1424">
            <v>476</v>
          </cell>
          <cell r="O1424">
            <v>476</v>
          </cell>
          <cell r="P1424" t="str">
            <v>Y</v>
          </cell>
          <cell r="Q1424"/>
          <cell r="R1424" t="str">
            <v>W/O for written off cases</v>
          </cell>
          <cell r="S1424" t="str">
            <v>&gt;180</v>
          </cell>
        </row>
        <row r="1425">
          <cell r="J1425">
            <v>351208583</v>
          </cell>
          <cell r="K1425">
            <v>14751.91</v>
          </cell>
          <cell r="L1425">
            <v>1748.09</v>
          </cell>
          <cell r="M1425">
            <v>16500</v>
          </cell>
          <cell r="N1425">
            <v>873</v>
          </cell>
          <cell r="O1425">
            <v>873</v>
          </cell>
          <cell r="P1425" t="str">
            <v>Y</v>
          </cell>
          <cell r="Q1425"/>
          <cell r="R1425" t="str">
            <v>W/O for written off cases</v>
          </cell>
          <cell r="S1425" t="str">
            <v>&gt;180</v>
          </cell>
        </row>
        <row r="1426">
          <cell r="J1426">
            <v>350882906</v>
          </cell>
          <cell r="K1426">
            <v>28895.21</v>
          </cell>
          <cell r="L1426">
            <v>4704.79</v>
          </cell>
          <cell r="M1426">
            <v>33600</v>
          </cell>
          <cell r="N1426">
            <v>813</v>
          </cell>
          <cell r="O1426">
            <v>813</v>
          </cell>
          <cell r="P1426" t="str">
            <v>Y</v>
          </cell>
          <cell r="Q1426"/>
          <cell r="R1426" t="str">
            <v>W/O for written off cases</v>
          </cell>
          <cell r="S1426" t="str">
            <v>&gt;180</v>
          </cell>
        </row>
        <row r="1427">
          <cell r="J1427">
            <v>357383613</v>
          </cell>
          <cell r="K1427">
            <v>39196.46</v>
          </cell>
          <cell r="L1427">
            <v>10003.540000000001</v>
          </cell>
          <cell r="M1427">
            <v>49200</v>
          </cell>
          <cell r="N1427">
            <v>600</v>
          </cell>
          <cell r="O1427">
            <v>600</v>
          </cell>
          <cell r="P1427" t="str">
            <v>Y</v>
          </cell>
          <cell r="Q1427"/>
          <cell r="R1427" t="str">
            <v>W/O for written off cases</v>
          </cell>
          <cell r="S1427" t="str">
            <v>&gt;180</v>
          </cell>
        </row>
        <row r="1428">
          <cell r="J1428">
            <v>354761186</v>
          </cell>
          <cell r="K1428">
            <v>32713.45</v>
          </cell>
          <cell r="L1428">
            <v>7751.55</v>
          </cell>
          <cell r="M1428">
            <v>40465</v>
          </cell>
          <cell r="N1428">
            <v>722</v>
          </cell>
          <cell r="O1428">
            <v>722</v>
          </cell>
          <cell r="P1428" t="str">
            <v>Y</v>
          </cell>
          <cell r="Q1428"/>
          <cell r="R1428" t="str">
            <v>W/O for written off cases</v>
          </cell>
          <cell r="S1428" t="str">
            <v>&gt;180</v>
          </cell>
        </row>
        <row r="1429">
          <cell r="J1429">
            <v>359988813</v>
          </cell>
          <cell r="K1429"/>
          <cell r="L1429"/>
          <cell r="M1429"/>
          <cell r="N1429"/>
          <cell r="O1429"/>
          <cell r="P1429"/>
          <cell r="Q1429"/>
          <cell r="R1429" t="str">
            <v>Standard</v>
          </cell>
          <cell r="S1429" t="str">
            <v>Standard</v>
          </cell>
        </row>
        <row r="1430">
          <cell r="J1430">
            <v>350884048</v>
          </cell>
          <cell r="K1430">
            <v>5619.42</v>
          </cell>
          <cell r="L1430">
            <v>130.58000000000001</v>
          </cell>
          <cell r="M1430">
            <v>5750</v>
          </cell>
          <cell r="N1430">
            <v>477</v>
          </cell>
          <cell r="O1430">
            <v>477</v>
          </cell>
          <cell r="P1430" t="str">
            <v>Y</v>
          </cell>
          <cell r="Q1430"/>
          <cell r="R1430" t="str">
            <v>W/O for written off cases</v>
          </cell>
          <cell r="S1430" t="str">
            <v>&gt;180</v>
          </cell>
        </row>
        <row r="1431">
          <cell r="J1431">
            <v>355225050</v>
          </cell>
          <cell r="K1431">
            <v>7314.71</v>
          </cell>
          <cell r="L1431">
            <v>382.29</v>
          </cell>
          <cell r="M1431">
            <v>7697</v>
          </cell>
          <cell r="N1431">
            <v>388</v>
          </cell>
          <cell r="O1431">
            <v>388</v>
          </cell>
          <cell r="P1431" t="str">
            <v>Y</v>
          </cell>
          <cell r="Q1431"/>
          <cell r="R1431" t="str">
            <v>W/O for written off cases</v>
          </cell>
          <cell r="S1431" t="str">
            <v>&gt;180</v>
          </cell>
        </row>
        <row r="1432">
          <cell r="J1432">
            <v>359996076</v>
          </cell>
          <cell r="K1432"/>
          <cell r="L1432"/>
          <cell r="M1432"/>
          <cell r="N1432"/>
          <cell r="O1432"/>
          <cell r="P1432"/>
          <cell r="Q1432"/>
          <cell r="R1432" t="str">
            <v>Standard</v>
          </cell>
          <cell r="S1432" t="str">
            <v>Standard</v>
          </cell>
        </row>
        <row r="1433">
          <cell r="J1433">
            <v>358834793</v>
          </cell>
          <cell r="K1433">
            <v>17481.349999999999</v>
          </cell>
          <cell r="L1433">
            <v>2118.65</v>
          </cell>
          <cell r="M1433">
            <v>19600</v>
          </cell>
          <cell r="N1433">
            <v>296</v>
          </cell>
          <cell r="O1433">
            <v>296</v>
          </cell>
          <cell r="P1433" t="str">
            <v>Y</v>
          </cell>
          <cell r="Q1433"/>
          <cell r="R1433" t="str">
            <v>Sub</v>
          </cell>
          <cell r="S1433" t="str">
            <v>&gt;180</v>
          </cell>
        </row>
        <row r="1434">
          <cell r="J1434">
            <v>360121178</v>
          </cell>
          <cell r="K1434"/>
          <cell r="L1434"/>
          <cell r="M1434"/>
          <cell r="N1434"/>
          <cell r="O1434"/>
          <cell r="P1434"/>
          <cell r="Q1434"/>
          <cell r="R1434" t="str">
            <v>Standard</v>
          </cell>
          <cell r="S1434" t="str">
            <v>Standard</v>
          </cell>
        </row>
        <row r="1435">
          <cell r="J1435">
            <v>358514185</v>
          </cell>
          <cell r="K1435">
            <v>12669.23</v>
          </cell>
          <cell r="L1435">
            <v>3170.77</v>
          </cell>
          <cell r="M1435">
            <v>15840</v>
          </cell>
          <cell r="N1435">
            <v>265</v>
          </cell>
          <cell r="O1435">
            <v>265</v>
          </cell>
          <cell r="P1435" t="str">
            <v>Y</v>
          </cell>
          <cell r="Q1435"/>
          <cell r="R1435" t="str">
            <v>W/O for written off cases</v>
          </cell>
          <cell r="S1435" t="str">
            <v>&gt;180</v>
          </cell>
        </row>
        <row r="1436">
          <cell r="J1436">
            <v>350919212</v>
          </cell>
          <cell r="K1436">
            <v>33706.379999999997</v>
          </cell>
          <cell r="L1436">
            <v>8293.6200000000008</v>
          </cell>
          <cell r="M1436">
            <v>42000</v>
          </cell>
          <cell r="N1436">
            <v>1022</v>
          </cell>
          <cell r="O1436">
            <v>1022</v>
          </cell>
          <cell r="P1436" t="str">
            <v>Y</v>
          </cell>
          <cell r="Q1436"/>
          <cell r="R1436" t="str">
            <v>W/O for written off cases</v>
          </cell>
          <cell r="S1436" t="str">
            <v>&gt;180</v>
          </cell>
        </row>
        <row r="1437">
          <cell r="J1437">
            <v>350919217</v>
          </cell>
          <cell r="K1437">
            <v>37919.69</v>
          </cell>
          <cell r="L1437">
            <v>9330.31</v>
          </cell>
          <cell r="M1437">
            <v>47250</v>
          </cell>
          <cell r="N1437">
            <v>1022</v>
          </cell>
          <cell r="O1437">
            <v>1022</v>
          </cell>
          <cell r="P1437" t="str">
            <v>Y</v>
          </cell>
          <cell r="Q1437"/>
          <cell r="R1437" t="str">
            <v>W/O for written off cases</v>
          </cell>
          <cell r="S1437" t="str">
            <v>&gt;180</v>
          </cell>
        </row>
        <row r="1438">
          <cell r="J1438">
            <v>350919363</v>
          </cell>
          <cell r="K1438">
            <v>2203.2199999999998</v>
          </cell>
          <cell r="L1438">
            <v>46.78</v>
          </cell>
          <cell r="M1438">
            <v>2250</v>
          </cell>
          <cell r="N1438">
            <v>418</v>
          </cell>
          <cell r="O1438">
            <v>418</v>
          </cell>
          <cell r="P1438" t="str">
            <v>Y</v>
          </cell>
          <cell r="Q1438"/>
          <cell r="R1438" t="str">
            <v>W/O for written off cases</v>
          </cell>
          <cell r="S1438" t="str">
            <v>&gt;180</v>
          </cell>
        </row>
        <row r="1439">
          <cell r="J1439">
            <v>350931941</v>
          </cell>
          <cell r="K1439">
            <v>2350.1</v>
          </cell>
          <cell r="L1439">
            <v>49.9</v>
          </cell>
          <cell r="M1439">
            <v>2400</v>
          </cell>
          <cell r="N1439">
            <v>418</v>
          </cell>
          <cell r="O1439">
            <v>418</v>
          </cell>
          <cell r="P1439" t="str">
            <v>Y</v>
          </cell>
          <cell r="Q1439"/>
          <cell r="R1439" t="str">
            <v>W/O for written off cases</v>
          </cell>
          <cell r="S1439" t="str">
            <v>&gt;180</v>
          </cell>
        </row>
        <row r="1440">
          <cell r="J1440">
            <v>350944248</v>
          </cell>
          <cell r="K1440">
            <v>6881.79</v>
          </cell>
          <cell r="L1440">
            <v>268.20999999999998</v>
          </cell>
          <cell r="M1440">
            <v>7150</v>
          </cell>
          <cell r="N1440">
            <v>500</v>
          </cell>
          <cell r="O1440">
            <v>500</v>
          </cell>
          <cell r="P1440" t="str">
            <v>Y</v>
          </cell>
          <cell r="Q1440"/>
          <cell r="R1440" t="str">
            <v>W/O for written off cases</v>
          </cell>
          <cell r="S1440" t="str">
            <v>&gt;180</v>
          </cell>
        </row>
        <row r="1441">
          <cell r="J1441">
            <v>350948176</v>
          </cell>
          <cell r="K1441">
            <v>13403.72</v>
          </cell>
          <cell r="L1441">
            <v>996.28</v>
          </cell>
          <cell r="M1441">
            <v>14400</v>
          </cell>
          <cell r="N1441">
            <v>561</v>
          </cell>
          <cell r="O1441">
            <v>561</v>
          </cell>
          <cell r="P1441" t="str">
            <v>Y</v>
          </cell>
          <cell r="Q1441"/>
          <cell r="R1441" t="str">
            <v>W/O for written off cases</v>
          </cell>
          <cell r="S1441" t="str">
            <v>&gt;180</v>
          </cell>
        </row>
        <row r="1442">
          <cell r="J1442">
            <v>354185921</v>
          </cell>
          <cell r="K1442">
            <v>50751.51</v>
          </cell>
          <cell r="L1442">
            <v>13739.49</v>
          </cell>
          <cell r="M1442">
            <v>64491</v>
          </cell>
          <cell r="N1442">
            <v>814</v>
          </cell>
          <cell r="O1442">
            <v>814</v>
          </cell>
          <cell r="P1442" t="str">
            <v>Y</v>
          </cell>
          <cell r="Q1442"/>
          <cell r="R1442" t="str">
            <v>W/O for written off cases</v>
          </cell>
          <cell r="S1442" t="str">
            <v>&gt;180</v>
          </cell>
        </row>
        <row r="1443">
          <cell r="J1443">
            <v>357383627</v>
          </cell>
          <cell r="K1443">
            <v>24041.1</v>
          </cell>
          <cell r="L1443">
            <v>4197.8999999999996</v>
          </cell>
          <cell r="M1443">
            <v>28239</v>
          </cell>
          <cell r="N1443">
            <v>600</v>
          </cell>
          <cell r="O1443">
            <v>600</v>
          </cell>
          <cell r="P1443" t="str">
            <v>Y</v>
          </cell>
          <cell r="Q1443"/>
          <cell r="R1443" t="str">
            <v>W/O for written off cases</v>
          </cell>
          <cell r="S1443" t="str">
            <v>&gt;180</v>
          </cell>
        </row>
        <row r="1444">
          <cell r="J1444">
            <v>350949222</v>
          </cell>
          <cell r="K1444">
            <v>37332.559999999998</v>
          </cell>
          <cell r="L1444">
            <v>8267.44</v>
          </cell>
          <cell r="M1444">
            <v>45600</v>
          </cell>
          <cell r="N1444">
            <v>966</v>
          </cell>
          <cell r="O1444">
            <v>966</v>
          </cell>
          <cell r="P1444" t="str">
            <v>Y</v>
          </cell>
          <cell r="Q1444"/>
          <cell r="R1444" t="str">
            <v>W/O for written off cases</v>
          </cell>
          <cell r="S1444" t="str">
            <v>&gt;180</v>
          </cell>
        </row>
        <row r="1445">
          <cell r="J1445">
            <v>358514138</v>
          </cell>
          <cell r="K1445"/>
          <cell r="L1445"/>
          <cell r="M1445"/>
          <cell r="N1445"/>
          <cell r="O1445"/>
          <cell r="P1445"/>
          <cell r="Q1445"/>
          <cell r="R1445" t="str">
            <v>Standard</v>
          </cell>
          <cell r="S1445" t="str">
            <v>Standard</v>
          </cell>
        </row>
        <row r="1446">
          <cell r="J1446">
            <v>358750998</v>
          </cell>
          <cell r="K1446"/>
          <cell r="L1446"/>
          <cell r="M1446"/>
          <cell r="N1446"/>
          <cell r="O1446"/>
          <cell r="P1446"/>
          <cell r="Q1446"/>
          <cell r="R1446" t="str">
            <v>Standard</v>
          </cell>
          <cell r="S1446" t="str">
            <v>Standard</v>
          </cell>
        </row>
        <row r="1447">
          <cell r="J1447">
            <v>353677612</v>
          </cell>
          <cell r="K1447">
            <v>40000</v>
          </cell>
          <cell r="L1447">
            <v>11760</v>
          </cell>
          <cell r="M1447">
            <v>51760</v>
          </cell>
          <cell r="N1447">
            <v>843</v>
          </cell>
          <cell r="O1447">
            <v>843</v>
          </cell>
          <cell r="P1447" t="str">
            <v>Y</v>
          </cell>
          <cell r="Q1447"/>
          <cell r="R1447" t="str">
            <v>W/O for written off cases</v>
          </cell>
          <cell r="S1447" t="str">
            <v>&gt;180</v>
          </cell>
        </row>
        <row r="1448">
          <cell r="J1448">
            <v>357041750</v>
          </cell>
          <cell r="K1448">
            <v>38869.58</v>
          </cell>
          <cell r="L1448">
            <v>9190.42</v>
          </cell>
          <cell r="M1448">
            <v>48060</v>
          </cell>
          <cell r="N1448">
            <v>535</v>
          </cell>
          <cell r="O1448">
            <v>535</v>
          </cell>
          <cell r="P1448" t="str">
            <v>Y</v>
          </cell>
          <cell r="Q1448"/>
          <cell r="R1448" t="str">
            <v>W/O for written off cases</v>
          </cell>
          <cell r="S1448" t="str">
            <v>&gt;180</v>
          </cell>
        </row>
        <row r="1449">
          <cell r="J1449">
            <v>353705525</v>
          </cell>
          <cell r="K1449">
            <v>35353.870000000003</v>
          </cell>
          <cell r="L1449">
            <v>7951.13</v>
          </cell>
          <cell r="M1449">
            <v>43305</v>
          </cell>
          <cell r="N1449">
            <v>722</v>
          </cell>
          <cell r="O1449">
            <v>722</v>
          </cell>
          <cell r="P1449" t="str">
            <v>Y</v>
          </cell>
          <cell r="Q1449"/>
          <cell r="R1449" t="str">
            <v>W/O for written off cases</v>
          </cell>
          <cell r="S1449" t="str">
            <v>&gt;180</v>
          </cell>
        </row>
        <row r="1450">
          <cell r="J1450">
            <v>358834740</v>
          </cell>
          <cell r="K1450">
            <v>13989.81</v>
          </cell>
          <cell r="L1450">
            <v>2520.19</v>
          </cell>
          <cell r="M1450">
            <v>16510</v>
          </cell>
          <cell r="N1450">
            <v>388</v>
          </cell>
          <cell r="O1450">
            <v>388</v>
          </cell>
          <cell r="P1450" t="str">
            <v>Y</v>
          </cell>
          <cell r="Q1450"/>
          <cell r="R1450" t="str">
            <v>W/O for written off cases</v>
          </cell>
          <cell r="S1450" t="str">
            <v>&gt;180</v>
          </cell>
        </row>
        <row r="1451">
          <cell r="J1451">
            <v>350958092</v>
          </cell>
          <cell r="K1451">
            <v>21902.47</v>
          </cell>
          <cell r="L1451">
            <v>2847.53</v>
          </cell>
          <cell r="M1451">
            <v>24750</v>
          </cell>
          <cell r="N1451">
            <v>722</v>
          </cell>
          <cell r="O1451">
            <v>722</v>
          </cell>
          <cell r="P1451" t="str">
            <v>Y</v>
          </cell>
          <cell r="Q1451"/>
          <cell r="R1451" t="str">
            <v>W/O for written off cases</v>
          </cell>
          <cell r="S1451" t="str">
            <v>&gt;180</v>
          </cell>
        </row>
        <row r="1452">
          <cell r="J1452">
            <v>350965532</v>
          </cell>
          <cell r="K1452">
            <v>13315.98</v>
          </cell>
          <cell r="L1452">
            <v>934.02</v>
          </cell>
          <cell r="M1452">
            <v>14250</v>
          </cell>
          <cell r="N1452">
            <v>600</v>
          </cell>
          <cell r="O1452">
            <v>600</v>
          </cell>
          <cell r="P1452" t="str">
            <v>Y</v>
          </cell>
          <cell r="Q1452"/>
          <cell r="R1452" t="str">
            <v>W/O for written off cases</v>
          </cell>
          <cell r="S1452" t="str">
            <v>&gt;180</v>
          </cell>
        </row>
        <row r="1453">
          <cell r="J1453">
            <v>354761107</v>
          </cell>
          <cell r="K1453">
            <v>29733.77</v>
          </cell>
          <cell r="L1453">
            <v>5870.23</v>
          </cell>
          <cell r="M1453">
            <v>35604</v>
          </cell>
          <cell r="N1453">
            <v>563</v>
          </cell>
          <cell r="O1453">
            <v>563</v>
          </cell>
          <cell r="P1453" t="str">
            <v>Y</v>
          </cell>
          <cell r="Q1453"/>
          <cell r="R1453" t="str">
            <v>W/O for written off cases</v>
          </cell>
          <cell r="S1453" t="str">
            <v>&gt;180</v>
          </cell>
        </row>
        <row r="1454">
          <cell r="J1454">
            <v>354761118</v>
          </cell>
          <cell r="K1454">
            <v>962000</v>
          </cell>
          <cell r="L1454">
            <v>276380</v>
          </cell>
          <cell r="M1454">
            <v>1238380</v>
          </cell>
          <cell r="N1454">
            <v>778</v>
          </cell>
          <cell r="O1454">
            <v>778</v>
          </cell>
          <cell r="P1454" t="str">
            <v>Y</v>
          </cell>
          <cell r="Q1454"/>
          <cell r="R1454" t="str">
            <v>W/O for written off cases</v>
          </cell>
          <cell r="S1454" t="str">
            <v>&gt;180</v>
          </cell>
        </row>
        <row r="1455">
          <cell r="J1455">
            <v>359687334</v>
          </cell>
          <cell r="K1455"/>
          <cell r="L1455"/>
          <cell r="M1455"/>
          <cell r="N1455"/>
          <cell r="O1455"/>
          <cell r="P1455"/>
          <cell r="Q1455"/>
          <cell r="R1455" t="str">
            <v>Standard</v>
          </cell>
          <cell r="S1455" t="str">
            <v>Standard</v>
          </cell>
        </row>
        <row r="1456">
          <cell r="J1456">
            <v>356421607</v>
          </cell>
          <cell r="K1456">
            <v>38275.74</v>
          </cell>
          <cell r="L1456">
            <v>7255.26</v>
          </cell>
          <cell r="M1456">
            <v>45531</v>
          </cell>
          <cell r="N1456">
            <v>472</v>
          </cell>
          <cell r="O1456">
            <v>472</v>
          </cell>
          <cell r="P1456" t="str">
            <v>Y</v>
          </cell>
          <cell r="Q1456"/>
          <cell r="R1456" t="str">
            <v>W/O for written off cases</v>
          </cell>
          <cell r="S1456" t="str">
            <v>&gt;180</v>
          </cell>
        </row>
        <row r="1457">
          <cell r="J1457">
            <v>350976827</v>
          </cell>
          <cell r="K1457">
            <v>12565.98</v>
          </cell>
          <cell r="L1457">
            <v>934.02</v>
          </cell>
          <cell r="M1457">
            <v>13500</v>
          </cell>
          <cell r="N1457">
            <v>569</v>
          </cell>
          <cell r="O1457">
            <v>569</v>
          </cell>
          <cell r="P1457" t="str">
            <v>Y</v>
          </cell>
          <cell r="Q1457"/>
          <cell r="R1457" t="str">
            <v>W/O for written off cases</v>
          </cell>
          <cell r="S1457" t="str">
            <v>&gt;180</v>
          </cell>
        </row>
        <row r="1458">
          <cell r="J1458">
            <v>358514189</v>
          </cell>
          <cell r="K1458">
            <v>21000</v>
          </cell>
          <cell r="L1458">
            <v>4415</v>
          </cell>
          <cell r="M1458">
            <v>25415</v>
          </cell>
          <cell r="N1458">
            <v>539</v>
          </cell>
          <cell r="O1458">
            <v>539</v>
          </cell>
          <cell r="P1458" t="str">
            <v>Y</v>
          </cell>
          <cell r="Q1458"/>
          <cell r="R1458" t="str">
            <v>W/O for written off cases</v>
          </cell>
          <cell r="S1458" t="str">
            <v>&gt;180</v>
          </cell>
        </row>
        <row r="1459">
          <cell r="J1459">
            <v>350976948</v>
          </cell>
          <cell r="K1459">
            <v>12565.98</v>
          </cell>
          <cell r="L1459">
            <v>934.02</v>
          </cell>
          <cell r="M1459">
            <v>13500</v>
          </cell>
          <cell r="N1459">
            <v>564</v>
          </cell>
          <cell r="O1459">
            <v>564</v>
          </cell>
          <cell r="P1459" t="str">
            <v>Y</v>
          </cell>
          <cell r="Q1459"/>
          <cell r="R1459" t="str">
            <v>W/O for written off cases</v>
          </cell>
          <cell r="S1459" t="str">
            <v>&gt;180</v>
          </cell>
        </row>
        <row r="1460">
          <cell r="J1460">
            <v>350977068</v>
          </cell>
          <cell r="K1460">
            <v>10582.79</v>
          </cell>
          <cell r="L1460">
            <v>667.21</v>
          </cell>
          <cell r="M1460">
            <v>11250</v>
          </cell>
          <cell r="N1460">
            <v>534</v>
          </cell>
          <cell r="O1460">
            <v>534</v>
          </cell>
          <cell r="P1460" t="str">
            <v>Y</v>
          </cell>
          <cell r="Q1460"/>
          <cell r="R1460" t="str">
            <v>W/O for written off cases</v>
          </cell>
          <cell r="S1460" t="str">
            <v>&gt;180</v>
          </cell>
        </row>
        <row r="1461">
          <cell r="J1461">
            <v>353656764</v>
          </cell>
          <cell r="K1461">
            <v>11031.01</v>
          </cell>
          <cell r="L1461">
            <v>798.99</v>
          </cell>
          <cell r="M1461">
            <v>11830</v>
          </cell>
          <cell r="N1461">
            <v>534</v>
          </cell>
          <cell r="O1461">
            <v>534</v>
          </cell>
          <cell r="P1461" t="str">
            <v>Y</v>
          </cell>
          <cell r="Q1461"/>
          <cell r="R1461" t="str">
            <v>W/O for written off cases</v>
          </cell>
          <cell r="S1461" t="str">
            <v>&gt;180</v>
          </cell>
        </row>
        <row r="1462">
          <cell r="J1462">
            <v>358514144</v>
          </cell>
          <cell r="K1462">
            <v>21000</v>
          </cell>
          <cell r="L1462">
            <v>3022</v>
          </cell>
          <cell r="M1462">
            <v>24022</v>
          </cell>
          <cell r="N1462">
            <v>534</v>
          </cell>
          <cell r="O1462">
            <v>534</v>
          </cell>
          <cell r="P1462" t="str">
            <v>Y</v>
          </cell>
          <cell r="Q1462"/>
          <cell r="R1462" t="str">
            <v>W/O for written off cases</v>
          </cell>
          <cell r="S1462" t="str">
            <v>&gt;180</v>
          </cell>
        </row>
        <row r="1463">
          <cell r="J1463">
            <v>357041748</v>
          </cell>
          <cell r="K1463">
            <v>27725.34</v>
          </cell>
          <cell r="L1463">
            <v>5515.66</v>
          </cell>
          <cell r="M1463">
            <v>33241</v>
          </cell>
          <cell r="N1463">
            <v>658</v>
          </cell>
          <cell r="O1463">
            <v>658</v>
          </cell>
          <cell r="P1463" t="str">
            <v>Y</v>
          </cell>
          <cell r="Q1463"/>
          <cell r="R1463" t="str">
            <v>W/O for written off cases</v>
          </cell>
          <cell r="S1463" t="str">
            <v>&gt;180</v>
          </cell>
        </row>
        <row r="1464">
          <cell r="J1464">
            <v>350977556</v>
          </cell>
          <cell r="K1464">
            <v>21902.47</v>
          </cell>
          <cell r="L1464">
            <v>2847.53</v>
          </cell>
          <cell r="M1464">
            <v>24750</v>
          </cell>
          <cell r="N1464">
            <v>719</v>
          </cell>
          <cell r="O1464">
            <v>719</v>
          </cell>
          <cell r="P1464" t="str">
            <v>Y</v>
          </cell>
          <cell r="Q1464"/>
          <cell r="R1464" t="str">
            <v>W/O for written off cases</v>
          </cell>
          <cell r="S1464" t="str">
            <v>&gt;180</v>
          </cell>
        </row>
        <row r="1465">
          <cell r="J1465">
            <v>358102554</v>
          </cell>
          <cell r="K1465">
            <v>27000</v>
          </cell>
          <cell r="L1465">
            <v>5771</v>
          </cell>
          <cell r="M1465">
            <v>32771</v>
          </cell>
          <cell r="N1465">
            <v>594</v>
          </cell>
          <cell r="O1465">
            <v>594</v>
          </cell>
          <cell r="P1465" t="str">
            <v>Y</v>
          </cell>
          <cell r="Q1465"/>
          <cell r="R1465" t="str">
            <v>W/O for written off cases</v>
          </cell>
          <cell r="S1465" t="str">
            <v>&gt;180</v>
          </cell>
        </row>
        <row r="1466">
          <cell r="J1466">
            <v>350982834</v>
          </cell>
          <cell r="K1466">
            <v>28895.21</v>
          </cell>
          <cell r="L1466">
            <v>4704.79</v>
          </cell>
          <cell r="M1466">
            <v>33600</v>
          </cell>
          <cell r="N1466">
            <v>808</v>
          </cell>
          <cell r="O1466">
            <v>808</v>
          </cell>
          <cell r="P1466" t="str">
            <v>Y</v>
          </cell>
          <cell r="Q1466"/>
          <cell r="R1466" t="str">
            <v>W/O for written off cases</v>
          </cell>
          <cell r="S1466" t="str">
            <v>&gt;180</v>
          </cell>
        </row>
        <row r="1467">
          <cell r="J1467">
            <v>350984453</v>
          </cell>
          <cell r="K1467">
            <v>11288.32</v>
          </cell>
          <cell r="L1467">
            <v>711.68</v>
          </cell>
          <cell r="M1467">
            <v>12000</v>
          </cell>
          <cell r="N1467">
            <v>533</v>
          </cell>
          <cell r="O1467">
            <v>533</v>
          </cell>
          <cell r="P1467" t="str">
            <v>Y</v>
          </cell>
          <cell r="Q1467"/>
          <cell r="R1467" t="str">
            <v>W/O for written off cases</v>
          </cell>
          <cell r="S1467" t="str">
            <v>&gt;180</v>
          </cell>
        </row>
        <row r="1468">
          <cell r="J1468">
            <v>354290233</v>
          </cell>
          <cell r="K1468">
            <v>8988.4500000000007</v>
          </cell>
          <cell r="L1468">
            <v>786.55</v>
          </cell>
          <cell r="M1468">
            <v>9775</v>
          </cell>
          <cell r="N1468">
            <v>502</v>
          </cell>
          <cell r="O1468">
            <v>533</v>
          </cell>
          <cell r="P1468" t="str">
            <v>Y</v>
          </cell>
          <cell r="Q1468"/>
          <cell r="R1468" t="str">
            <v>W/O for written off cases</v>
          </cell>
          <cell r="S1468" t="str">
            <v>&gt;180</v>
          </cell>
        </row>
        <row r="1469">
          <cell r="J1469">
            <v>360400418</v>
          </cell>
          <cell r="K1469"/>
          <cell r="L1469"/>
          <cell r="M1469"/>
          <cell r="N1469"/>
          <cell r="O1469"/>
          <cell r="P1469"/>
          <cell r="Q1469"/>
          <cell r="R1469" t="str">
            <v>Standard</v>
          </cell>
          <cell r="S1469" t="str">
            <v>Standard</v>
          </cell>
        </row>
        <row r="1470">
          <cell r="J1470">
            <v>358102616</v>
          </cell>
          <cell r="K1470">
            <v>23000</v>
          </cell>
          <cell r="L1470">
            <v>4835</v>
          </cell>
          <cell r="M1470">
            <v>27835</v>
          </cell>
          <cell r="N1470">
            <v>597</v>
          </cell>
          <cell r="O1470">
            <v>597</v>
          </cell>
          <cell r="P1470" t="str">
            <v>Y</v>
          </cell>
          <cell r="Q1470"/>
          <cell r="R1470" t="str">
            <v>W/O for written off cases</v>
          </cell>
          <cell r="S1470" t="str">
            <v>&gt;180</v>
          </cell>
        </row>
        <row r="1471">
          <cell r="J1471">
            <v>350991779</v>
          </cell>
          <cell r="K1471">
            <v>6481.79</v>
          </cell>
          <cell r="L1471">
            <v>268.20999999999998</v>
          </cell>
          <cell r="M1471">
            <v>6750</v>
          </cell>
          <cell r="N1471">
            <v>472</v>
          </cell>
          <cell r="O1471">
            <v>472</v>
          </cell>
          <cell r="P1471" t="str">
            <v>Y</v>
          </cell>
          <cell r="Q1471"/>
          <cell r="R1471" t="str">
            <v>W/O for written off cases</v>
          </cell>
          <cell r="S1471" t="str">
            <v>&gt;180</v>
          </cell>
        </row>
        <row r="1472">
          <cell r="J1472">
            <v>356422092</v>
          </cell>
          <cell r="K1472">
            <v>3753.28</v>
          </cell>
          <cell r="L1472">
            <v>77.72</v>
          </cell>
          <cell r="M1472">
            <v>3831</v>
          </cell>
          <cell r="N1472">
            <v>18</v>
          </cell>
          <cell r="O1472">
            <v>18</v>
          </cell>
          <cell r="P1472"/>
          <cell r="Q1472"/>
          <cell r="R1472" t="str">
            <v>SMA 0</v>
          </cell>
          <cell r="S1472" t="str">
            <v>1-30 Days</v>
          </cell>
        </row>
        <row r="1473">
          <cell r="J1473">
            <v>351001864</v>
          </cell>
          <cell r="K1473">
            <v>2350.1</v>
          </cell>
          <cell r="L1473">
            <v>49.9</v>
          </cell>
          <cell r="M1473">
            <v>2400</v>
          </cell>
          <cell r="N1473">
            <v>413</v>
          </cell>
          <cell r="O1473">
            <v>413</v>
          </cell>
          <cell r="P1473" t="str">
            <v>Y</v>
          </cell>
          <cell r="Q1473"/>
          <cell r="R1473" t="str">
            <v>W/O for written off cases</v>
          </cell>
          <cell r="S1473" t="str">
            <v>&gt;180</v>
          </cell>
        </row>
        <row r="1474">
          <cell r="J1474">
            <v>357383621</v>
          </cell>
          <cell r="K1474">
            <v>22797.98</v>
          </cell>
          <cell r="L1474">
            <v>3751.02</v>
          </cell>
          <cell r="M1474">
            <v>26549</v>
          </cell>
          <cell r="N1474">
            <v>563</v>
          </cell>
          <cell r="O1474">
            <v>563</v>
          </cell>
          <cell r="P1474" t="str">
            <v>Y</v>
          </cell>
          <cell r="Q1474"/>
          <cell r="R1474" t="str">
            <v>W/O for written off cases</v>
          </cell>
          <cell r="S1474" t="str">
            <v>&gt;180</v>
          </cell>
        </row>
        <row r="1475">
          <cell r="J1475">
            <v>359598768</v>
          </cell>
          <cell r="K1475"/>
          <cell r="L1475"/>
          <cell r="M1475"/>
          <cell r="N1475"/>
          <cell r="O1475"/>
          <cell r="P1475"/>
          <cell r="Q1475"/>
          <cell r="R1475" t="str">
            <v>Standard</v>
          </cell>
          <cell r="S1475" t="str">
            <v>Standard</v>
          </cell>
        </row>
        <row r="1476">
          <cell r="J1476">
            <v>351003200</v>
          </cell>
          <cell r="K1476">
            <v>35777.040000000001</v>
          </cell>
          <cell r="L1476">
            <v>7922.96</v>
          </cell>
          <cell r="M1476">
            <v>43700</v>
          </cell>
          <cell r="N1476">
            <v>958</v>
          </cell>
          <cell r="O1476">
            <v>958</v>
          </cell>
          <cell r="P1476" t="str">
            <v>Y</v>
          </cell>
          <cell r="Q1476"/>
          <cell r="R1476" t="str">
            <v>W/O for written off cases</v>
          </cell>
          <cell r="S1476" t="str">
            <v>&gt;180</v>
          </cell>
        </row>
        <row r="1477">
          <cell r="J1477">
            <v>357069168</v>
          </cell>
          <cell r="K1477"/>
          <cell r="L1477"/>
          <cell r="M1477"/>
          <cell r="N1477"/>
          <cell r="O1477"/>
          <cell r="P1477"/>
          <cell r="Q1477"/>
          <cell r="R1477" t="str">
            <v>Standard</v>
          </cell>
          <cell r="S1477" t="str">
            <v>Standard</v>
          </cell>
        </row>
        <row r="1478">
          <cell r="J1478">
            <v>360550276</v>
          </cell>
          <cell r="K1478"/>
          <cell r="L1478"/>
          <cell r="M1478"/>
          <cell r="N1478"/>
          <cell r="O1478"/>
          <cell r="P1478"/>
          <cell r="Q1478"/>
          <cell r="R1478" t="str">
            <v>Standard</v>
          </cell>
          <cell r="S1478" t="str">
            <v>Standard</v>
          </cell>
        </row>
        <row r="1479">
          <cell r="J1479">
            <v>351007359</v>
          </cell>
          <cell r="K1479">
            <v>28895.21</v>
          </cell>
          <cell r="L1479">
            <v>4704.79</v>
          </cell>
          <cell r="M1479">
            <v>33600</v>
          </cell>
          <cell r="N1479">
            <v>814</v>
          </cell>
          <cell r="O1479">
            <v>814</v>
          </cell>
          <cell r="P1479" t="str">
            <v>Y</v>
          </cell>
          <cell r="Q1479"/>
          <cell r="R1479" t="str">
            <v>W/O for written off cases</v>
          </cell>
          <cell r="S1479" t="str">
            <v>&gt;180</v>
          </cell>
        </row>
        <row r="1480">
          <cell r="J1480">
            <v>355595303</v>
          </cell>
          <cell r="K1480">
            <v>36409.03</v>
          </cell>
          <cell r="L1480">
            <v>5134.97</v>
          </cell>
          <cell r="M1480">
            <v>41544</v>
          </cell>
          <cell r="N1480">
            <v>418</v>
          </cell>
          <cell r="O1480">
            <v>418</v>
          </cell>
          <cell r="P1480" t="str">
            <v>Y</v>
          </cell>
          <cell r="Q1480"/>
          <cell r="R1480" t="str">
            <v>Sub</v>
          </cell>
          <cell r="S1480" t="str">
            <v>&gt;180</v>
          </cell>
        </row>
        <row r="1481">
          <cell r="J1481">
            <v>354761138</v>
          </cell>
          <cell r="K1481">
            <v>50430.96</v>
          </cell>
          <cell r="L1481">
            <v>13595.04</v>
          </cell>
          <cell r="M1481">
            <v>64026</v>
          </cell>
          <cell r="N1481">
            <v>753</v>
          </cell>
          <cell r="O1481">
            <v>753</v>
          </cell>
          <cell r="P1481" t="str">
            <v>Y</v>
          </cell>
          <cell r="Q1481"/>
          <cell r="R1481" t="str">
            <v>W/O for written off cases</v>
          </cell>
          <cell r="S1481" t="str">
            <v>&gt;180</v>
          </cell>
        </row>
        <row r="1482">
          <cell r="J1482">
            <v>360400646</v>
          </cell>
          <cell r="K1482"/>
          <cell r="L1482"/>
          <cell r="M1482"/>
          <cell r="N1482"/>
          <cell r="O1482"/>
          <cell r="P1482"/>
          <cell r="Q1482"/>
          <cell r="R1482" t="str">
            <v>Standard</v>
          </cell>
          <cell r="S1482" t="str">
            <v>Standard</v>
          </cell>
        </row>
        <row r="1483">
          <cell r="J1483">
            <v>358102565</v>
          </cell>
          <cell r="K1483">
            <v>23000</v>
          </cell>
          <cell r="L1483">
            <v>4791</v>
          </cell>
          <cell r="M1483">
            <v>27791</v>
          </cell>
          <cell r="N1483">
            <v>599</v>
          </cell>
          <cell r="O1483">
            <v>599</v>
          </cell>
          <cell r="P1483" t="str">
            <v>Y</v>
          </cell>
          <cell r="Q1483"/>
          <cell r="R1483" t="str">
            <v>W/O for written off cases</v>
          </cell>
          <cell r="S1483" t="str">
            <v>&gt;180</v>
          </cell>
        </row>
        <row r="1484">
          <cell r="J1484">
            <v>357383652</v>
          </cell>
          <cell r="K1484">
            <v>53029.82</v>
          </cell>
          <cell r="L1484">
            <v>15740.18</v>
          </cell>
          <cell r="M1484">
            <v>68770</v>
          </cell>
          <cell r="N1484">
            <v>691</v>
          </cell>
          <cell r="O1484">
            <v>691</v>
          </cell>
          <cell r="P1484" t="str">
            <v>Y</v>
          </cell>
          <cell r="Q1484"/>
          <cell r="R1484" t="str">
            <v>W/O for written off cases</v>
          </cell>
          <cell r="S1484" t="str">
            <v>&gt;180</v>
          </cell>
        </row>
        <row r="1485">
          <cell r="J1485">
            <v>351011136</v>
          </cell>
          <cell r="K1485">
            <v>1300</v>
          </cell>
          <cell r="L1485">
            <v>0</v>
          </cell>
          <cell r="M1485">
            <v>1300</v>
          </cell>
          <cell r="N1485">
            <v>417</v>
          </cell>
          <cell r="O1485">
            <v>417</v>
          </cell>
          <cell r="P1485" t="str">
            <v>Y</v>
          </cell>
          <cell r="Q1485"/>
          <cell r="R1485" t="str">
            <v>W/O for written off cases</v>
          </cell>
          <cell r="S1485" t="str">
            <v>&gt;180</v>
          </cell>
        </row>
        <row r="1486">
          <cell r="J1486">
            <v>351023854</v>
          </cell>
          <cell r="K1486">
            <v>2350</v>
          </cell>
          <cell r="L1486">
            <v>0</v>
          </cell>
          <cell r="M1486">
            <v>2350</v>
          </cell>
          <cell r="N1486">
            <v>414</v>
          </cell>
          <cell r="O1486">
            <v>414</v>
          </cell>
          <cell r="P1486" t="str">
            <v>Y</v>
          </cell>
          <cell r="Q1486"/>
          <cell r="R1486" t="str">
            <v>W/O for written off cases</v>
          </cell>
          <cell r="S1486" t="str">
            <v>&gt;180</v>
          </cell>
        </row>
        <row r="1487">
          <cell r="J1487">
            <v>351024616</v>
          </cell>
          <cell r="K1487">
            <v>34057.68</v>
          </cell>
          <cell r="L1487">
            <v>6742.32</v>
          </cell>
          <cell r="M1487">
            <v>40800</v>
          </cell>
          <cell r="N1487">
            <v>899</v>
          </cell>
          <cell r="O1487">
            <v>899</v>
          </cell>
          <cell r="P1487" t="str">
            <v>Y</v>
          </cell>
          <cell r="Q1487"/>
          <cell r="R1487" t="str">
            <v>W/O for written off cases</v>
          </cell>
          <cell r="S1487" t="str">
            <v>&gt;180</v>
          </cell>
        </row>
        <row r="1488">
          <cell r="J1488">
            <v>353436579</v>
          </cell>
          <cell r="K1488">
            <v>32948.39</v>
          </cell>
          <cell r="L1488">
            <v>7014.61</v>
          </cell>
          <cell r="M1488">
            <v>39963</v>
          </cell>
          <cell r="N1488">
            <v>714</v>
          </cell>
          <cell r="O1488">
            <v>714</v>
          </cell>
          <cell r="P1488" t="str">
            <v>Y</v>
          </cell>
          <cell r="Q1488"/>
          <cell r="R1488" t="str">
            <v>W/O for written off cases</v>
          </cell>
          <cell r="S1488" t="str">
            <v>&gt;180</v>
          </cell>
        </row>
        <row r="1489">
          <cell r="J1489">
            <v>356656792</v>
          </cell>
          <cell r="K1489"/>
          <cell r="L1489"/>
          <cell r="M1489"/>
          <cell r="N1489"/>
          <cell r="O1489"/>
          <cell r="P1489"/>
          <cell r="Q1489"/>
          <cell r="R1489" t="str">
            <v>Standard</v>
          </cell>
          <cell r="S1489" t="str">
            <v>Standard</v>
          </cell>
        </row>
        <row r="1490">
          <cell r="J1490">
            <v>351048752</v>
          </cell>
          <cell r="K1490">
            <v>17513.650000000001</v>
          </cell>
          <cell r="L1490">
            <v>1686.35</v>
          </cell>
          <cell r="M1490">
            <v>19200</v>
          </cell>
          <cell r="N1490">
            <v>626</v>
          </cell>
          <cell r="O1490">
            <v>626</v>
          </cell>
          <cell r="P1490" t="str">
            <v>Y</v>
          </cell>
          <cell r="Q1490"/>
          <cell r="R1490" t="str">
            <v>W/O for written off cases</v>
          </cell>
          <cell r="S1490" t="str">
            <v>&gt;180</v>
          </cell>
        </row>
        <row r="1491">
          <cell r="J1491">
            <v>360199480</v>
          </cell>
          <cell r="K1491"/>
          <cell r="L1491"/>
          <cell r="M1491"/>
          <cell r="N1491"/>
          <cell r="O1491"/>
          <cell r="P1491"/>
          <cell r="Q1491"/>
          <cell r="R1491" t="str">
            <v>Standard</v>
          </cell>
          <cell r="S1491" t="str">
            <v>Standard</v>
          </cell>
        </row>
        <row r="1492">
          <cell r="J1492">
            <v>357041740</v>
          </cell>
          <cell r="K1492">
            <v>19010.25</v>
          </cell>
          <cell r="L1492">
            <v>2446.75</v>
          </cell>
          <cell r="M1492">
            <v>21457</v>
          </cell>
          <cell r="N1492">
            <v>477</v>
          </cell>
          <cell r="O1492">
            <v>477</v>
          </cell>
          <cell r="P1492" t="str">
            <v>Y</v>
          </cell>
          <cell r="Q1492"/>
          <cell r="R1492" t="str">
            <v>W/O for written off cases</v>
          </cell>
          <cell r="S1492" t="str">
            <v>&gt;180</v>
          </cell>
        </row>
        <row r="1493">
          <cell r="J1493">
            <v>360472128</v>
          </cell>
          <cell r="K1493"/>
          <cell r="L1493"/>
          <cell r="M1493"/>
          <cell r="N1493"/>
          <cell r="O1493"/>
          <cell r="P1493"/>
          <cell r="Q1493"/>
          <cell r="R1493" t="str">
            <v>Standard</v>
          </cell>
          <cell r="S1493" t="str">
            <v>Standard</v>
          </cell>
        </row>
        <row r="1494">
          <cell r="J1494">
            <v>360531711</v>
          </cell>
          <cell r="K1494"/>
          <cell r="L1494"/>
          <cell r="M1494"/>
          <cell r="N1494"/>
          <cell r="O1494"/>
          <cell r="P1494"/>
          <cell r="Q1494"/>
          <cell r="R1494" t="str">
            <v>Standard</v>
          </cell>
          <cell r="S1494" t="str">
            <v>Standard</v>
          </cell>
        </row>
        <row r="1495">
          <cell r="J1495">
            <v>353700033</v>
          </cell>
          <cell r="K1495">
            <v>38234.519999999997</v>
          </cell>
          <cell r="L1495">
            <v>9534.48</v>
          </cell>
          <cell r="M1495">
            <v>47769</v>
          </cell>
          <cell r="N1495">
            <v>777</v>
          </cell>
          <cell r="O1495">
            <v>777</v>
          </cell>
          <cell r="P1495" t="str">
            <v>Y</v>
          </cell>
          <cell r="Q1495"/>
          <cell r="R1495" t="str">
            <v>W/O for written off cases</v>
          </cell>
          <cell r="S1495" t="str">
            <v>&gt;180</v>
          </cell>
        </row>
        <row r="1496">
          <cell r="J1496">
            <v>359994993</v>
          </cell>
          <cell r="K1496"/>
          <cell r="L1496"/>
          <cell r="M1496"/>
          <cell r="N1496"/>
          <cell r="O1496"/>
          <cell r="P1496"/>
          <cell r="Q1496"/>
          <cell r="R1496" t="str">
            <v>Standard</v>
          </cell>
          <cell r="S1496" t="str">
            <v>Standard</v>
          </cell>
        </row>
        <row r="1497">
          <cell r="J1497">
            <v>356960057</v>
          </cell>
          <cell r="K1497"/>
          <cell r="L1497"/>
          <cell r="M1497"/>
          <cell r="N1497"/>
          <cell r="O1497"/>
          <cell r="P1497"/>
          <cell r="Q1497"/>
          <cell r="R1497" t="str">
            <v>Standard</v>
          </cell>
          <cell r="S1497" t="str">
            <v>Standard</v>
          </cell>
        </row>
        <row r="1498">
          <cell r="J1498">
            <v>356959874</v>
          </cell>
          <cell r="K1498"/>
          <cell r="L1498"/>
          <cell r="M1498"/>
          <cell r="N1498"/>
          <cell r="O1498"/>
          <cell r="P1498"/>
          <cell r="Q1498"/>
          <cell r="R1498" t="str">
            <v>Standard</v>
          </cell>
          <cell r="S1498" t="str">
            <v>Standard</v>
          </cell>
        </row>
        <row r="1499">
          <cell r="J1499">
            <v>358102582</v>
          </cell>
          <cell r="K1499">
            <v>20494.740000000002</v>
          </cell>
          <cell r="L1499">
            <v>2034.26</v>
          </cell>
          <cell r="M1499">
            <v>22529</v>
          </cell>
          <cell r="N1499">
            <v>534</v>
          </cell>
          <cell r="O1499">
            <v>534</v>
          </cell>
          <cell r="P1499" t="str">
            <v>Y</v>
          </cell>
          <cell r="Q1499"/>
          <cell r="R1499" t="str">
            <v>W/O for written off cases</v>
          </cell>
          <cell r="S1499" t="str">
            <v>&gt;180</v>
          </cell>
        </row>
        <row r="1500">
          <cell r="J1500">
            <v>358514177</v>
          </cell>
          <cell r="K1500">
            <v>27346.1</v>
          </cell>
          <cell r="L1500">
            <v>10093.9</v>
          </cell>
          <cell r="M1500">
            <v>37440</v>
          </cell>
          <cell r="N1500">
            <v>534</v>
          </cell>
          <cell r="O1500">
            <v>534</v>
          </cell>
          <cell r="P1500" t="str">
            <v>Y</v>
          </cell>
          <cell r="Q1500"/>
          <cell r="R1500" t="str">
            <v>W/O for written off cases</v>
          </cell>
          <cell r="S1500" t="str">
            <v>&gt;180</v>
          </cell>
        </row>
        <row r="1501">
          <cell r="J1501">
            <v>358514134</v>
          </cell>
          <cell r="K1501">
            <v>16734.23</v>
          </cell>
          <cell r="L1501">
            <v>3585.77</v>
          </cell>
          <cell r="M1501">
            <v>20320</v>
          </cell>
          <cell r="N1501">
            <v>477</v>
          </cell>
          <cell r="O1501">
            <v>477</v>
          </cell>
          <cell r="P1501" t="str">
            <v>Y</v>
          </cell>
          <cell r="Q1501"/>
          <cell r="R1501" t="str">
            <v>W/O for written off cases</v>
          </cell>
          <cell r="S1501" t="str">
            <v>&gt;180</v>
          </cell>
        </row>
        <row r="1502">
          <cell r="J1502">
            <v>351083535</v>
          </cell>
          <cell r="K1502">
            <v>7731.79</v>
          </cell>
          <cell r="L1502">
            <v>268.20999999999998</v>
          </cell>
          <cell r="M1502">
            <v>8000</v>
          </cell>
          <cell r="N1502">
            <v>508</v>
          </cell>
          <cell r="O1502">
            <v>508</v>
          </cell>
          <cell r="P1502" t="str">
            <v>Y</v>
          </cell>
          <cell r="Q1502"/>
          <cell r="R1502" t="str">
            <v>W/O for written off cases</v>
          </cell>
          <cell r="S1502" t="str">
            <v>&gt;180</v>
          </cell>
        </row>
        <row r="1503">
          <cell r="J1503">
            <v>357373875</v>
          </cell>
          <cell r="K1503">
            <v>40868.53</v>
          </cell>
          <cell r="L1503">
            <v>7711.47</v>
          </cell>
          <cell r="M1503">
            <v>48580</v>
          </cell>
          <cell r="N1503">
            <v>418</v>
          </cell>
          <cell r="O1503">
            <v>418</v>
          </cell>
          <cell r="P1503" t="str">
            <v>Y</v>
          </cell>
          <cell r="Q1503"/>
          <cell r="R1503" t="str">
            <v>W/O for written off cases</v>
          </cell>
          <cell r="S1503" t="str">
            <v>&gt;180</v>
          </cell>
        </row>
        <row r="1504">
          <cell r="J1504">
            <v>351086157</v>
          </cell>
          <cell r="K1504">
            <v>4563.62</v>
          </cell>
          <cell r="L1504">
            <v>136.38</v>
          </cell>
          <cell r="M1504">
            <v>4700</v>
          </cell>
          <cell r="N1504">
            <v>444</v>
          </cell>
          <cell r="O1504">
            <v>444</v>
          </cell>
          <cell r="P1504" t="str">
            <v>Y</v>
          </cell>
          <cell r="Q1504"/>
          <cell r="R1504" t="str">
            <v>W/O for written off cases</v>
          </cell>
          <cell r="S1504" t="str">
            <v>&gt;180</v>
          </cell>
        </row>
        <row r="1505">
          <cell r="J1505">
            <v>355367334</v>
          </cell>
          <cell r="K1505">
            <v>35288.22</v>
          </cell>
          <cell r="L1505">
            <v>9684.7800000000007</v>
          </cell>
          <cell r="M1505">
            <v>44973</v>
          </cell>
          <cell r="N1505">
            <v>718</v>
          </cell>
          <cell r="O1505">
            <v>718</v>
          </cell>
          <cell r="P1505" t="str">
            <v>Y</v>
          </cell>
          <cell r="Q1505"/>
          <cell r="R1505" t="str">
            <v>W/O for written off cases</v>
          </cell>
          <cell r="S1505" t="str">
            <v>&gt;180</v>
          </cell>
        </row>
        <row r="1506">
          <cell r="J1506">
            <v>356865253</v>
          </cell>
          <cell r="K1506">
            <v>31050.25</v>
          </cell>
          <cell r="L1506">
            <v>9429.75</v>
          </cell>
          <cell r="M1506">
            <v>40480</v>
          </cell>
          <cell r="N1506">
            <v>688</v>
          </cell>
          <cell r="O1506">
            <v>688</v>
          </cell>
          <cell r="P1506" t="str">
            <v>Y</v>
          </cell>
          <cell r="Q1506"/>
          <cell r="R1506" t="str">
            <v>W/O for written off cases</v>
          </cell>
          <cell r="S1506" t="str">
            <v>&gt;180</v>
          </cell>
        </row>
        <row r="1507">
          <cell r="J1507">
            <v>356317841</v>
          </cell>
          <cell r="K1507">
            <v>43338.48</v>
          </cell>
          <cell r="L1507">
            <v>9592.52</v>
          </cell>
          <cell r="M1507">
            <v>52931</v>
          </cell>
          <cell r="N1507">
            <v>595</v>
          </cell>
          <cell r="O1507">
            <v>595</v>
          </cell>
          <cell r="P1507" t="str">
            <v>Y</v>
          </cell>
          <cell r="Q1507"/>
          <cell r="R1507" t="str">
            <v>W/O for written off cases</v>
          </cell>
          <cell r="S1507" t="str">
            <v>&gt;180</v>
          </cell>
        </row>
        <row r="1508">
          <cell r="J1508">
            <v>351096636</v>
          </cell>
          <cell r="K1508">
            <v>37919.69</v>
          </cell>
          <cell r="L1508">
            <v>9330.31</v>
          </cell>
          <cell r="M1508">
            <v>47250</v>
          </cell>
          <cell r="N1508">
            <v>1019</v>
          </cell>
          <cell r="O1508">
            <v>1019</v>
          </cell>
          <cell r="P1508" t="str">
            <v>Y</v>
          </cell>
          <cell r="Q1508"/>
          <cell r="R1508" t="str">
            <v>W/O for written off cases</v>
          </cell>
          <cell r="S1508" t="str">
            <v>&gt;180</v>
          </cell>
        </row>
        <row r="1509">
          <cell r="J1509">
            <v>351105489</v>
          </cell>
          <cell r="K1509">
            <v>35699.67</v>
          </cell>
          <cell r="L1509">
            <v>7500.33</v>
          </cell>
          <cell r="M1509">
            <v>43200</v>
          </cell>
          <cell r="N1509">
            <v>931</v>
          </cell>
          <cell r="O1509">
            <v>931</v>
          </cell>
          <cell r="P1509" t="str">
            <v>Y</v>
          </cell>
          <cell r="Q1509"/>
          <cell r="R1509" t="str">
            <v>W/O for written off cases</v>
          </cell>
          <cell r="S1509" t="str">
            <v>&gt;180</v>
          </cell>
        </row>
        <row r="1510">
          <cell r="J1510">
            <v>351107453</v>
          </cell>
          <cell r="K1510">
            <v>8231.06</v>
          </cell>
          <cell r="L1510">
            <v>518.94000000000005</v>
          </cell>
          <cell r="M1510">
            <v>8750</v>
          </cell>
          <cell r="N1510">
            <v>534</v>
          </cell>
          <cell r="O1510">
            <v>534</v>
          </cell>
          <cell r="P1510" t="str">
            <v>Y</v>
          </cell>
          <cell r="Q1510"/>
          <cell r="R1510" t="str">
            <v>W/O for written off cases</v>
          </cell>
          <cell r="S1510" t="str">
            <v>&gt;180</v>
          </cell>
        </row>
        <row r="1511">
          <cell r="J1511">
            <v>356011464</v>
          </cell>
          <cell r="K1511">
            <v>37395.269999999997</v>
          </cell>
          <cell r="L1511">
            <v>6324.73</v>
          </cell>
          <cell r="M1511">
            <v>43720</v>
          </cell>
          <cell r="N1511">
            <v>503</v>
          </cell>
          <cell r="O1511">
            <v>503</v>
          </cell>
          <cell r="P1511" t="str">
            <v>Y</v>
          </cell>
          <cell r="Q1511"/>
          <cell r="R1511" t="str">
            <v>W/O for written off cases</v>
          </cell>
          <cell r="S1511" t="str">
            <v>&gt;180</v>
          </cell>
        </row>
        <row r="1512">
          <cell r="J1512">
            <v>358834758</v>
          </cell>
          <cell r="K1512">
            <v>35599.64</v>
          </cell>
          <cell r="L1512">
            <v>12340.36</v>
          </cell>
          <cell r="M1512">
            <v>47940</v>
          </cell>
          <cell r="N1512">
            <v>503</v>
          </cell>
          <cell r="O1512">
            <v>503</v>
          </cell>
          <cell r="P1512" t="str">
            <v>Y</v>
          </cell>
          <cell r="Q1512"/>
          <cell r="R1512" t="str">
            <v>W/O for written off cases</v>
          </cell>
          <cell r="S1512" t="str">
            <v>&gt;180</v>
          </cell>
        </row>
        <row r="1513">
          <cell r="J1513">
            <v>356012567</v>
          </cell>
          <cell r="K1513">
            <v>39351.699999999997</v>
          </cell>
          <cell r="L1513">
            <v>7928.3</v>
          </cell>
          <cell r="M1513">
            <v>47280</v>
          </cell>
          <cell r="N1513">
            <v>534</v>
          </cell>
          <cell r="O1513">
            <v>534</v>
          </cell>
          <cell r="P1513" t="str">
            <v>Y</v>
          </cell>
          <cell r="Q1513"/>
          <cell r="R1513" t="str">
            <v>W/O for written off cases</v>
          </cell>
          <cell r="S1513" t="str">
            <v>&gt;180</v>
          </cell>
        </row>
        <row r="1514">
          <cell r="J1514">
            <v>351109138</v>
          </cell>
          <cell r="K1514">
            <v>4569.42</v>
          </cell>
          <cell r="L1514">
            <v>130.58000000000001</v>
          </cell>
          <cell r="M1514">
            <v>4700</v>
          </cell>
          <cell r="N1514">
            <v>469</v>
          </cell>
          <cell r="O1514">
            <v>469</v>
          </cell>
          <cell r="P1514" t="str">
            <v>Y</v>
          </cell>
          <cell r="Q1514"/>
          <cell r="R1514" t="str">
            <v>W/O for written off cases</v>
          </cell>
          <cell r="S1514" t="str">
            <v>&gt;180</v>
          </cell>
        </row>
        <row r="1515">
          <cell r="J1515">
            <v>353907803</v>
          </cell>
          <cell r="K1515">
            <v>9649.7199999999993</v>
          </cell>
          <cell r="L1515">
            <v>611.28</v>
          </cell>
          <cell r="M1515">
            <v>10261</v>
          </cell>
          <cell r="N1515">
            <v>469</v>
          </cell>
          <cell r="O1515">
            <v>469</v>
          </cell>
          <cell r="P1515" t="str">
            <v>Y</v>
          </cell>
          <cell r="Q1515"/>
          <cell r="R1515" t="str">
            <v>W/O for written off cases</v>
          </cell>
          <cell r="S1515" t="str">
            <v>&gt;180</v>
          </cell>
        </row>
        <row r="1516">
          <cell r="J1516">
            <v>358102586</v>
          </cell>
          <cell r="K1516">
            <v>35155.75</v>
          </cell>
          <cell r="L1516">
            <v>11394.25</v>
          </cell>
          <cell r="M1516">
            <v>46550</v>
          </cell>
          <cell r="N1516">
            <v>565</v>
          </cell>
          <cell r="O1516">
            <v>565</v>
          </cell>
          <cell r="P1516" t="str">
            <v>Y</v>
          </cell>
          <cell r="Q1516"/>
          <cell r="R1516" t="str">
            <v>W/O for written off cases</v>
          </cell>
          <cell r="S1516" t="str">
            <v>&gt;180</v>
          </cell>
        </row>
        <row r="1517">
          <cell r="J1517">
            <v>358470198</v>
          </cell>
          <cell r="K1517"/>
          <cell r="L1517"/>
          <cell r="M1517"/>
          <cell r="N1517"/>
          <cell r="O1517"/>
          <cell r="P1517"/>
          <cell r="Q1517"/>
          <cell r="R1517" t="str">
            <v>Standard</v>
          </cell>
          <cell r="S1517" t="str">
            <v>Standard</v>
          </cell>
        </row>
        <row r="1518">
          <cell r="J1518">
            <v>360328317</v>
          </cell>
          <cell r="K1518"/>
          <cell r="L1518"/>
          <cell r="M1518"/>
          <cell r="N1518"/>
          <cell r="O1518"/>
          <cell r="P1518"/>
          <cell r="Q1518"/>
          <cell r="R1518" t="str">
            <v>Standard</v>
          </cell>
          <cell r="S1518" t="str">
            <v>Standard</v>
          </cell>
        </row>
        <row r="1519">
          <cell r="J1519">
            <v>352505992</v>
          </cell>
          <cell r="K1519">
            <v>7006.52</v>
          </cell>
          <cell r="L1519">
            <v>259.48</v>
          </cell>
          <cell r="M1519">
            <v>7266</v>
          </cell>
          <cell r="N1519">
            <v>384</v>
          </cell>
          <cell r="O1519">
            <v>384</v>
          </cell>
          <cell r="P1519" t="str">
            <v>Y</v>
          </cell>
          <cell r="Q1519"/>
          <cell r="R1519" t="str">
            <v>W/O for written off cases</v>
          </cell>
          <cell r="S1519" t="str">
            <v>&gt;180</v>
          </cell>
        </row>
        <row r="1520">
          <cell r="J1520">
            <v>358834773</v>
          </cell>
          <cell r="K1520">
            <v>43414.83</v>
          </cell>
          <cell r="L1520">
            <v>17275.169999999998</v>
          </cell>
          <cell r="M1520">
            <v>60690</v>
          </cell>
          <cell r="N1520">
            <v>503</v>
          </cell>
          <cell r="O1520">
            <v>503</v>
          </cell>
          <cell r="P1520" t="str">
            <v>Y</v>
          </cell>
          <cell r="Q1520"/>
          <cell r="R1520" t="str">
            <v>W/O for written off cases</v>
          </cell>
          <cell r="S1520" t="str">
            <v>&gt;180</v>
          </cell>
        </row>
        <row r="1521">
          <cell r="J1521">
            <v>356219155</v>
          </cell>
          <cell r="K1521">
            <v>49483.63</v>
          </cell>
          <cell r="L1521">
            <v>9808.3700000000008</v>
          </cell>
          <cell r="M1521">
            <v>59292</v>
          </cell>
          <cell r="N1521">
            <v>568</v>
          </cell>
          <cell r="O1521">
            <v>568</v>
          </cell>
          <cell r="P1521" t="str">
            <v>Y</v>
          </cell>
          <cell r="Q1521"/>
          <cell r="R1521" t="str">
            <v>W/O for written off cases</v>
          </cell>
          <cell r="S1521" t="str">
            <v>&gt;180</v>
          </cell>
        </row>
        <row r="1522">
          <cell r="J1522">
            <v>360167745</v>
          </cell>
          <cell r="K1522"/>
          <cell r="L1522"/>
          <cell r="M1522"/>
          <cell r="N1522"/>
          <cell r="O1522"/>
          <cell r="P1522"/>
          <cell r="Q1522"/>
          <cell r="R1522" t="str">
            <v>Standard</v>
          </cell>
          <cell r="S1522" t="str">
            <v>Standard</v>
          </cell>
        </row>
        <row r="1523">
          <cell r="J1523">
            <v>358102614</v>
          </cell>
          <cell r="K1523">
            <v>23000</v>
          </cell>
          <cell r="L1523">
            <v>4791</v>
          </cell>
          <cell r="M1523">
            <v>27791</v>
          </cell>
          <cell r="N1523">
            <v>600</v>
          </cell>
          <cell r="O1523">
            <v>600</v>
          </cell>
          <cell r="P1523" t="str">
            <v>Y</v>
          </cell>
          <cell r="Q1523"/>
          <cell r="R1523" t="str">
            <v>W/O for written off cases</v>
          </cell>
          <cell r="S1523" t="str">
            <v>&gt;180</v>
          </cell>
        </row>
        <row r="1524">
          <cell r="J1524">
            <v>358183097</v>
          </cell>
          <cell r="K1524">
            <v>20542.810000000001</v>
          </cell>
          <cell r="L1524">
            <v>3677.19</v>
          </cell>
          <cell r="M1524">
            <v>24220</v>
          </cell>
          <cell r="N1524">
            <v>199</v>
          </cell>
          <cell r="O1524">
            <v>199</v>
          </cell>
          <cell r="P1524" t="str">
            <v>Y</v>
          </cell>
          <cell r="Q1524"/>
          <cell r="R1524" t="str">
            <v>Sub</v>
          </cell>
          <cell r="S1524" t="str">
            <v>&gt;180</v>
          </cell>
        </row>
        <row r="1525">
          <cell r="J1525">
            <v>351140975</v>
          </cell>
          <cell r="K1525">
            <v>5060.72</v>
          </cell>
          <cell r="L1525">
            <v>139.28</v>
          </cell>
          <cell r="M1525">
            <v>5200</v>
          </cell>
          <cell r="N1525">
            <v>472</v>
          </cell>
          <cell r="O1525">
            <v>472</v>
          </cell>
          <cell r="P1525" t="str">
            <v>Y</v>
          </cell>
          <cell r="Q1525"/>
          <cell r="R1525" t="str">
            <v>W/O for written off cases</v>
          </cell>
          <cell r="S1525" t="str">
            <v>&gt;180</v>
          </cell>
        </row>
        <row r="1526">
          <cell r="J1526">
            <v>357196758</v>
          </cell>
          <cell r="K1526"/>
          <cell r="L1526"/>
          <cell r="M1526"/>
          <cell r="N1526"/>
          <cell r="O1526"/>
          <cell r="P1526"/>
          <cell r="Q1526"/>
          <cell r="R1526" t="str">
            <v>Standard</v>
          </cell>
          <cell r="S1526" t="str">
            <v>Standard</v>
          </cell>
        </row>
        <row r="1527">
          <cell r="J1527">
            <v>351141124</v>
          </cell>
          <cell r="K1527">
            <v>14517.67</v>
          </cell>
          <cell r="L1527">
            <v>1232.33</v>
          </cell>
          <cell r="M1527">
            <v>15750</v>
          </cell>
          <cell r="N1527">
            <v>592</v>
          </cell>
          <cell r="O1527">
            <v>592</v>
          </cell>
          <cell r="P1527" t="str">
            <v>Y</v>
          </cell>
          <cell r="Q1527"/>
          <cell r="R1527" t="str">
            <v>W/O for written off cases</v>
          </cell>
          <cell r="S1527" t="str">
            <v>&gt;180</v>
          </cell>
        </row>
        <row r="1528">
          <cell r="J1528">
            <v>353825110</v>
          </cell>
          <cell r="K1528">
            <v>4574.71</v>
          </cell>
          <cell r="L1528">
            <v>196.29</v>
          </cell>
          <cell r="M1528">
            <v>4771</v>
          </cell>
          <cell r="N1528">
            <v>592</v>
          </cell>
          <cell r="O1528">
            <v>592</v>
          </cell>
          <cell r="P1528" t="str">
            <v>Y</v>
          </cell>
          <cell r="Q1528"/>
          <cell r="R1528" t="str">
            <v>W/O for written off cases</v>
          </cell>
          <cell r="S1528" t="str">
            <v>&gt;180</v>
          </cell>
        </row>
        <row r="1529">
          <cell r="J1529">
            <v>356219660</v>
          </cell>
          <cell r="K1529">
            <v>25811.89</v>
          </cell>
          <cell r="L1529">
            <v>2526.11</v>
          </cell>
          <cell r="M1529">
            <v>28338</v>
          </cell>
          <cell r="N1529">
            <v>259</v>
          </cell>
          <cell r="O1529">
            <v>259</v>
          </cell>
          <cell r="P1529" t="str">
            <v>Y</v>
          </cell>
          <cell r="Q1529"/>
          <cell r="R1529" t="str">
            <v>W/O for written off cases</v>
          </cell>
          <cell r="S1529" t="str">
            <v>&gt;180</v>
          </cell>
        </row>
        <row r="1530">
          <cell r="J1530">
            <v>351146159</v>
          </cell>
          <cell r="K1530">
            <v>28895.21</v>
          </cell>
          <cell r="L1530">
            <v>4704.79</v>
          </cell>
          <cell r="M1530">
            <v>33600</v>
          </cell>
          <cell r="N1530">
            <v>814</v>
          </cell>
          <cell r="O1530">
            <v>814</v>
          </cell>
          <cell r="P1530" t="str">
            <v>Y</v>
          </cell>
          <cell r="Q1530"/>
          <cell r="R1530" t="str">
            <v>W/O for written off cases</v>
          </cell>
          <cell r="S1530" t="str">
            <v>&gt;180</v>
          </cell>
        </row>
        <row r="1531">
          <cell r="J1531">
            <v>353083184</v>
          </cell>
          <cell r="K1531">
            <v>24487.51</v>
          </cell>
          <cell r="L1531">
            <v>4016.49</v>
          </cell>
          <cell r="M1531">
            <v>28504</v>
          </cell>
          <cell r="N1531">
            <v>814</v>
          </cell>
          <cell r="O1531">
            <v>814</v>
          </cell>
          <cell r="P1531" t="str">
            <v>Y</v>
          </cell>
          <cell r="Q1531"/>
          <cell r="R1531" t="str">
            <v>W/O for written off cases</v>
          </cell>
          <cell r="S1531" t="str">
            <v>&gt;180</v>
          </cell>
        </row>
        <row r="1532">
          <cell r="J1532">
            <v>354761120</v>
          </cell>
          <cell r="K1532">
            <v>68000</v>
          </cell>
          <cell r="L1532">
            <v>18541</v>
          </cell>
          <cell r="M1532">
            <v>86541</v>
          </cell>
          <cell r="N1532">
            <v>814</v>
          </cell>
          <cell r="O1532">
            <v>814</v>
          </cell>
          <cell r="P1532" t="str">
            <v>Y</v>
          </cell>
          <cell r="Q1532"/>
          <cell r="R1532" t="str">
            <v>W/O for written off cases</v>
          </cell>
          <cell r="S1532" t="str">
            <v>&gt;180</v>
          </cell>
        </row>
        <row r="1533">
          <cell r="J1533">
            <v>355367302</v>
          </cell>
          <cell r="K1533">
            <v>37000</v>
          </cell>
          <cell r="L1533">
            <v>10386</v>
          </cell>
          <cell r="M1533">
            <v>47386</v>
          </cell>
          <cell r="N1533">
            <v>783</v>
          </cell>
          <cell r="O1533">
            <v>783</v>
          </cell>
          <cell r="P1533" t="str">
            <v>Y</v>
          </cell>
          <cell r="Q1533"/>
          <cell r="R1533" t="str">
            <v>W/O for written off cases</v>
          </cell>
          <cell r="S1533" t="str">
            <v>&gt;180</v>
          </cell>
        </row>
        <row r="1534">
          <cell r="J1534">
            <v>359842774</v>
          </cell>
          <cell r="K1534"/>
          <cell r="L1534"/>
          <cell r="M1534"/>
          <cell r="N1534"/>
          <cell r="O1534"/>
          <cell r="P1534"/>
          <cell r="Q1534"/>
          <cell r="R1534" t="str">
            <v>Standard</v>
          </cell>
          <cell r="S1534" t="str">
            <v>Standard</v>
          </cell>
        </row>
        <row r="1535">
          <cell r="J1535">
            <v>351165905</v>
          </cell>
          <cell r="K1535">
            <v>12565.98</v>
          </cell>
          <cell r="L1535">
            <v>934.02</v>
          </cell>
          <cell r="M1535">
            <v>13500</v>
          </cell>
          <cell r="N1535">
            <v>564</v>
          </cell>
          <cell r="O1535">
            <v>564</v>
          </cell>
          <cell r="P1535" t="str">
            <v>Y</v>
          </cell>
          <cell r="Q1535"/>
          <cell r="R1535" t="str">
            <v>W/O for written off cases</v>
          </cell>
          <cell r="S1535" t="str">
            <v>&gt;180</v>
          </cell>
        </row>
        <row r="1536">
          <cell r="J1536">
            <v>353668136</v>
          </cell>
          <cell r="K1536">
            <v>8433.81</v>
          </cell>
          <cell r="L1536">
            <v>376.19</v>
          </cell>
          <cell r="M1536">
            <v>8810</v>
          </cell>
          <cell r="N1536">
            <v>503</v>
          </cell>
          <cell r="O1536">
            <v>564</v>
          </cell>
          <cell r="P1536" t="str">
            <v>Y</v>
          </cell>
          <cell r="Q1536"/>
          <cell r="R1536" t="str">
            <v>W/O for written off cases</v>
          </cell>
          <cell r="S1536" t="str">
            <v>&gt;180</v>
          </cell>
        </row>
        <row r="1537">
          <cell r="J1537">
            <v>351166507</v>
          </cell>
          <cell r="K1537">
            <v>23362.63</v>
          </cell>
          <cell r="L1537">
            <v>3037.37</v>
          </cell>
          <cell r="M1537">
            <v>26400</v>
          </cell>
          <cell r="N1537">
            <v>722</v>
          </cell>
          <cell r="O1537">
            <v>722</v>
          </cell>
          <cell r="P1537" t="str">
            <v>Y</v>
          </cell>
          <cell r="Q1537"/>
          <cell r="R1537" t="str">
            <v>W/O for written off cases</v>
          </cell>
          <cell r="S1537" t="str">
            <v>&gt;180</v>
          </cell>
        </row>
        <row r="1538">
          <cell r="J1538">
            <v>356704142</v>
          </cell>
          <cell r="K1538"/>
          <cell r="L1538"/>
          <cell r="M1538"/>
          <cell r="N1538"/>
          <cell r="O1538"/>
          <cell r="P1538"/>
          <cell r="Q1538"/>
          <cell r="R1538" t="str">
            <v>Standard</v>
          </cell>
          <cell r="S1538" t="str">
            <v>Standard</v>
          </cell>
        </row>
        <row r="1539">
          <cell r="J1539">
            <v>355367311</v>
          </cell>
          <cell r="K1539">
            <v>19953.740000000002</v>
          </cell>
          <cell r="L1539">
            <v>3729.26</v>
          </cell>
          <cell r="M1539">
            <v>23683</v>
          </cell>
          <cell r="N1539">
            <v>717</v>
          </cell>
          <cell r="O1539">
            <v>717</v>
          </cell>
          <cell r="P1539" t="str">
            <v>Y</v>
          </cell>
          <cell r="Q1539"/>
          <cell r="R1539" t="str">
            <v>W/O for written off cases</v>
          </cell>
          <cell r="S1539" t="str">
            <v>&gt;180</v>
          </cell>
        </row>
        <row r="1540">
          <cell r="J1540">
            <v>351187695</v>
          </cell>
          <cell r="K1540">
            <v>13815.98</v>
          </cell>
          <cell r="L1540">
            <v>934.02</v>
          </cell>
          <cell r="M1540">
            <v>14750</v>
          </cell>
          <cell r="N1540">
            <v>600</v>
          </cell>
          <cell r="O1540">
            <v>600</v>
          </cell>
          <cell r="P1540" t="str">
            <v>Y</v>
          </cell>
          <cell r="Q1540"/>
          <cell r="R1540" t="str">
            <v>W/O for written off cases</v>
          </cell>
          <cell r="S1540" t="str">
            <v>&gt;180</v>
          </cell>
        </row>
        <row r="1541">
          <cell r="J1541">
            <v>351190779</v>
          </cell>
          <cell r="K1541">
            <v>12565.98</v>
          </cell>
          <cell r="L1541">
            <v>934.02</v>
          </cell>
          <cell r="M1541">
            <v>13500</v>
          </cell>
          <cell r="N1541">
            <v>564</v>
          </cell>
          <cell r="O1541">
            <v>564</v>
          </cell>
          <cell r="P1541" t="str">
            <v>Y</v>
          </cell>
          <cell r="Q1541"/>
          <cell r="R1541" t="str">
            <v>W/O for written off cases</v>
          </cell>
          <cell r="S1541" t="str">
            <v>&gt;180</v>
          </cell>
        </row>
        <row r="1542">
          <cell r="J1542">
            <v>351190843</v>
          </cell>
          <cell r="K1542">
            <v>28729.27</v>
          </cell>
          <cell r="L1542">
            <v>5020.7299999999996</v>
          </cell>
          <cell r="M1542">
            <v>33750</v>
          </cell>
          <cell r="N1542">
            <v>843</v>
          </cell>
          <cell r="O1542">
            <v>843</v>
          </cell>
          <cell r="P1542" t="str">
            <v>Y</v>
          </cell>
          <cell r="Q1542"/>
          <cell r="R1542" t="str">
            <v>W/O for written off cases</v>
          </cell>
          <cell r="S1542" t="str">
            <v>&gt;180</v>
          </cell>
        </row>
        <row r="1543">
          <cell r="J1543">
            <v>358834732</v>
          </cell>
          <cell r="K1543">
            <v>6912.73</v>
          </cell>
          <cell r="L1543">
            <v>707.27</v>
          </cell>
          <cell r="M1543">
            <v>7620</v>
          </cell>
          <cell r="N1543">
            <v>169</v>
          </cell>
          <cell r="O1543">
            <v>169</v>
          </cell>
          <cell r="P1543" t="str">
            <v>Y</v>
          </cell>
          <cell r="Q1543"/>
          <cell r="R1543" t="str">
            <v>Sub</v>
          </cell>
          <cell r="S1543" t="str">
            <v>151-180</v>
          </cell>
        </row>
        <row r="1544">
          <cell r="J1544">
            <v>356704011</v>
          </cell>
          <cell r="K1544"/>
          <cell r="L1544"/>
          <cell r="M1544"/>
          <cell r="N1544"/>
          <cell r="O1544"/>
          <cell r="P1544"/>
          <cell r="Q1544"/>
          <cell r="R1544" t="str">
            <v>Standard</v>
          </cell>
          <cell r="S1544" t="str">
            <v>Standard</v>
          </cell>
        </row>
        <row r="1545">
          <cell r="J1545">
            <v>351221281</v>
          </cell>
          <cell r="K1545">
            <v>33468.46</v>
          </cell>
          <cell r="L1545">
            <v>7031.54</v>
          </cell>
          <cell r="M1545">
            <v>40500</v>
          </cell>
          <cell r="N1545">
            <v>931</v>
          </cell>
          <cell r="O1545">
            <v>931</v>
          </cell>
          <cell r="P1545" t="str">
            <v>Y</v>
          </cell>
          <cell r="Q1545"/>
          <cell r="R1545" t="str">
            <v>W/O for written off cases</v>
          </cell>
          <cell r="S1545" t="str">
            <v>&gt;180</v>
          </cell>
        </row>
        <row r="1546">
          <cell r="J1546">
            <v>351221325</v>
          </cell>
          <cell r="K1546">
            <v>6337.76</v>
          </cell>
          <cell r="L1546">
            <v>262.24</v>
          </cell>
          <cell r="M1546">
            <v>6600</v>
          </cell>
          <cell r="N1546">
            <v>472</v>
          </cell>
          <cell r="O1546">
            <v>472</v>
          </cell>
          <cell r="P1546" t="str">
            <v>Y</v>
          </cell>
          <cell r="Q1546"/>
          <cell r="R1546" t="str">
            <v>W/O for written off cases</v>
          </cell>
          <cell r="S1546" t="str">
            <v>&gt;180</v>
          </cell>
        </row>
        <row r="1547">
          <cell r="J1547">
            <v>356865270</v>
          </cell>
          <cell r="K1547">
            <v>26109.69</v>
          </cell>
          <cell r="L1547">
            <v>6690.31</v>
          </cell>
          <cell r="M1547">
            <v>32800</v>
          </cell>
          <cell r="N1547">
            <v>595</v>
          </cell>
          <cell r="O1547">
            <v>595</v>
          </cell>
          <cell r="P1547" t="str">
            <v>Y</v>
          </cell>
          <cell r="Q1547"/>
          <cell r="R1547" t="str">
            <v>W/O for written off cases</v>
          </cell>
          <cell r="S1547" t="str">
            <v>&gt;180</v>
          </cell>
        </row>
        <row r="1548">
          <cell r="J1548">
            <v>351222104</v>
          </cell>
          <cell r="K1548">
            <v>12565.98</v>
          </cell>
          <cell r="L1548">
            <v>934.02</v>
          </cell>
          <cell r="M1548">
            <v>13500</v>
          </cell>
          <cell r="N1548">
            <v>564</v>
          </cell>
          <cell r="O1548">
            <v>564</v>
          </cell>
          <cell r="P1548" t="str">
            <v>Y</v>
          </cell>
          <cell r="Q1548"/>
          <cell r="R1548" t="str">
            <v>W/O for written off cases</v>
          </cell>
          <cell r="S1548" t="str">
            <v>&gt;180</v>
          </cell>
        </row>
        <row r="1549">
          <cell r="J1549">
            <v>355367318</v>
          </cell>
          <cell r="K1549">
            <v>35000</v>
          </cell>
          <cell r="L1549">
            <v>10106</v>
          </cell>
          <cell r="M1549">
            <v>45106</v>
          </cell>
          <cell r="N1549">
            <v>748</v>
          </cell>
          <cell r="O1549">
            <v>748</v>
          </cell>
          <cell r="P1549" t="str">
            <v>Y</v>
          </cell>
          <cell r="Q1549"/>
          <cell r="R1549" t="str">
            <v>W/O for written off cases</v>
          </cell>
          <cell r="S1549" t="str">
            <v>&gt;180</v>
          </cell>
        </row>
        <row r="1550">
          <cell r="J1550">
            <v>358102609</v>
          </cell>
          <cell r="K1550">
            <v>23902.53</v>
          </cell>
          <cell r="L1550">
            <v>4042.47</v>
          </cell>
          <cell r="M1550">
            <v>27945</v>
          </cell>
          <cell r="N1550">
            <v>534</v>
          </cell>
          <cell r="O1550">
            <v>534</v>
          </cell>
          <cell r="P1550" t="str">
            <v>Y</v>
          </cell>
          <cell r="Q1550"/>
          <cell r="R1550" t="str">
            <v>W/O for written off cases</v>
          </cell>
          <cell r="S1550" t="str">
            <v>&gt;180</v>
          </cell>
        </row>
        <row r="1551">
          <cell r="J1551">
            <v>356181303</v>
          </cell>
          <cell r="K1551">
            <v>33790.31</v>
          </cell>
          <cell r="L1551">
            <v>5526.69</v>
          </cell>
          <cell r="M1551">
            <v>39317</v>
          </cell>
          <cell r="N1551">
            <v>444</v>
          </cell>
          <cell r="O1551">
            <v>444</v>
          </cell>
          <cell r="P1551" t="str">
            <v>Y</v>
          </cell>
          <cell r="Q1551"/>
          <cell r="R1551" t="str">
            <v>W/O for written off cases</v>
          </cell>
          <cell r="S1551" t="str">
            <v>&gt;180</v>
          </cell>
        </row>
        <row r="1552">
          <cell r="J1552">
            <v>356760616</v>
          </cell>
          <cell r="K1552"/>
          <cell r="L1552"/>
          <cell r="M1552"/>
          <cell r="N1552"/>
          <cell r="O1552"/>
          <cell r="P1552"/>
          <cell r="Q1552"/>
          <cell r="R1552" t="str">
            <v>Standard</v>
          </cell>
          <cell r="S1552" t="str">
            <v>Standard</v>
          </cell>
        </row>
        <row r="1553">
          <cell r="J1553">
            <v>358102559</v>
          </cell>
          <cell r="K1553">
            <v>23000</v>
          </cell>
          <cell r="L1553">
            <v>4945</v>
          </cell>
          <cell r="M1553">
            <v>27945</v>
          </cell>
          <cell r="N1553">
            <v>592</v>
          </cell>
          <cell r="O1553">
            <v>592</v>
          </cell>
          <cell r="P1553" t="str">
            <v>Y</v>
          </cell>
          <cell r="Q1553"/>
          <cell r="R1553" t="str">
            <v>W/O for written off cases</v>
          </cell>
          <cell r="S1553" t="str">
            <v>&gt;180</v>
          </cell>
        </row>
        <row r="1554">
          <cell r="J1554">
            <v>351303438</v>
          </cell>
          <cell r="K1554">
            <v>6481.79</v>
          </cell>
          <cell r="L1554">
            <v>268.20999999999998</v>
          </cell>
          <cell r="M1554">
            <v>6750</v>
          </cell>
          <cell r="N1554">
            <v>472</v>
          </cell>
          <cell r="O1554">
            <v>472</v>
          </cell>
          <cell r="P1554" t="str">
            <v>Y</v>
          </cell>
          <cell r="Q1554"/>
          <cell r="R1554" t="str">
            <v>W/O for written off cases</v>
          </cell>
          <cell r="S1554" t="str">
            <v>&gt;180</v>
          </cell>
        </row>
        <row r="1555">
          <cell r="J1555">
            <v>358514129</v>
          </cell>
          <cell r="K1555">
            <v>17010.54</v>
          </cell>
          <cell r="L1555">
            <v>2764.46</v>
          </cell>
          <cell r="M1555">
            <v>19775</v>
          </cell>
          <cell r="N1555">
            <v>418</v>
          </cell>
          <cell r="O1555">
            <v>418</v>
          </cell>
          <cell r="P1555" t="str">
            <v>Y</v>
          </cell>
          <cell r="Q1555"/>
          <cell r="R1555" t="str">
            <v>W/O for written off cases</v>
          </cell>
          <cell r="S1555" t="str">
            <v>&gt;180</v>
          </cell>
        </row>
        <row r="1556">
          <cell r="J1556">
            <v>354761153</v>
          </cell>
          <cell r="K1556">
            <v>35866.300000000003</v>
          </cell>
          <cell r="L1556">
            <v>9712.7000000000007</v>
          </cell>
          <cell r="M1556">
            <v>45579</v>
          </cell>
          <cell r="N1556">
            <v>753</v>
          </cell>
          <cell r="O1556">
            <v>753</v>
          </cell>
          <cell r="P1556" t="str">
            <v>Y</v>
          </cell>
          <cell r="Q1556"/>
          <cell r="R1556" t="str">
            <v>W/O for written off cases</v>
          </cell>
          <cell r="S1556" t="str">
            <v>&gt;180</v>
          </cell>
        </row>
        <row r="1557">
          <cell r="J1557">
            <v>351308100</v>
          </cell>
          <cell r="K1557">
            <v>24006.18</v>
          </cell>
          <cell r="L1557">
            <v>3333.82</v>
          </cell>
          <cell r="M1557">
            <v>27340</v>
          </cell>
          <cell r="N1557">
            <v>783</v>
          </cell>
          <cell r="O1557">
            <v>783</v>
          </cell>
          <cell r="P1557" t="str">
            <v>Y</v>
          </cell>
          <cell r="Q1557"/>
          <cell r="R1557" t="str">
            <v>W/O for written off cases</v>
          </cell>
          <cell r="S1557" t="str">
            <v>&gt;180</v>
          </cell>
        </row>
        <row r="1558">
          <cell r="J1558">
            <v>351308115</v>
          </cell>
          <cell r="K1558">
            <v>10582.79</v>
          </cell>
          <cell r="L1558">
            <v>667.21</v>
          </cell>
          <cell r="M1558">
            <v>11250</v>
          </cell>
          <cell r="N1558">
            <v>539</v>
          </cell>
          <cell r="O1558">
            <v>539</v>
          </cell>
          <cell r="P1558" t="str">
            <v>Y</v>
          </cell>
          <cell r="Q1558"/>
          <cell r="R1558" t="str">
            <v>W/O for written off cases</v>
          </cell>
          <cell r="S1558" t="str">
            <v>&gt;180</v>
          </cell>
        </row>
        <row r="1559">
          <cell r="J1559">
            <v>356222447</v>
          </cell>
          <cell r="K1559">
            <v>51941.64</v>
          </cell>
          <cell r="L1559">
            <v>10953.36</v>
          </cell>
          <cell r="M1559">
            <v>62895</v>
          </cell>
          <cell r="N1559">
            <v>565</v>
          </cell>
          <cell r="O1559">
            <v>565</v>
          </cell>
          <cell r="P1559" t="str">
            <v>Y</v>
          </cell>
          <cell r="Q1559"/>
          <cell r="R1559" t="str">
            <v>W/O for written off cases</v>
          </cell>
          <cell r="S1559" t="str">
            <v>&gt;180</v>
          </cell>
        </row>
        <row r="1560">
          <cell r="J1560">
            <v>358834729</v>
          </cell>
          <cell r="K1560">
            <v>20000</v>
          </cell>
          <cell r="L1560">
            <v>3031</v>
          </cell>
          <cell r="M1560">
            <v>23031</v>
          </cell>
          <cell r="N1560">
            <v>504</v>
          </cell>
          <cell r="O1560">
            <v>504</v>
          </cell>
          <cell r="P1560" t="str">
            <v>Y</v>
          </cell>
          <cell r="Q1560"/>
          <cell r="R1560" t="str">
            <v>W/O for written off cases</v>
          </cell>
          <cell r="S1560" t="str">
            <v>&gt;180</v>
          </cell>
        </row>
        <row r="1561">
          <cell r="J1561">
            <v>357041766</v>
          </cell>
          <cell r="K1561">
            <v>29000</v>
          </cell>
          <cell r="L1561">
            <v>6107</v>
          </cell>
          <cell r="M1561">
            <v>35107</v>
          </cell>
          <cell r="N1561">
            <v>692</v>
          </cell>
          <cell r="O1561">
            <v>692</v>
          </cell>
          <cell r="P1561" t="str">
            <v>Y</v>
          </cell>
          <cell r="Q1561"/>
          <cell r="R1561" t="str">
            <v>W/O for written off cases</v>
          </cell>
          <cell r="S1561" t="str">
            <v>&gt;180</v>
          </cell>
        </row>
        <row r="1562">
          <cell r="J1562">
            <v>351317876</v>
          </cell>
          <cell r="K1562">
            <v>6481.79</v>
          </cell>
          <cell r="L1562">
            <v>268.20999999999998</v>
          </cell>
          <cell r="M1562">
            <v>6750</v>
          </cell>
          <cell r="N1562">
            <v>472</v>
          </cell>
          <cell r="O1562">
            <v>472</v>
          </cell>
          <cell r="P1562" t="str">
            <v>Y</v>
          </cell>
          <cell r="Q1562"/>
          <cell r="R1562" t="str">
            <v>W/O for written off cases</v>
          </cell>
          <cell r="S1562" t="str">
            <v>&gt;180</v>
          </cell>
        </row>
        <row r="1563">
          <cell r="J1563">
            <v>351325614</v>
          </cell>
          <cell r="K1563">
            <v>12632.61</v>
          </cell>
          <cell r="L1563">
            <v>967.39</v>
          </cell>
          <cell r="M1563">
            <v>13600</v>
          </cell>
          <cell r="N1563">
            <v>539</v>
          </cell>
          <cell r="O1563">
            <v>539</v>
          </cell>
          <cell r="P1563" t="str">
            <v>Y</v>
          </cell>
          <cell r="Q1563"/>
          <cell r="R1563" t="str">
            <v>W/O for written off cases</v>
          </cell>
          <cell r="S1563" t="str">
            <v>&gt;180</v>
          </cell>
        </row>
        <row r="1564">
          <cell r="J1564">
            <v>351325615</v>
          </cell>
          <cell r="K1564">
            <v>23153.69</v>
          </cell>
          <cell r="L1564">
            <v>3346.31</v>
          </cell>
          <cell r="M1564">
            <v>26500</v>
          </cell>
          <cell r="N1564">
            <v>722</v>
          </cell>
          <cell r="O1564">
            <v>722</v>
          </cell>
          <cell r="P1564" t="str">
            <v>Y</v>
          </cell>
          <cell r="Q1564"/>
          <cell r="R1564" t="str">
            <v>W/O for written off cases</v>
          </cell>
          <cell r="S1564" t="str">
            <v>&gt;180</v>
          </cell>
        </row>
        <row r="1565">
          <cell r="J1565">
            <v>351325616</v>
          </cell>
          <cell r="K1565">
            <v>27978.28</v>
          </cell>
          <cell r="L1565">
            <v>4971.72</v>
          </cell>
          <cell r="M1565">
            <v>32950</v>
          </cell>
          <cell r="N1565">
            <v>814</v>
          </cell>
          <cell r="O1565">
            <v>814</v>
          </cell>
          <cell r="P1565" t="str">
            <v>Y</v>
          </cell>
          <cell r="Q1565"/>
          <cell r="R1565" t="str">
            <v>W/O for written off cases</v>
          </cell>
          <cell r="S1565" t="str">
            <v>&gt;180</v>
          </cell>
        </row>
        <row r="1566">
          <cell r="J1566">
            <v>353216649</v>
          </cell>
          <cell r="K1566">
            <v>16250.46</v>
          </cell>
          <cell r="L1566">
            <v>2666.54</v>
          </cell>
          <cell r="M1566">
            <v>18917</v>
          </cell>
          <cell r="N1566">
            <v>814</v>
          </cell>
          <cell r="O1566">
            <v>814</v>
          </cell>
          <cell r="P1566" t="str">
            <v>Y</v>
          </cell>
          <cell r="Q1566"/>
          <cell r="R1566" t="str">
            <v>W/O for written off cases</v>
          </cell>
          <cell r="S1566" t="str">
            <v>&gt;180</v>
          </cell>
        </row>
        <row r="1567">
          <cell r="J1567">
            <v>351325756</v>
          </cell>
          <cell r="K1567">
            <v>6857.55</v>
          </cell>
          <cell r="L1567">
            <v>292.45</v>
          </cell>
          <cell r="M1567">
            <v>7150</v>
          </cell>
          <cell r="N1567">
            <v>449</v>
          </cell>
          <cell r="O1567">
            <v>449</v>
          </cell>
          <cell r="P1567" t="str">
            <v>Y</v>
          </cell>
          <cell r="Q1567"/>
          <cell r="R1567" t="str">
            <v>W/O for written off cases</v>
          </cell>
          <cell r="S1567" t="str">
            <v>&gt;180</v>
          </cell>
        </row>
        <row r="1568">
          <cell r="J1568">
            <v>351325757</v>
          </cell>
          <cell r="K1568">
            <v>16290.52</v>
          </cell>
          <cell r="L1568">
            <v>1609.48</v>
          </cell>
          <cell r="M1568">
            <v>17900</v>
          </cell>
          <cell r="N1568">
            <v>600</v>
          </cell>
          <cell r="O1568">
            <v>600</v>
          </cell>
          <cell r="P1568" t="str">
            <v>Y</v>
          </cell>
          <cell r="Q1568"/>
          <cell r="R1568" t="str">
            <v>W/O for written off cases</v>
          </cell>
          <cell r="S1568" t="str">
            <v>&gt;180</v>
          </cell>
        </row>
        <row r="1569">
          <cell r="J1569">
            <v>353207703</v>
          </cell>
          <cell r="K1569">
            <v>7622.03</v>
          </cell>
          <cell r="L1569">
            <v>574.97</v>
          </cell>
          <cell r="M1569">
            <v>8197</v>
          </cell>
          <cell r="N1569">
            <v>569</v>
          </cell>
          <cell r="O1569">
            <v>600</v>
          </cell>
          <cell r="P1569" t="str">
            <v>Y</v>
          </cell>
          <cell r="Q1569"/>
          <cell r="R1569" t="str">
            <v>W/O for written off cases</v>
          </cell>
          <cell r="S1569" t="str">
            <v>&gt;180</v>
          </cell>
        </row>
        <row r="1570">
          <cell r="J1570">
            <v>356865276</v>
          </cell>
          <cell r="K1570">
            <v>19145.27</v>
          </cell>
          <cell r="L1570">
            <v>2430.73</v>
          </cell>
          <cell r="M1570">
            <v>21576</v>
          </cell>
          <cell r="N1570">
            <v>471</v>
          </cell>
          <cell r="O1570">
            <v>471</v>
          </cell>
          <cell r="P1570" t="str">
            <v>Y</v>
          </cell>
          <cell r="Q1570"/>
          <cell r="R1570" t="str">
            <v>W/O for written off cases</v>
          </cell>
          <cell r="S1570" t="str">
            <v>&gt;180</v>
          </cell>
        </row>
        <row r="1571">
          <cell r="J1571">
            <v>357599738</v>
          </cell>
          <cell r="K1571"/>
          <cell r="L1571"/>
          <cell r="M1571"/>
          <cell r="N1571"/>
          <cell r="O1571"/>
          <cell r="P1571"/>
          <cell r="Q1571"/>
          <cell r="R1571" t="str">
            <v>Standard</v>
          </cell>
          <cell r="S1571" t="str">
            <v>Standard</v>
          </cell>
        </row>
        <row r="1572">
          <cell r="J1572">
            <v>358834782</v>
          </cell>
          <cell r="K1572">
            <v>20953.68</v>
          </cell>
          <cell r="L1572">
            <v>5706.32</v>
          </cell>
          <cell r="M1572">
            <v>26660</v>
          </cell>
          <cell r="N1572">
            <v>351</v>
          </cell>
          <cell r="O1572">
            <v>351</v>
          </cell>
          <cell r="P1572" t="str">
            <v>Y</v>
          </cell>
          <cell r="Q1572"/>
          <cell r="R1572" t="str">
            <v>W/O for written off cases</v>
          </cell>
          <cell r="S1572" t="str">
            <v>&gt;180</v>
          </cell>
        </row>
        <row r="1573">
          <cell r="J1573">
            <v>351329067</v>
          </cell>
          <cell r="K1573">
            <v>8901.48</v>
          </cell>
          <cell r="L1573">
            <v>486.52</v>
          </cell>
          <cell r="M1573">
            <v>9388</v>
          </cell>
          <cell r="N1573">
            <v>476</v>
          </cell>
          <cell r="O1573">
            <v>476</v>
          </cell>
          <cell r="P1573" t="str">
            <v>Y</v>
          </cell>
          <cell r="Q1573"/>
          <cell r="R1573" t="str">
            <v>W/O for written off cases</v>
          </cell>
          <cell r="S1573" t="str">
            <v>&gt;180</v>
          </cell>
        </row>
        <row r="1574">
          <cell r="J1574">
            <v>352782105</v>
          </cell>
          <cell r="K1574">
            <v>14523.65</v>
          </cell>
          <cell r="L1574">
            <v>1220.3499999999999</v>
          </cell>
          <cell r="M1574">
            <v>15744</v>
          </cell>
          <cell r="N1574">
            <v>448</v>
          </cell>
          <cell r="O1574">
            <v>448</v>
          </cell>
          <cell r="P1574" t="str">
            <v>Y</v>
          </cell>
          <cell r="Q1574"/>
          <cell r="R1574" t="str">
            <v>W/O for written off cases</v>
          </cell>
          <cell r="S1574" t="str">
            <v>&gt;180</v>
          </cell>
        </row>
        <row r="1575">
          <cell r="J1575">
            <v>351347414</v>
          </cell>
          <cell r="K1575">
            <v>3769.24</v>
          </cell>
          <cell r="L1575">
            <v>54.76</v>
          </cell>
          <cell r="M1575">
            <v>3824</v>
          </cell>
          <cell r="N1575">
            <v>418</v>
          </cell>
          <cell r="O1575">
            <v>418</v>
          </cell>
          <cell r="P1575" t="str">
            <v>Y</v>
          </cell>
          <cell r="Q1575"/>
          <cell r="R1575" t="str">
            <v>W/O for written off cases</v>
          </cell>
          <cell r="S1575" t="str">
            <v>&gt;180</v>
          </cell>
        </row>
        <row r="1576">
          <cell r="J1576">
            <v>351347473</v>
          </cell>
          <cell r="K1576">
            <v>4670.08</v>
          </cell>
          <cell r="L1576">
            <v>153.91999999999999</v>
          </cell>
          <cell r="M1576">
            <v>4824</v>
          </cell>
          <cell r="N1576">
            <v>418</v>
          </cell>
          <cell r="O1576">
            <v>418</v>
          </cell>
          <cell r="P1576" t="str">
            <v>Y</v>
          </cell>
          <cell r="Q1576"/>
          <cell r="R1576" t="str">
            <v>W/O for written off cases</v>
          </cell>
          <cell r="S1576" t="str">
            <v>&gt;180</v>
          </cell>
        </row>
        <row r="1577">
          <cell r="J1577">
            <v>357383636</v>
          </cell>
          <cell r="K1577">
            <v>22310.75</v>
          </cell>
          <cell r="L1577">
            <v>3883.25</v>
          </cell>
          <cell r="M1577">
            <v>26194</v>
          </cell>
          <cell r="N1577">
            <v>600</v>
          </cell>
          <cell r="O1577">
            <v>600</v>
          </cell>
          <cell r="P1577" t="str">
            <v>Y</v>
          </cell>
          <cell r="Q1577"/>
          <cell r="R1577" t="str">
            <v>W/O for written off cases</v>
          </cell>
          <cell r="S1577" t="str">
            <v>&gt;180</v>
          </cell>
        </row>
        <row r="1578">
          <cell r="J1578">
            <v>354761144</v>
          </cell>
          <cell r="K1578">
            <v>37908.36</v>
          </cell>
          <cell r="L1578">
            <v>10278.64</v>
          </cell>
          <cell r="M1578">
            <v>48187</v>
          </cell>
          <cell r="N1578">
            <v>753</v>
          </cell>
          <cell r="O1578">
            <v>753</v>
          </cell>
          <cell r="P1578" t="str">
            <v>Y</v>
          </cell>
          <cell r="Q1578"/>
          <cell r="R1578" t="str">
            <v>W/O for written off cases</v>
          </cell>
          <cell r="S1578" t="str">
            <v>&gt;180</v>
          </cell>
        </row>
        <row r="1579">
          <cell r="J1579">
            <v>358514188</v>
          </cell>
          <cell r="K1579">
            <v>20982.45</v>
          </cell>
          <cell r="L1579">
            <v>4089.55</v>
          </cell>
          <cell r="M1579">
            <v>25072</v>
          </cell>
          <cell r="N1579">
            <v>508</v>
          </cell>
          <cell r="O1579">
            <v>508</v>
          </cell>
          <cell r="P1579" t="str">
            <v>Y</v>
          </cell>
          <cell r="Q1579"/>
          <cell r="R1579" t="str">
            <v>W/O for written off cases</v>
          </cell>
          <cell r="S1579" t="str">
            <v>&gt;180</v>
          </cell>
        </row>
        <row r="1580">
          <cell r="J1580">
            <v>351351436</v>
          </cell>
          <cell r="K1580">
            <v>26160.97</v>
          </cell>
          <cell r="L1580">
            <v>4100.03</v>
          </cell>
          <cell r="M1580">
            <v>30261</v>
          </cell>
          <cell r="N1580">
            <v>748</v>
          </cell>
          <cell r="O1580">
            <v>748</v>
          </cell>
          <cell r="P1580" t="str">
            <v>Y</v>
          </cell>
          <cell r="Q1580"/>
          <cell r="R1580" t="str">
            <v>W/O for written off cases</v>
          </cell>
          <cell r="S1580" t="str">
            <v>&gt;180</v>
          </cell>
        </row>
        <row r="1581">
          <cell r="J1581">
            <v>351351445</v>
          </cell>
          <cell r="K1581">
            <v>18867.59</v>
          </cell>
          <cell r="L1581">
            <v>2501.41</v>
          </cell>
          <cell r="M1581">
            <v>21369</v>
          </cell>
          <cell r="N1581">
            <v>900</v>
          </cell>
          <cell r="O1581">
            <v>900</v>
          </cell>
          <cell r="P1581" t="str">
            <v>Y</v>
          </cell>
          <cell r="Q1581"/>
          <cell r="R1581" t="str">
            <v>W/O for written off cases</v>
          </cell>
          <cell r="S1581" t="str">
            <v>&gt;180</v>
          </cell>
        </row>
        <row r="1582">
          <cell r="J1582">
            <v>354185933</v>
          </cell>
          <cell r="K1582">
            <v>16187.87</v>
          </cell>
          <cell r="L1582">
            <v>2785.13</v>
          </cell>
          <cell r="M1582">
            <v>18973</v>
          </cell>
          <cell r="N1582">
            <v>687</v>
          </cell>
          <cell r="O1582">
            <v>687</v>
          </cell>
          <cell r="P1582" t="str">
            <v>Y</v>
          </cell>
          <cell r="Q1582"/>
          <cell r="R1582" t="str">
            <v>W/O for written off cases</v>
          </cell>
          <cell r="S1582" t="str">
            <v>&gt;180</v>
          </cell>
        </row>
        <row r="1583">
          <cell r="J1583">
            <v>351351450</v>
          </cell>
          <cell r="K1583">
            <v>29962.87</v>
          </cell>
          <cell r="L1583">
            <v>6978.13</v>
          </cell>
          <cell r="M1583">
            <v>36941</v>
          </cell>
          <cell r="N1583">
            <v>961</v>
          </cell>
          <cell r="O1583">
            <v>961</v>
          </cell>
          <cell r="P1583" t="str">
            <v>Y</v>
          </cell>
          <cell r="Q1583"/>
          <cell r="R1583" t="str">
            <v>W/O for written off cases</v>
          </cell>
          <cell r="S1583" t="str">
            <v>&gt;180</v>
          </cell>
        </row>
        <row r="1584">
          <cell r="J1584">
            <v>351358967</v>
          </cell>
          <cell r="K1584">
            <v>10543.44</v>
          </cell>
          <cell r="L1584">
            <v>686.56</v>
          </cell>
          <cell r="M1584">
            <v>11230</v>
          </cell>
          <cell r="N1584">
            <v>503</v>
          </cell>
          <cell r="O1584">
            <v>503</v>
          </cell>
          <cell r="P1584" t="str">
            <v>Y</v>
          </cell>
          <cell r="Q1584"/>
          <cell r="R1584" t="str">
            <v>W/O for written off cases</v>
          </cell>
          <cell r="S1584" t="str">
            <v>&gt;180</v>
          </cell>
        </row>
        <row r="1585">
          <cell r="J1585">
            <v>356421976</v>
          </cell>
          <cell r="K1585">
            <v>26579.14</v>
          </cell>
          <cell r="L1585">
            <v>2647.86</v>
          </cell>
          <cell r="M1585">
            <v>29227</v>
          </cell>
          <cell r="N1585">
            <v>230</v>
          </cell>
          <cell r="O1585">
            <v>230</v>
          </cell>
          <cell r="P1585" t="str">
            <v>Y</v>
          </cell>
          <cell r="Q1585"/>
          <cell r="R1585" t="str">
            <v>Sub</v>
          </cell>
          <cell r="S1585" t="str">
            <v>&gt;180</v>
          </cell>
        </row>
        <row r="1586">
          <cell r="J1586">
            <v>359741121</v>
          </cell>
          <cell r="K1586"/>
          <cell r="L1586"/>
          <cell r="M1586"/>
          <cell r="N1586"/>
          <cell r="O1586"/>
          <cell r="P1586"/>
          <cell r="Q1586"/>
          <cell r="R1586" t="str">
            <v>Standard</v>
          </cell>
          <cell r="S1586" t="str">
            <v>Standard</v>
          </cell>
        </row>
        <row r="1587">
          <cell r="J1587">
            <v>354185935</v>
          </cell>
          <cell r="K1587">
            <v>27000</v>
          </cell>
          <cell r="L1587">
            <v>5892</v>
          </cell>
          <cell r="M1587">
            <v>32892</v>
          </cell>
          <cell r="N1587">
            <v>809</v>
          </cell>
          <cell r="O1587">
            <v>809</v>
          </cell>
          <cell r="P1587" t="str">
            <v>Y</v>
          </cell>
          <cell r="Q1587"/>
          <cell r="R1587" t="str">
            <v>W/O for written off cases</v>
          </cell>
          <cell r="S1587" t="str">
            <v>&gt;180</v>
          </cell>
        </row>
        <row r="1588">
          <cell r="J1588">
            <v>351372403</v>
          </cell>
          <cell r="K1588">
            <v>2150</v>
          </cell>
          <cell r="L1588">
            <v>0</v>
          </cell>
          <cell r="M1588">
            <v>2150</v>
          </cell>
          <cell r="N1588">
            <v>388</v>
          </cell>
          <cell r="O1588">
            <v>388</v>
          </cell>
          <cell r="P1588" t="str">
            <v>Y</v>
          </cell>
          <cell r="Q1588"/>
          <cell r="R1588" t="str">
            <v>W/O for written off cases</v>
          </cell>
          <cell r="S1588" t="str">
            <v>&gt;180</v>
          </cell>
        </row>
        <row r="1589">
          <cell r="J1589">
            <v>351382176</v>
          </cell>
          <cell r="K1589">
            <v>16253.17</v>
          </cell>
          <cell r="L1589">
            <v>1602.83</v>
          </cell>
          <cell r="M1589">
            <v>17856</v>
          </cell>
          <cell r="N1589">
            <v>594</v>
          </cell>
          <cell r="O1589">
            <v>594</v>
          </cell>
          <cell r="P1589" t="str">
            <v>Y</v>
          </cell>
          <cell r="Q1589"/>
          <cell r="R1589" t="str">
            <v>W/O for written off cases</v>
          </cell>
          <cell r="S1589" t="str">
            <v>&gt;180</v>
          </cell>
        </row>
        <row r="1590">
          <cell r="J1590">
            <v>351383841</v>
          </cell>
          <cell r="K1590">
            <v>4670.08</v>
          </cell>
          <cell r="L1590">
            <v>153.91999999999999</v>
          </cell>
          <cell r="M1590">
            <v>4824</v>
          </cell>
          <cell r="N1590">
            <v>412</v>
          </cell>
          <cell r="O1590">
            <v>412</v>
          </cell>
          <cell r="P1590" t="str">
            <v>Y</v>
          </cell>
          <cell r="Q1590"/>
          <cell r="R1590" t="str">
            <v>W/O for written off cases</v>
          </cell>
          <cell r="S1590" t="str">
            <v>&gt;180</v>
          </cell>
        </row>
        <row r="1591">
          <cell r="J1591">
            <v>360501286</v>
          </cell>
          <cell r="K1591"/>
          <cell r="L1591"/>
          <cell r="M1591"/>
          <cell r="N1591"/>
          <cell r="O1591"/>
          <cell r="P1591"/>
          <cell r="Q1591"/>
          <cell r="R1591" t="str">
            <v>Standard</v>
          </cell>
          <cell r="S1591" t="str">
            <v>Standard</v>
          </cell>
        </row>
        <row r="1592">
          <cell r="J1592">
            <v>358688583</v>
          </cell>
          <cell r="K1592"/>
          <cell r="L1592"/>
          <cell r="M1592"/>
          <cell r="N1592"/>
          <cell r="O1592"/>
          <cell r="P1592"/>
          <cell r="Q1592"/>
          <cell r="R1592" t="str">
            <v>Standard</v>
          </cell>
          <cell r="S1592" t="str">
            <v>Standard</v>
          </cell>
        </row>
        <row r="1593">
          <cell r="J1593">
            <v>360408961</v>
          </cell>
          <cell r="K1593"/>
          <cell r="L1593"/>
          <cell r="M1593"/>
          <cell r="N1593"/>
          <cell r="O1593"/>
          <cell r="P1593"/>
          <cell r="Q1593"/>
          <cell r="R1593" t="str">
            <v>Standard</v>
          </cell>
          <cell r="S1593" t="str">
            <v>Standard</v>
          </cell>
        </row>
        <row r="1594">
          <cell r="J1594">
            <v>351397253</v>
          </cell>
          <cell r="K1594">
            <v>4511.37</v>
          </cell>
          <cell r="L1594">
            <v>147.63</v>
          </cell>
          <cell r="M1594">
            <v>4659</v>
          </cell>
          <cell r="N1594">
            <v>595</v>
          </cell>
          <cell r="O1594">
            <v>595</v>
          </cell>
          <cell r="P1594" t="str">
            <v>Y</v>
          </cell>
          <cell r="Q1594"/>
          <cell r="R1594" t="str">
            <v>W/O for written off cases</v>
          </cell>
          <cell r="S1594" t="str">
            <v>&gt;180</v>
          </cell>
        </row>
        <row r="1595">
          <cell r="J1595">
            <v>358834780</v>
          </cell>
          <cell r="K1595">
            <v>21182.87</v>
          </cell>
          <cell r="L1595">
            <v>4997.13</v>
          </cell>
          <cell r="M1595">
            <v>26180</v>
          </cell>
          <cell r="N1595">
            <v>506</v>
          </cell>
          <cell r="O1595">
            <v>506</v>
          </cell>
          <cell r="P1595" t="str">
            <v>Y</v>
          </cell>
          <cell r="Q1595"/>
          <cell r="R1595" t="str">
            <v>W/O for written off cases</v>
          </cell>
          <cell r="S1595" t="str">
            <v>&gt;180</v>
          </cell>
        </row>
        <row r="1596">
          <cell r="J1596">
            <v>351401723</v>
          </cell>
          <cell r="K1596">
            <v>2832.76</v>
          </cell>
          <cell r="L1596">
            <v>58.24</v>
          </cell>
          <cell r="M1596">
            <v>2891</v>
          </cell>
          <cell r="N1596">
            <v>383</v>
          </cell>
          <cell r="O1596">
            <v>383</v>
          </cell>
          <cell r="P1596" t="str">
            <v>Y</v>
          </cell>
          <cell r="Q1596"/>
          <cell r="R1596" t="str">
            <v>W/O for written off cases</v>
          </cell>
          <cell r="S1596" t="str">
            <v>&gt;180</v>
          </cell>
        </row>
        <row r="1597">
          <cell r="J1597">
            <v>358059490</v>
          </cell>
          <cell r="K1597"/>
          <cell r="L1597"/>
          <cell r="M1597"/>
          <cell r="N1597"/>
          <cell r="O1597"/>
          <cell r="P1597"/>
          <cell r="Q1597"/>
          <cell r="R1597" t="str">
            <v>Standard</v>
          </cell>
          <cell r="S1597" t="str">
            <v>Standard</v>
          </cell>
        </row>
        <row r="1598">
          <cell r="J1598">
            <v>355367329</v>
          </cell>
          <cell r="K1598">
            <v>22177.4</v>
          </cell>
          <cell r="L1598">
            <v>4423.6000000000004</v>
          </cell>
          <cell r="M1598">
            <v>26601</v>
          </cell>
          <cell r="N1598">
            <v>747</v>
          </cell>
          <cell r="O1598">
            <v>747</v>
          </cell>
          <cell r="P1598" t="str">
            <v>Y</v>
          </cell>
          <cell r="Q1598"/>
          <cell r="R1598" t="str">
            <v>W/O for written off cases</v>
          </cell>
          <cell r="S1598" t="str">
            <v>&gt;180</v>
          </cell>
        </row>
        <row r="1599">
          <cell r="J1599">
            <v>358706505</v>
          </cell>
          <cell r="K1599"/>
          <cell r="L1599"/>
          <cell r="M1599"/>
          <cell r="N1599"/>
          <cell r="O1599"/>
          <cell r="P1599"/>
          <cell r="Q1599"/>
          <cell r="R1599" t="str">
            <v>Standard</v>
          </cell>
          <cell r="S1599" t="str">
            <v>Standard</v>
          </cell>
        </row>
        <row r="1600">
          <cell r="J1600">
            <v>351419114</v>
          </cell>
          <cell r="K1600">
            <v>2832.76</v>
          </cell>
          <cell r="L1600">
            <v>58.24</v>
          </cell>
          <cell r="M1600">
            <v>2891</v>
          </cell>
          <cell r="N1600">
            <v>383</v>
          </cell>
          <cell r="O1600">
            <v>383</v>
          </cell>
          <cell r="P1600" t="str">
            <v>Y</v>
          </cell>
          <cell r="Q1600"/>
          <cell r="R1600" t="str">
            <v>W/O for written off cases</v>
          </cell>
          <cell r="S1600" t="str">
            <v>&gt;180</v>
          </cell>
        </row>
        <row r="1601">
          <cell r="J1601">
            <v>358834749</v>
          </cell>
          <cell r="K1601">
            <v>20331.5</v>
          </cell>
          <cell r="L1601">
            <v>3898.5</v>
          </cell>
          <cell r="M1601">
            <v>24230</v>
          </cell>
          <cell r="N1601">
            <v>472</v>
          </cell>
          <cell r="O1601">
            <v>472</v>
          </cell>
          <cell r="P1601" t="str">
            <v>Y</v>
          </cell>
          <cell r="Q1601"/>
          <cell r="R1601" t="str">
            <v>W/O for written off cases</v>
          </cell>
          <cell r="S1601" t="str">
            <v>&gt;180</v>
          </cell>
        </row>
        <row r="1602">
          <cell r="J1602">
            <v>358834799</v>
          </cell>
          <cell r="K1602">
            <v>20000</v>
          </cell>
          <cell r="L1602">
            <v>3099</v>
          </cell>
          <cell r="M1602">
            <v>23099</v>
          </cell>
          <cell r="N1602">
            <v>502</v>
          </cell>
          <cell r="O1602">
            <v>502</v>
          </cell>
          <cell r="P1602" t="str">
            <v>Y</v>
          </cell>
          <cell r="Q1602"/>
          <cell r="R1602" t="str">
            <v>W/O for written off cases</v>
          </cell>
          <cell r="S1602" t="str">
            <v>&gt;180</v>
          </cell>
        </row>
        <row r="1603">
          <cell r="J1603">
            <v>357477929</v>
          </cell>
          <cell r="K1603">
            <v>54000.52</v>
          </cell>
          <cell r="L1603">
            <v>15399.48</v>
          </cell>
          <cell r="M1603">
            <v>69400</v>
          </cell>
          <cell r="N1603">
            <v>600</v>
          </cell>
          <cell r="O1603">
            <v>600</v>
          </cell>
          <cell r="P1603" t="str">
            <v>Y</v>
          </cell>
          <cell r="Q1603"/>
          <cell r="R1603" t="str">
            <v>W/O for written off cases</v>
          </cell>
          <cell r="S1603" t="str">
            <v>&gt;180</v>
          </cell>
        </row>
        <row r="1604">
          <cell r="J1604">
            <v>356724672</v>
          </cell>
          <cell r="K1604">
            <v>35719.730000000003</v>
          </cell>
          <cell r="L1604">
            <v>6230.27</v>
          </cell>
          <cell r="M1604">
            <v>41950</v>
          </cell>
          <cell r="N1604">
            <v>443</v>
          </cell>
          <cell r="O1604">
            <v>443</v>
          </cell>
          <cell r="P1604" t="str">
            <v>Y</v>
          </cell>
          <cell r="Q1604"/>
          <cell r="R1604" t="str">
            <v>W/O for written off cases</v>
          </cell>
          <cell r="S1604" t="str">
            <v>&gt;180</v>
          </cell>
        </row>
        <row r="1605">
          <cell r="J1605">
            <v>357383638</v>
          </cell>
          <cell r="K1605">
            <v>26365.25</v>
          </cell>
          <cell r="L1605">
            <v>4382.75</v>
          </cell>
          <cell r="M1605">
            <v>30748</v>
          </cell>
          <cell r="N1605">
            <v>622</v>
          </cell>
          <cell r="O1605">
            <v>622</v>
          </cell>
          <cell r="P1605" t="str">
            <v>Y</v>
          </cell>
          <cell r="Q1605"/>
          <cell r="R1605" t="str">
            <v>W/O for written off cases</v>
          </cell>
          <cell r="S1605" t="str">
            <v>&gt;180</v>
          </cell>
        </row>
        <row r="1606">
          <cell r="J1606">
            <v>351430793</v>
          </cell>
          <cell r="K1606">
            <v>2606.23</v>
          </cell>
          <cell r="L1606">
            <v>53.77</v>
          </cell>
          <cell r="M1606">
            <v>2660</v>
          </cell>
          <cell r="N1606">
            <v>387</v>
          </cell>
          <cell r="O1606">
            <v>387</v>
          </cell>
          <cell r="P1606" t="str">
            <v>Y</v>
          </cell>
          <cell r="Q1606"/>
          <cell r="R1606" t="str">
            <v>W/O for written off cases</v>
          </cell>
          <cell r="S1606" t="str">
            <v>&gt;180</v>
          </cell>
        </row>
        <row r="1607">
          <cell r="J1607">
            <v>358812167</v>
          </cell>
          <cell r="K1607">
            <v>6720.06</v>
          </cell>
          <cell r="L1607">
            <v>959.94</v>
          </cell>
          <cell r="M1607">
            <v>7680</v>
          </cell>
          <cell r="N1607">
            <v>83</v>
          </cell>
          <cell r="O1607">
            <v>83</v>
          </cell>
          <cell r="P1607" t="str">
            <v>Y</v>
          </cell>
          <cell r="Q1607">
            <v>82</v>
          </cell>
          <cell r="R1607" t="str">
            <v>Sub</v>
          </cell>
          <cell r="S1607" t="str">
            <v>61-90</v>
          </cell>
        </row>
        <row r="1608">
          <cell r="J1608">
            <v>351430826</v>
          </cell>
          <cell r="K1608">
            <v>4932.6899999999996</v>
          </cell>
          <cell r="L1608">
            <v>162.31</v>
          </cell>
          <cell r="M1608">
            <v>5095</v>
          </cell>
          <cell r="N1608">
            <v>413</v>
          </cell>
          <cell r="O1608">
            <v>413</v>
          </cell>
          <cell r="P1608" t="str">
            <v>Y</v>
          </cell>
          <cell r="Q1608"/>
          <cell r="R1608" t="str">
            <v>W/O for written off cases</v>
          </cell>
          <cell r="S1608" t="str">
            <v>&gt;180</v>
          </cell>
        </row>
        <row r="1609">
          <cell r="J1609">
            <v>357383642</v>
          </cell>
          <cell r="K1609">
            <v>26810.41</v>
          </cell>
          <cell r="L1609">
            <v>5351.59</v>
          </cell>
          <cell r="M1609">
            <v>32162</v>
          </cell>
          <cell r="N1609">
            <v>656</v>
          </cell>
          <cell r="O1609">
            <v>656</v>
          </cell>
          <cell r="P1609" t="str">
            <v>Y</v>
          </cell>
          <cell r="Q1609"/>
          <cell r="R1609" t="str">
            <v>W/O for written off cases</v>
          </cell>
          <cell r="S1609" t="str">
            <v>&gt;180</v>
          </cell>
        </row>
        <row r="1610">
          <cell r="J1610">
            <v>355995221</v>
          </cell>
          <cell r="K1610">
            <v>17870.03</v>
          </cell>
          <cell r="L1610">
            <v>2057.9699999999998</v>
          </cell>
          <cell r="M1610">
            <v>19928</v>
          </cell>
          <cell r="N1610">
            <v>349</v>
          </cell>
          <cell r="O1610">
            <v>349</v>
          </cell>
          <cell r="P1610" t="str">
            <v>Y</v>
          </cell>
          <cell r="Q1610"/>
          <cell r="R1610" t="str">
            <v>W/O for written off cases</v>
          </cell>
          <cell r="S1610" t="str">
            <v>&gt;180</v>
          </cell>
        </row>
        <row r="1611">
          <cell r="J1611">
            <v>356649856</v>
          </cell>
          <cell r="K1611">
            <v>44540.959999999999</v>
          </cell>
          <cell r="L1611">
            <v>7700.04</v>
          </cell>
          <cell r="M1611">
            <v>52241</v>
          </cell>
          <cell r="N1611">
            <v>446</v>
          </cell>
          <cell r="O1611">
            <v>446</v>
          </cell>
          <cell r="P1611" t="str">
            <v>Y</v>
          </cell>
          <cell r="Q1611"/>
          <cell r="R1611" t="str">
            <v>W/O for written off cases</v>
          </cell>
          <cell r="S1611" t="str">
            <v>&gt;180</v>
          </cell>
        </row>
        <row r="1612">
          <cell r="J1612">
            <v>351432428</v>
          </cell>
          <cell r="K1612">
            <v>11118.15</v>
          </cell>
          <cell r="L1612">
            <v>636.85</v>
          </cell>
          <cell r="M1612">
            <v>11755</v>
          </cell>
          <cell r="N1612">
            <v>503</v>
          </cell>
          <cell r="O1612">
            <v>534</v>
          </cell>
          <cell r="P1612" t="str">
            <v>Y</v>
          </cell>
          <cell r="Q1612"/>
          <cell r="R1612" t="str">
            <v>W/O for written off cases</v>
          </cell>
          <cell r="S1612" t="str">
            <v>&gt;180</v>
          </cell>
        </row>
        <row r="1613">
          <cell r="J1613">
            <v>354006627</v>
          </cell>
          <cell r="K1613">
            <v>11611.86</v>
          </cell>
          <cell r="L1613">
            <v>810.14</v>
          </cell>
          <cell r="M1613">
            <v>12422</v>
          </cell>
          <cell r="N1613">
            <v>534</v>
          </cell>
          <cell r="O1613">
            <v>534</v>
          </cell>
          <cell r="P1613" t="str">
            <v>Y</v>
          </cell>
          <cell r="Q1613"/>
          <cell r="R1613" t="str">
            <v>W/O for written off cases</v>
          </cell>
          <cell r="S1613" t="str">
            <v>&gt;180</v>
          </cell>
        </row>
        <row r="1614">
          <cell r="J1614">
            <v>351440373</v>
          </cell>
          <cell r="K1614">
            <v>13826.91</v>
          </cell>
          <cell r="L1614">
            <v>1174.0899999999999</v>
          </cell>
          <cell r="M1614">
            <v>15001</v>
          </cell>
          <cell r="N1614">
            <v>562</v>
          </cell>
          <cell r="O1614">
            <v>562</v>
          </cell>
          <cell r="P1614" t="str">
            <v>Y</v>
          </cell>
          <cell r="Q1614"/>
          <cell r="R1614" t="str">
            <v>W/O for written off cases</v>
          </cell>
          <cell r="S1614" t="str">
            <v>&gt;180</v>
          </cell>
        </row>
        <row r="1615">
          <cell r="J1615">
            <v>351440693</v>
          </cell>
          <cell r="K1615">
            <v>17435.03</v>
          </cell>
          <cell r="L1615">
            <v>1865.97</v>
          </cell>
          <cell r="M1615">
            <v>19301</v>
          </cell>
          <cell r="N1615">
            <v>623</v>
          </cell>
          <cell r="O1615">
            <v>623</v>
          </cell>
          <cell r="P1615" t="str">
            <v>Y</v>
          </cell>
          <cell r="Q1615"/>
          <cell r="R1615" t="str">
            <v>W/O for written off cases</v>
          </cell>
          <cell r="S1615" t="str">
            <v>&gt;180</v>
          </cell>
        </row>
        <row r="1616">
          <cell r="J1616">
            <v>351441112</v>
          </cell>
          <cell r="K1616">
            <v>2832.76</v>
          </cell>
          <cell r="L1616">
            <v>58.24</v>
          </cell>
          <cell r="M1616">
            <v>2891</v>
          </cell>
          <cell r="N1616">
            <v>382</v>
          </cell>
          <cell r="O1616">
            <v>382</v>
          </cell>
          <cell r="P1616" t="str">
            <v>Y</v>
          </cell>
          <cell r="Q1616"/>
          <cell r="R1616" t="str">
            <v>W/O for written off cases</v>
          </cell>
          <cell r="S1616" t="str">
            <v>&gt;180</v>
          </cell>
        </row>
        <row r="1617">
          <cell r="J1617">
            <v>354761180</v>
          </cell>
          <cell r="K1617">
            <v>35276.730000000003</v>
          </cell>
          <cell r="L1617">
            <v>8707.27</v>
          </cell>
          <cell r="M1617">
            <v>43984</v>
          </cell>
          <cell r="N1617">
            <v>687</v>
          </cell>
          <cell r="O1617">
            <v>687</v>
          </cell>
          <cell r="P1617" t="str">
            <v>Y</v>
          </cell>
          <cell r="Q1617"/>
          <cell r="R1617" t="str">
            <v>W/O for written off cases</v>
          </cell>
          <cell r="S1617" t="str">
            <v>&gt;180</v>
          </cell>
        </row>
        <row r="1618">
          <cell r="J1618">
            <v>355995248</v>
          </cell>
          <cell r="K1618">
            <v>29906.2</v>
          </cell>
          <cell r="L1618">
            <v>7126.8</v>
          </cell>
          <cell r="M1618">
            <v>37033</v>
          </cell>
          <cell r="N1618">
            <v>625</v>
          </cell>
          <cell r="O1618">
            <v>625</v>
          </cell>
          <cell r="P1618" t="str">
            <v>Y</v>
          </cell>
          <cell r="Q1618"/>
          <cell r="R1618" t="str">
            <v>W/O for written off cases</v>
          </cell>
          <cell r="S1618" t="str">
            <v>&gt;180</v>
          </cell>
        </row>
        <row r="1619">
          <cell r="J1619">
            <v>358834795</v>
          </cell>
          <cell r="K1619">
            <v>25310.33</v>
          </cell>
          <cell r="L1619">
            <v>9813.67</v>
          </cell>
          <cell r="M1619">
            <v>35124</v>
          </cell>
          <cell r="N1619">
            <v>508</v>
          </cell>
          <cell r="O1619">
            <v>508</v>
          </cell>
          <cell r="P1619" t="str">
            <v>Y</v>
          </cell>
          <cell r="Q1619"/>
          <cell r="R1619" t="str">
            <v>W/O for written off cases</v>
          </cell>
          <cell r="S1619" t="str">
            <v>&gt;180</v>
          </cell>
        </row>
        <row r="1620">
          <cell r="J1620">
            <v>355774604</v>
          </cell>
          <cell r="K1620">
            <v>30706.44</v>
          </cell>
          <cell r="L1620">
            <v>8172.56</v>
          </cell>
          <cell r="M1620">
            <v>38879</v>
          </cell>
          <cell r="N1620">
            <v>753</v>
          </cell>
          <cell r="O1620">
            <v>753</v>
          </cell>
          <cell r="P1620" t="str">
            <v>Y</v>
          </cell>
          <cell r="Q1620"/>
          <cell r="R1620" t="str">
            <v>W/O for written off cases</v>
          </cell>
          <cell r="S1620" t="str">
            <v>&gt;180</v>
          </cell>
        </row>
        <row r="1621">
          <cell r="J1621">
            <v>357041774</v>
          </cell>
          <cell r="K1621">
            <v>27645.89</v>
          </cell>
          <cell r="L1621">
            <v>5482.11</v>
          </cell>
          <cell r="M1621">
            <v>33128</v>
          </cell>
          <cell r="N1621">
            <v>661</v>
          </cell>
          <cell r="O1621">
            <v>661</v>
          </cell>
          <cell r="P1621" t="str">
            <v>Y</v>
          </cell>
          <cell r="Q1621"/>
          <cell r="R1621" t="str">
            <v>W/O for written off cases</v>
          </cell>
          <cell r="S1621" t="str">
            <v>&gt;180</v>
          </cell>
        </row>
        <row r="1622">
          <cell r="J1622">
            <v>351449157</v>
          </cell>
          <cell r="K1622">
            <v>3835.25</v>
          </cell>
          <cell r="L1622">
            <v>122.75</v>
          </cell>
          <cell r="M1622">
            <v>3958</v>
          </cell>
          <cell r="N1622">
            <v>595</v>
          </cell>
          <cell r="O1622">
            <v>595</v>
          </cell>
          <cell r="P1622" t="str">
            <v>Y</v>
          </cell>
          <cell r="Q1622"/>
          <cell r="R1622" t="str">
            <v>W/O for written off cases</v>
          </cell>
          <cell r="S1622" t="str">
            <v>&gt;180</v>
          </cell>
        </row>
        <row r="1623">
          <cell r="J1623">
            <v>351449358</v>
          </cell>
          <cell r="K1623">
            <v>2230.9299999999998</v>
          </cell>
          <cell r="L1623">
            <v>46.07</v>
          </cell>
          <cell r="M1623">
            <v>2277</v>
          </cell>
          <cell r="N1623">
            <v>383</v>
          </cell>
          <cell r="O1623">
            <v>383</v>
          </cell>
          <cell r="P1623" t="str">
            <v>Y</v>
          </cell>
          <cell r="Q1623"/>
          <cell r="R1623" t="str">
            <v>W/O for written off cases</v>
          </cell>
          <cell r="S1623" t="str">
            <v>&gt;180</v>
          </cell>
        </row>
        <row r="1624">
          <cell r="J1624">
            <v>357041768</v>
          </cell>
          <cell r="K1624">
            <v>29000</v>
          </cell>
          <cell r="L1624">
            <v>6135</v>
          </cell>
          <cell r="M1624">
            <v>35135</v>
          </cell>
          <cell r="N1624">
            <v>691</v>
          </cell>
          <cell r="O1624">
            <v>691</v>
          </cell>
          <cell r="P1624" t="str">
            <v>Y</v>
          </cell>
          <cell r="Q1624"/>
          <cell r="R1624" t="str">
            <v>W/O for written off cases</v>
          </cell>
          <cell r="S1624" t="str">
            <v>&gt;180</v>
          </cell>
        </row>
        <row r="1625">
          <cell r="J1625">
            <v>351457065</v>
          </cell>
          <cell r="K1625">
            <v>28805.33</v>
          </cell>
          <cell r="L1625">
            <v>5031.67</v>
          </cell>
          <cell r="M1625">
            <v>33837</v>
          </cell>
          <cell r="N1625">
            <v>814</v>
          </cell>
          <cell r="O1625">
            <v>814</v>
          </cell>
          <cell r="P1625" t="str">
            <v>Y</v>
          </cell>
          <cell r="Q1625"/>
          <cell r="R1625" t="str">
            <v>W/O for written off cases</v>
          </cell>
          <cell r="S1625" t="str">
            <v>&gt;180</v>
          </cell>
        </row>
        <row r="1626">
          <cell r="J1626">
            <v>357041754</v>
          </cell>
          <cell r="K1626">
            <v>12030.55</v>
          </cell>
          <cell r="L1626">
            <v>2102.4499999999998</v>
          </cell>
          <cell r="M1626">
            <v>14133</v>
          </cell>
          <cell r="N1626">
            <v>600</v>
          </cell>
          <cell r="O1626">
            <v>600</v>
          </cell>
          <cell r="P1626" t="str">
            <v>Y</v>
          </cell>
          <cell r="Q1626"/>
          <cell r="R1626" t="str">
            <v>W/O for written off cases</v>
          </cell>
          <cell r="S1626" t="str">
            <v>&gt;180</v>
          </cell>
        </row>
        <row r="1627">
          <cell r="J1627">
            <v>351458379</v>
          </cell>
          <cell r="K1627">
            <v>12955.42</v>
          </cell>
          <cell r="L1627">
            <v>974.58</v>
          </cell>
          <cell r="M1627">
            <v>13930</v>
          </cell>
          <cell r="N1627">
            <v>564</v>
          </cell>
          <cell r="O1627">
            <v>564</v>
          </cell>
          <cell r="P1627" t="str">
            <v>Y</v>
          </cell>
          <cell r="Q1627"/>
          <cell r="R1627" t="str">
            <v>W/O for written off cases</v>
          </cell>
          <cell r="S1627" t="str">
            <v>&gt;180</v>
          </cell>
        </row>
        <row r="1628">
          <cell r="J1628">
            <v>353351687</v>
          </cell>
          <cell r="K1628">
            <v>13512.4</v>
          </cell>
          <cell r="L1628">
            <v>1183.5999999999999</v>
          </cell>
          <cell r="M1628">
            <v>14696</v>
          </cell>
          <cell r="N1628">
            <v>564</v>
          </cell>
          <cell r="O1628">
            <v>564</v>
          </cell>
          <cell r="P1628" t="str">
            <v>Y</v>
          </cell>
          <cell r="Q1628"/>
          <cell r="R1628" t="str">
            <v>W/O for written off cases</v>
          </cell>
          <cell r="S1628" t="str">
            <v>&gt;180</v>
          </cell>
        </row>
        <row r="1629">
          <cell r="J1629">
            <v>356677210</v>
          </cell>
          <cell r="K1629"/>
          <cell r="L1629"/>
          <cell r="M1629"/>
          <cell r="N1629"/>
          <cell r="O1629"/>
          <cell r="P1629"/>
          <cell r="Q1629"/>
          <cell r="R1629" t="str">
            <v>Standard</v>
          </cell>
          <cell r="S1629" t="str">
            <v>Standard</v>
          </cell>
        </row>
        <row r="1630">
          <cell r="J1630">
            <v>355367342</v>
          </cell>
          <cell r="K1630">
            <v>36000</v>
          </cell>
          <cell r="L1630">
            <v>10044</v>
          </cell>
          <cell r="M1630">
            <v>46044</v>
          </cell>
          <cell r="N1630">
            <v>783</v>
          </cell>
          <cell r="O1630">
            <v>783</v>
          </cell>
          <cell r="P1630" t="str">
            <v>Y</v>
          </cell>
          <cell r="Q1630"/>
          <cell r="R1630" t="str">
            <v>W/O for written off cases</v>
          </cell>
          <cell r="S1630" t="str">
            <v>&gt;180</v>
          </cell>
        </row>
        <row r="1631">
          <cell r="J1631">
            <v>351461803</v>
          </cell>
          <cell r="K1631">
            <v>2310</v>
          </cell>
          <cell r="L1631">
            <v>0</v>
          </cell>
          <cell r="M1631">
            <v>2310</v>
          </cell>
          <cell r="N1631">
            <v>383</v>
          </cell>
          <cell r="O1631">
            <v>383</v>
          </cell>
          <cell r="P1631" t="str">
            <v>Y</v>
          </cell>
          <cell r="Q1631"/>
          <cell r="R1631" t="str">
            <v>W/O for written off cases</v>
          </cell>
          <cell r="S1631" t="str">
            <v>&gt;180</v>
          </cell>
        </row>
        <row r="1632">
          <cell r="J1632">
            <v>353851924</v>
          </cell>
          <cell r="K1632">
            <v>1820</v>
          </cell>
          <cell r="L1632">
            <v>0</v>
          </cell>
          <cell r="M1632">
            <v>1820</v>
          </cell>
          <cell r="N1632">
            <v>352</v>
          </cell>
          <cell r="O1632">
            <v>383</v>
          </cell>
          <cell r="P1632" t="str">
            <v>Y</v>
          </cell>
          <cell r="Q1632"/>
          <cell r="R1632" t="str">
            <v>W/O for written off cases</v>
          </cell>
          <cell r="S1632" t="str">
            <v>&gt;180</v>
          </cell>
        </row>
        <row r="1633">
          <cell r="J1633">
            <v>351772322</v>
          </cell>
          <cell r="K1633">
            <v>3147.32</v>
          </cell>
          <cell r="L1633">
            <v>64.680000000000007</v>
          </cell>
          <cell r="M1633">
            <v>3212</v>
          </cell>
          <cell r="N1633">
            <v>321</v>
          </cell>
          <cell r="O1633">
            <v>321</v>
          </cell>
          <cell r="P1633" t="str">
            <v>Y</v>
          </cell>
          <cell r="Q1633"/>
          <cell r="R1633" t="str">
            <v>W/O for written off cases</v>
          </cell>
          <cell r="S1633" t="str">
            <v>&gt;180</v>
          </cell>
        </row>
        <row r="1634">
          <cell r="J1634">
            <v>359988483</v>
          </cell>
          <cell r="K1634"/>
          <cell r="L1634"/>
          <cell r="M1634"/>
          <cell r="N1634"/>
          <cell r="O1634"/>
          <cell r="P1634"/>
          <cell r="Q1634"/>
          <cell r="R1634" t="str">
            <v>Standard</v>
          </cell>
          <cell r="S1634" t="str">
            <v>Standard</v>
          </cell>
        </row>
        <row r="1635">
          <cell r="J1635">
            <v>351476272</v>
          </cell>
          <cell r="K1635">
            <v>22534.82</v>
          </cell>
          <cell r="L1635">
            <v>3172.18</v>
          </cell>
          <cell r="M1635">
            <v>25707</v>
          </cell>
          <cell r="N1635">
            <v>722</v>
          </cell>
          <cell r="O1635">
            <v>722</v>
          </cell>
          <cell r="P1635" t="str">
            <v>Y</v>
          </cell>
          <cell r="Q1635"/>
          <cell r="R1635" t="str">
            <v>W/O for written off cases</v>
          </cell>
          <cell r="S1635" t="str">
            <v>&gt;180</v>
          </cell>
        </row>
        <row r="1636">
          <cell r="J1636">
            <v>360072385</v>
          </cell>
          <cell r="K1636"/>
          <cell r="L1636"/>
          <cell r="M1636"/>
          <cell r="N1636"/>
          <cell r="O1636"/>
          <cell r="P1636"/>
          <cell r="Q1636"/>
          <cell r="R1636" t="str">
            <v>Standard</v>
          </cell>
          <cell r="S1636" t="str">
            <v>Standard</v>
          </cell>
        </row>
        <row r="1637">
          <cell r="J1637">
            <v>360078127</v>
          </cell>
          <cell r="K1637"/>
          <cell r="L1637"/>
          <cell r="M1637"/>
          <cell r="N1637"/>
          <cell r="O1637"/>
          <cell r="P1637"/>
          <cell r="Q1637"/>
          <cell r="R1637" t="str">
            <v>Standard</v>
          </cell>
          <cell r="S1637" t="str">
            <v>Standard</v>
          </cell>
        </row>
        <row r="1638">
          <cell r="J1638">
            <v>359479625</v>
          </cell>
          <cell r="K1638"/>
          <cell r="L1638"/>
          <cell r="M1638"/>
          <cell r="N1638"/>
          <cell r="O1638"/>
          <cell r="P1638"/>
          <cell r="Q1638"/>
          <cell r="R1638" t="str">
            <v>Standard</v>
          </cell>
          <cell r="S1638" t="str">
            <v>Standard</v>
          </cell>
        </row>
        <row r="1639">
          <cell r="J1639">
            <v>357041762</v>
          </cell>
          <cell r="K1639">
            <v>11336.58</v>
          </cell>
          <cell r="L1639">
            <v>847.42</v>
          </cell>
          <cell r="M1639">
            <v>12184</v>
          </cell>
          <cell r="N1639">
            <v>323</v>
          </cell>
          <cell r="O1639">
            <v>323</v>
          </cell>
          <cell r="P1639" t="str">
            <v>Y</v>
          </cell>
          <cell r="Q1639"/>
          <cell r="R1639" t="str">
            <v>W/O for written off cases</v>
          </cell>
          <cell r="S1639" t="str">
            <v>&gt;180</v>
          </cell>
        </row>
        <row r="1640">
          <cell r="J1640">
            <v>354761149</v>
          </cell>
          <cell r="K1640">
            <v>35555.660000000003</v>
          </cell>
          <cell r="L1640">
            <v>9053.34</v>
          </cell>
          <cell r="M1640">
            <v>44609</v>
          </cell>
          <cell r="N1640">
            <v>718</v>
          </cell>
          <cell r="O1640">
            <v>718</v>
          </cell>
          <cell r="P1640" t="str">
            <v>Y</v>
          </cell>
          <cell r="Q1640"/>
          <cell r="R1640" t="str">
            <v>W/O for written off cases</v>
          </cell>
          <cell r="S1640" t="str">
            <v>&gt;180</v>
          </cell>
        </row>
        <row r="1641">
          <cell r="J1641">
            <v>351481782</v>
          </cell>
          <cell r="K1641">
            <v>16299.32</v>
          </cell>
          <cell r="L1641">
            <v>1240.68</v>
          </cell>
          <cell r="M1641">
            <v>17540</v>
          </cell>
          <cell r="N1641">
            <v>596</v>
          </cell>
          <cell r="O1641">
            <v>596</v>
          </cell>
          <cell r="P1641" t="str">
            <v>Y</v>
          </cell>
          <cell r="Q1641"/>
          <cell r="R1641" t="str">
            <v>W/O for written off cases</v>
          </cell>
          <cell r="S1641" t="str">
            <v>&gt;180</v>
          </cell>
        </row>
        <row r="1642">
          <cell r="J1642">
            <v>351481864</v>
          </cell>
          <cell r="K1642">
            <v>10659.03</v>
          </cell>
          <cell r="L1642">
            <v>677.97</v>
          </cell>
          <cell r="M1642">
            <v>11337</v>
          </cell>
          <cell r="N1642">
            <v>508</v>
          </cell>
          <cell r="O1642">
            <v>508</v>
          </cell>
          <cell r="P1642" t="str">
            <v>Y</v>
          </cell>
          <cell r="Q1642"/>
          <cell r="R1642" t="str">
            <v>W/O for written off cases</v>
          </cell>
          <cell r="S1642" t="str">
            <v>&gt;180</v>
          </cell>
        </row>
        <row r="1643">
          <cell r="J1643">
            <v>358675560</v>
          </cell>
          <cell r="K1643"/>
          <cell r="L1643"/>
          <cell r="M1643"/>
          <cell r="N1643"/>
          <cell r="O1643"/>
          <cell r="P1643"/>
          <cell r="Q1643"/>
          <cell r="R1643" t="str">
            <v>Standard</v>
          </cell>
          <cell r="S1643" t="str">
            <v>Standard</v>
          </cell>
        </row>
        <row r="1644">
          <cell r="J1644">
            <v>355995219</v>
          </cell>
          <cell r="K1644">
            <v>29164.400000000001</v>
          </cell>
          <cell r="L1644">
            <v>7260.6</v>
          </cell>
          <cell r="M1644">
            <v>36425</v>
          </cell>
          <cell r="N1644">
            <v>657</v>
          </cell>
          <cell r="O1644">
            <v>657</v>
          </cell>
          <cell r="P1644" t="str">
            <v>Y</v>
          </cell>
          <cell r="Q1644"/>
          <cell r="R1644" t="str">
            <v>W/O for written off cases</v>
          </cell>
          <cell r="S1644" t="str">
            <v>&gt;180</v>
          </cell>
        </row>
        <row r="1645">
          <cell r="J1645">
            <v>351483168</v>
          </cell>
          <cell r="K1645">
            <v>4444.68</v>
          </cell>
          <cell r="L1645">
            <v>142.32</v>
          </cell>
          <cell r="M1645">
            <v>4587</v>
          </cell>
          <cell r="N1645">
            <v>418</v>
          </cell>
          <cell r="O1645">
            <v>418</v>
          </cell>
          <cell r="P1645" t="str">
            <v>Y</v>
          </cell>
          <cell r="Q1645"/>
          <cell r="R1645" t="str">
            <v>W/O for written off cases</v>
          </cell>
          <cell r="S1645" t="str">
            <v>&gt;180</v>
          </cell>
        </row>
        <row r="1646">
          <cell r="J1646">
            <v>353789984</v>
          </cell>
          <cell r="K1646">
            <v>1950</v>
          </cell>
          <cell r="L1646">
            <v>0</v>
          </cell>
          <cell r="M1646">
            <v>1950</v>
          </cell>
          <cell r="N1646">
            <v>357</v>
          </cell>
          <cell r="O1646">
            <v>418</v>
          </cell>
          <cell r="P1646" t="str">
            <v>Y</v>
          </cell>
          <cell r="Q1646"/>
          <cell r="R1646" t="str">
            <v>W/O for written off cases</v>
          </cell>
          <cell r="S1646" t="str">
            <v>&gt;180</v>
          </cell>
        </row>
        <row r="1647">
          <cell r="J1647">
            <v>354185917</v>
          </cell>
          <cell r="K1647">
            <v>40000</v>
          </cell>
          <cell r="L1647">
            <v>11384</v>
          </cell>
          <cell r="M1647">
            <v>51384</v>
          </cell>
          <cell r="N1647">
            <v>810</v>
          </cell>
          <cell r="O1647">
            <v>810</v>
          </cell>
          <cell r="P1647" t="str">
            <v>Y</v>
          </cell>
          <cell r="Q1647"/>
          <cell r="R1647" t="str">
            <v>W/O for written off cases</v>
          </cell>
          <cell r="S1647" t="str">
            <v>&gt;180</v>
          </cell>
        </row>
        <row r="1648">
          <cell r="J1648">
            <v>360025371</v>
          </cell>
          <cell r="K1648"/>
          <cell r="L1648"/>
          <cell r="M1648"/>
          <cell r="N1648"/>
          <cell r="O1648"/>
          <cell r="P1648"/>
          <cell r="Q1648"/>
          <cell r="R1648" t="str">
            <v>Standard</v>
          </cell>
          <cell r="S1648" t="str">
            <v>Standard</v>
          </cell>
        </row>
        <row r="1649">
          <cell r="J1649">
            <v>351501232</v>
          </cell>
          <cell r="K1649">
            <v>18398.89</v>
          </cell>
          <cell r="L1649">
            <v>1984.11</v>
          </cell>
          <cell r="M1649">
            <v>20383</v>
          </cell>
          <cell r="N1649">
            <v>624</v>
          </cell>
          <cell r="O1649">
            <v>624</v>
          </cell>
          <cell r="P1649" t="str">
            <v>Y</v>
          </cell>
          <cell r="Q1649"/>
          <cell r="R1649" t="str">
            <v>W/O for written off cases</v>
          </cell>
          <cell r="S1649" t="str">
            <v>&gt;180</v>
          </cell>
        </row>
        <row r="1650">
          <cell r="J1650">
            <v>351501267</v>
          </cell>
          <cell r="K1650"/>
          <cell r="L1650"/>
          <cell r="M1650"/>
          <cell r="N1650"/>
          <cell r="O1650">
            <v>412</v>
          </cell>
          <cell r="P1650" t="str">
            <v>Y</v>
          </cell>
          <cell r="Q1650"/>
          <cell r="R1650" t="str">
            <v>W/O for written off cases</v>
          </cell>
          <cell r="S1650" t="str">
            <v>&gt;180</v>
          </cell>
        </row>
        <row r="1651">
          <cell r="J1651">
            <v>353695546</v>
          </cell>
          <cell r="K1651">
            <v>3136.32</v>
          </cell>
          <cell r="L1651">
            <v>101.68</v>
          </cell>
          <cell r="M1651">
            <v>3238</v>
          </cell>
          <cell r="N1651">
            <v>412</v>
          </cell>
          <cell r="O1651">
            <v>412</v>
          </cell>
          <cell r="P1651" t="str">
            <v>Y</v>
          </cell>
          <cell r="Q1651"/>
          <cell r="R1651" t="str">
            <v>W/O for written off cases</v>
          </cell>
          <cell r="S1651" t="str">
            <v>&gt;180</v>
          </cell>
        </row>
        <row r="1652">
          <cell r="J1652">
            <v>354283426</v>
          </cell>
          <cell r="K1652"/>
          <cell r="L1652"/>
          <cell r="M1652"/>
          <cell r="N1652"/>
          <cell r="O1652"/>
          <cell r="P1652"/>
          <cell r="Q1652"/>
          <cell r="R1652" t="str">
            <v>W/O for written off cases</v>
          </cell>
          <cell r="S1652" t="str">
            <v>Standard</v>
          </cell>
        </row>
        <row r="1653">
          <cell r="J1653">
            <v>351504620</v>
          </cell>
          <cell r="K1653">
            <v>8592.75</v>
          </cell>
          <cell r="L1653">
            <v>447.25</v>
          </cell>
          <cell r="M1653">
            <v>9040</v>
          </cell>
          <cell r="N1653">
            <v>473</v>
          </cell>
          <cell r="O1653">
            <v>473</v>
          </cell>
          <cell r="P1653" t="str">
            <v>Y</v>
          </cell>
          <cell r="Q1653"/>
          <cell r="R1653" t="str">
            <v>W/O for written off cases</v>
          </cell>
          <cell r="S1653" t="str">
            <v>&gt;180</v>
          </cell>
        </row>
        <row r="1654">
          <cell r="J1654">
            <v>358514126</v>
          </cell>
          <cell r="K1654">
            <v>16039.8</v>
          </cell>
          <cell r="L1654">
            <v>1211.2</v>
          </cell>
          <cell r="M1654">
            <v>17251</v>
          </cell>
          <cell r="N1654">
            <v>445</v>
          </cell>
          <cell r="O1654">
            <v>445</v>
          </cell>
          <cell r="P1654" t="str">
            <v>Y</v>
          </cell>
          <cell r="Q1654"/>
          <cell r="R1654" t="str">
            <v>W/O for written off cases</v>
          </cell>
          <cell r="S1654" t="str">
            <v>&gt;180</v>
          </cell>
        </row>
        <row r="1655">
          <cell r="J1655">
            <v>358834800</v>
          </cell>
          <cell r="K1655">
            <v>28102.23</v>
          </cell>
          <cell r="L1655">
            <v>10297.77</v>
          </cell>
          <cell r="M1655">
            <v>38400</v>
          </cell>
          <cell r="N1655">
            <v>477</v>
          </cell>
          <cell r="O1655">
            <v>477</v>
          </cell>
          <cell r="P1655" t="str">
            <v>Y</v>
          </cell>
          <cell r="Q1655"/>
          <cell r="R1655" t="str">
            <v>W/O for written off cases</v>
          </cell>
          <cell r="S1655" t="str">
            <v>&gt;180</v>
          </cell>
        </row>
        <row r="1656">
          <cell r="J1656">
            <v>354761187</v>
          </cell>
          <cell r="K1656">
            <v>38000</v>
          </cell>
          <cell r="L1656">
            <v>10789</v>
          </cell>
          <cell r="M1656">
            <v>48789</v>
          </cell>
          <cell r="N1656">
            <v>775</v>
          </cell>
          <cell r="O1656">
            <v>775</v>
          </cell>
          <cell r="P1656" t="str">
            <v>Y</v>
          </cell>
          <cell r="Q1656"/>
          <cell r="R1656" t="str">
            <v>W/O for written off cases</v>
          </cell>
          <cell r="S1656" t="str">
            <v>&gt;180</v>
          </cell>
        </row>
        <row r="1657">
          <cell r="J1657">
            <v>351564725</v>
          </cell>
          <cell r="K1657">
            <v>29266.79</v>
          </cell>
          <cell r="L1657">
            <v>6016.21</v>
          </cell>
          <cell r="M1657">
            <v>35283</v>
          </cell>
          <cell r="N1657">
            <v>897</v>
          </cell>
          <cell r="O1657">
            <v>897</v>
          </cell>
          <cell r="P1657" t="str">
            <v>Y</v>
          </cell>
          <cell r="Q1657"/>
          <cell r="R1657" t="str">
            <v>W/O for written off cases</v>
          </cell>
          <cell r="S1657" t="str">
            <v>&gt;180</v>
          </cell>
        </row>
        <row r="1658">
          <cell r="J1658">
            <v>351566298</v>
          </cell>
          <cell r="K1658">
            <v>26277.64</v>
          </cell>
          <cell r="L1658">
            <v>4367.3599999999997</v>
          </cell>
          <cell r="M1658">
            <v>30645</v>
          </cell>
          <cell r="N1658">
            <v>748</v>
          </cell>
          <cell r="O1658">
            <v>748</v>
          </cell>
          <cell r="P1658" t="str">
            <v>Y</v>
          </cell>
          <cell r="Q1658"/>
          <cell r="R1658" t="str">
            <v>W/O for written off cases</v>
          </cell>
          <cell r="S1658" t="str">
            <v>&gt;180</v>
          </cell>
        </row>
        <row r="1659">
          <cell r="J1659">
            <v>355800804</v>
          </cell>
          <cell r="K1659">
            <v>19098.36</v>
          </cell>
          <cell r="L1659">
            <v>3802.64</v>
          </cell>
          <cell r="M1659">
            <v>22901</v>
          </cell>
          <cell r="N1659">
            <v>748</v>
          </cell>
          <cell r="O1659">
            <v>748</v>
          </cell>
          <cell r="P1659" t="str">
            <v>Y</v>
          </cell>
          <cell r="Q1659"/>
          <cell r="R1659" t="str">
            <v>W/O for written off cases</v>
          </cell>
          <cell r="S1659" t="str">
            <v>&gt;180</v>
          </cell>
        </row>
        <row r="1660">
          <cell r="J1660">
            <v>351566496</v>
          </cell>
          <cell r="K1660">
            <v>21206.639999999999</v>
          </cell>
          <cell r="L1660">
            <v>3213.36</v>
          </cell>
          <cell r="M1660">
            <v>24420</v>
          </cell>
          <cell r="N1660">
            <v>927</v>
          </cell>
          <cell r="O1660">
            <v>927</v>
          </cell>
          <cell r="P1660" t="str">
            <v>Y</v>
          </cell>
          <cell r="Q1660"/>
          <cell r="R1660" t="str">
            <v>W/O for written off cases</v>
          </cell>
          <cell r="S1660" t="str">
            <v>&gt;180</v>
          </cell>
        </row>
        <row r="1661">
          <cell r="J1661">
            <v>358102581</v>
          </cell>
          <cell r="K1661">
            <v>22382.92</v>
          </cell>
          <cell r="L1661">
            <v>3560.08</v>
          </cell>
          <cell r="M1661">
            <v>25943</v>
          </cell>
          <cell r="N1661">
            <v>504</v>
          </cell>
          <cell r="O1661">
            <v>504</v>
          </cell>
          <cell r="P1661" t="str">
            <v>Y</v>
          </cell>
          <cell r="Q1661"/>
          <cell r="R1661" t="str">
            <v>W/O for written off cases</v>
          </cell>
          <cell r="S1661" t="str">
            <v>&gt;180</v>
          </cell>
        </row>
        <row r="1662">
          <cell r="J1662">
            <v>358308368</v>
          </cell>
          <cell r="K1662">
            <v>19340.810000000001</v>
          </cell>
          <cell r="L1662">
            <v>3459.19</v>
          </cell>
          <cell r="M1662">
            <v>22800</v>
          </cell>
          <cell r="N1662">
            <v>227</v>
          </cell>
          <cell r="O1662">
            <v>227</v>
          </cell>
          <cell r="P1662" t="str">
            <v>Y</v>
          </cell>
          <cell r="Q1662"/>
          <cell r="R1662" t="str">
            <v>W/O for written off cases</v>
          </cell>
          <cell r="S1662" t="str">
            <v>&gt;180</v>
          </cell>
        </row>
        <row r="1663">
          <cell r="J1663">
            <v>357383696</v>
          </cell>
          <cell r="K1663">
            <v>28140.16</v>
          </cell>
          <cell r="L1663">
            <v>8159.84</v>
          </cell>
          <cell r="M1663">
            <v>36300</v>
          </cell>
          <cell r="N1663">
            <v>655</v>
          </cell>
          <cell r="O1663">
            <v>655</v>
          </cell>
          <cell r="P1663" t="str">
            <v>Y</v>
          </cell>
          <cell r="Q1663"/>
          <cell r="R1663" t="str">
            <v>W/O for written off cases</v>
          </cell>
          <cell r="S1663" t="str">
            <v>&gt;180</v>
          </cell>
        </row>
        <row r="1664">
          <cell r="J1664">
            <v>355367357</v>
          </cell>
          <cell r="K1664">
            <v>31000</v>
          </cell>
          <cell r="L1664">
            <v>8876</v>
          </cell>
          <cell r="M1664">
            <v>39876</v>
          </cell>
          <cell r="N1664">
            <v>777</v>
          </cell>
          <cell r="O1664">
            <v>777</v>
          </cell>
          <cell r="P1664" t="str">
            <v>Y</v>
          </cell>
          <cell r="Q1664"/>
          <cell r="R1664" t="str">
            <v>W/O for written off cases</v>
          </cell>
          <cell r="S1664" t="str">
            <v>&gt;180</v>
          </cell>
        </row>
        <row r="1665">
          <cell r="J1665">
            <v>358102549</v>
          </cell>
          <cell r="K1665">
            <v>30000</v>
          </cell>
          <cell r="L1665">
            <v>6416</v>
          </cell>
          <cell r="M1665">
            <v>36416</v>
          </cell>
          <cell r="N1665">
            <v>594</v>
          </cell>
          <cell r="O1665">
            <v>594</v>
          </cell>
          <cell r="P1665" t="str">
            <v>Y</v>
          </cell>
          <cell r="Q1665"/>
          <cell r="R1665" t="str">
            <v>W/O for written off cases</v>
          </cell>
          <cell r="S1665" t="str">
            <v>&gt;180</v>
          </cell>
        </row>
        <row r="1666">
          <cell r="J1666">
            <v>351593633</v>
          </cell>
          <cell r="K1666">
            <v>2852.49</v>
          </cell>
          <cell r="L1666">
            <v>61.51</v>
          </cell>
          <cell r="M1666">
            <v>2914</v>
          </cell>
          <cell r="N1666">
            <v>356</v>
          </cell>
          <cell r="O1666">
            <v>356</v>
          </cell>
          <cell r="P1666" t="str">
            <v>Y</v>
          </cell>
          <cell r="Q1666"/>
          <cell r="R1666" t="str">
            <v>W/O for written off cases</v>
          </cell>
          <cell r="S1666" t="str">
            <v>&gt;180</v>
          </cell>
        </row>
        <row r="1667">
          <cell r="J1667">
            <v>358102568</v>
          </cell>
          <cell r="K1667">
            <v>9901.7999999999993</v>
          </cell>
          <cell r="L1667">
            <v>736.2</v>
          </cell>
          <cell r="M1667">
            <v>10638</v>
          </cell>
          <cell r="N1667">
            <v>230</v>
          </cell>
          <cell r="O1667">
            <v>230</v>
          </cell>
          <cell r="P1667" t="str">
            <v>Y</v>
          </cell>
          <cell r="Q1667"/>
          <cell r="R1667" t="str">
            <v>W/O for written off cases</v>
          </cell>
          <cell r="S1667" t="str">
            <v>&gt;180</v>
          </cell>
        </row>
        <row r="1668">
          <cell r="J1668">
            <v>354761109</v>
          </cell>
          <cell r="K1668">
            <v>36449.93</v>
          </cell>
          <cell r="L1668">
            <v>9117.07</v>
          </cell>
          <cell r="M1668">
            <v>45567</v>
          </cell>
          <cell r="N1668">
            <v>717</v>
          </cell>
          <cell r="O1668">
            <v>717</v>
          </cell>
          <cell r="P1668" t="str">
            <v>Y</v>
          </cell>
          <cell r="Q1668"/>
          <cell r="R1668" t="str">
            <v>W/O for written off cases</v>
          </cell>
          <cell r="S1668" t="str">
            <v>&gt;180</v>
          </cell>
        </row>
        <row r="1669">
          <cell r="J1669">
            <v>355367310</v>
          </cell>
          <cell r="K1669">
            <v>33741.019999999997</v>
          </cell>
          <cell r="L1669">
            <v>8739.98</v>
          </cell>
          <cell r="M1669">
            <v>42481</v>
          </cell>
          <cell r="N1669">
            <v>717</v>
          </cell>
          <cell r="O1669">
            <v>717</v>
          </cell>
          <cell r="P1669" t="str">
            <v>Y</v>
          </cell>
          <cell r="Q1669"/>
          <cell r="R1669" t="str">
            <v>W/O for written off cases</v>
          </cell>
          <cell r="S1669" t="str">
            <v>&gt;180</v>
          </cell>
        </row>
        <row r="1670">
          <cell r="J1670">
            <v>351594022</v>
          </cell>
          <cell r="K1670">
            <v>14168.63</v>
          </cell>
          <cell r="L1670">
            <v>1211.3699999999999</v>
          </cell>
          <cell r="M1670">
            <v>15380</v>
          </cell>
          <cell r="N1670">
            <v>564</v>
          </cell>
          <cell r="O1670">
            <v>564</v>
          </cell>
          <cell r="P1670" t="str">
            <v>Y</v>
          </cell>
          <cell r="Q1670"/>
          <cell r="R1670" t="str">
            <v>W/O for written off cases</v>
          </cell>
          <cell r="S1670" t="str">
            <v>&gt;180</v>
          </cell>
        </row>
        <row r="1671">
          <cell r="J1671">
            <v>360332104</v>
          </cell>
          <cell r="K1671"/>
          <cell r="L1671"/>
          <cell r="M1671"/>
          <cell r="N1671"/>
          <cell r="O1671"/>
          <cell r="P1671"/>
          <cell r="Q1671"/>
          <cell r="R1671" t="str">
            <v>Standard</v>
          </cell>
          <cell r="S1671" t="str">
            <v>Standard</v>
          </cell>
        </row>
        <row r="1672">
          <cell r="J1672">
            <v>351594163</v>
          </cell>
          <cell r="K1672">
            <v>26310.66</v>
          </cell>
          <cell r="L1672">
            <v>4378.34</v>
          </cell>
          <cell r="M1672">
            <v>30689</v>
          </cell>
          <cell r="N1672">
            <v>747</v>
          </cell>
          <cell r="O1672">
            <v>747</v>
          </cell>
          <cell r="P1672" t="str">
            <v>Y</v>
          </cell>
          <cell r="Q1672"/>
          <cell r="R1672" t="str">
            <v>W/O for written off cases</v>
          </cell>
          <cell r="S1672" t="str">
            <v>&gt;180</v>
          </cell>
        </row>
        <row r="1673">
          <cell r="J1673">
            <v>357316593</v>
          </cell>
          <cell r="K1673">
            <v>15228.11</v>
          </cell>
          <cell r="L1673">
            <v>1451.89</v>
          </cell>
          <cell r="M1673">
            <v>16680</v>
          </cell>
          <cell r="N1673">
            <v>174</v>
          </cell>
          <cell r="O1673">
            <v>174</v>
          </cell>
          <cell r="P1673" t="str">
            <v>Y</v>
          </cell>
          <cell r="Q1673"/>
          <cell r="R1673" t="str">
            <v>Sub</v>
          </cell>
          <cell r="S1673" t="str">
            <v>151-180</v>
          </cell>
        </row>
        <row r="1674">
          <cell r="J1674">
            <v>351594929</v>
          </cell>
          <cell r="K1674">
            <v>24465.46</v>
          </cell>
          <cell r="L1674">
            <v>3764.54</v>
          </cell>
          <cell r="M1674">
            <v>28230</v>
          </cell>
          <cell r="N1674">
            <v>717</v>
          </cell>
          <cell r="O1674">
            <v>717</v>
          </cell>
          <cell r="P1674" t="str">
            <v>Y</v>
          </cell>
          <cell r="Q1674"/>
          <cell r="R1674" t="str">
            <v>W/O for written off cases</v>
          </cell>
          <cell r="S1674" t="str">
            <v>&gt;180</v>
          </cell>
        </row>
        <row r="1675">
          <cell r="J1675">
            <v>351594930</v>
          </cell>
          <cell r="K1675">
            <v>14168.63</v>
          </cell>
          <cell r="L1675">
            <v>1211.3699999999999</v>
          </cell>
          <cell r="M1675">
            <v>15380</v>
          </cell>
          <cell r="N1675">
            <v>564</v>
          </cell>
          <cell r="O1675">
            <v>564</v>
          </cell>
          <cell r="P1675" t="str">
            <v>Y</v>
          </cell>
          <cell r="Q1675"/>
          <cell r="R1675" t="str">
            <v>W/O for written off cases</v>
          </cell>
          <cell r="S1675" t="str">
            <v>&gt;180</v>
          </cell>
        </row>
        <row r="1676">
          <cell r="J1676">
            <v>351598443</v>
          </cell>
          <cell r="K1676">
            <v>35246.050000000003</v>
          </cell>
          <cell r="L1676">
            <v>8342.9500000000007</v>
          </cell>
          <cell r="M1676">
            <v>43589</v>
          </cell>
          <cell r="N1676">
            <v>927</v>
          </cell>
          <cell r="O1676">
            <v>927</v>
          </cell>
          <cell r="P1676" t="str">
            <v>Y</v>
          </cell>
          <cell r="Q1676"/>
          <cell r="R1676" t="str">
            <v>W/O for written off cases</v>
          </cell>
          <cell r="S1676" t="str">
            <v>&gt;180</v>
          </cell>
        </row>
        <row r="1677">
          <cell r="J1677">
            <v>351598461</v>
          </cell>
          <cell r="K1677">
            <v>17972.689999999999</v>
          </cell>
          <cell r="L1677">
            <v>1966.31</v>
          </cell>
          <cell r="M1677">
            <v>19939</v>
          </cell>
          <cell r="N1677">
            <v>592</v>
          </cell>
          <cell r="O1677">
            <v>592</v>
          </cell>
          <cell r="P1677" t="str">
            <v>Y</v>
          </cell>
          <cell r="Q1677"/>
          <cell r="R1677" t="str">
            <v>W/O for written off cases</v>
          </cell>
          <cell r="S1677" t="str">
            <v>&gt;180</v>
          </cell>
        </row>
        <row r="1678">
          <cell r="J1678">
            <v>351598916</v>
          </cell>
          <cell r="K1678">
            <v>6606.4</v>
          </cell>
          <cell r="L1678">
            <v>143.6</v>
          </cell>
          <cell r="M1678">
            <v>6750</v>
          </cell>
          <cell r="N1678">
            <v>412</v>
          </cell>
          <cell r="O1678">
            <v>412</v>
          </cell>
          <cell r="P1678" t="str">
            <v>Y</v>
          </cell>
          <cell r="Q1678"/>
          <cell r="R1678" t="str">
            <v>W/O for written off cases</v>
          </cell>
          <cell r="S1678" t="str">
            <v>&gt;180</v>
          </cell>
        </row>
        <row r="1679">
          <cell r="J1679">
            <v>351599008</v>
          </cell>
          <cell r="K1679">
            <v>962</v>
          </cell>
          <cell r="L1679">
            <v>0</v>
          </cell>
          <cell r="M1679">
            <v>962</v>
          </cell>
          <cell r="N1679">
            <v>321</v>
          </cell>
          <cell r="O1679">
            <v>321</v>
          </cell>
          <cell r="P1679" t="str">
            <v>Y</v>
          </cell>
          <cell r="Q1679"/>
          <cell r="R1679" t="str">
            <v>W/O for written off cases</v>
          </cell>
          <cell r="S1679" t="str">
            <v>&gt;180</v>
          </cell>
        </row>
        <row r="1680">
          <cell r="J1680">
            <v>355367306</v>
          </cell>
          <cell r="K1680">
            <v>37000</v>
          </cell>
          <cell r="L1680">
            <v>10027</v>
          </cell>
          <cell r="M1680">
            <v>47027</v>
          </cell>
          <cell r="N1680">
            <v>745</v>
          </cell>
          <cell r="O1680">
            <v>745</v>
          </cell>
          <cell r="P1680" t="str">
            <v>Y</v>
          </cell>
          <cell r="Q1680"/>
          <cell r="R1680" t="str">
            <v>W/O for written off cases</v>
          </cell>
          <cell r="S1680" t="str">
            <v>&gt;180</v>
          </cell>
        </row>
        <row r="1681">
          <cell r="J1681">
            <v>352114982</v>
          </cell>
          <cell r="K1681">
            <v>2487.06</v>
          </cell>
          <cell r="L1681">
            <v>52.94</v>
          </cell>
          <cell r="M1681">
            <v>2540</v>
          </cell>
          <cell r="N1681">
            <v>476</v>
          </cell>
          <cell r="O1681">
            <v>476</v>
          </cell>
          <cell r="P1681" t="str">
            <v>Y</v>
          </cell>
          <cell r="Q1681"/>
          <cell r="R1681" t="str">
            <v>W/O for written off cases</v>
          </cell>
          <cell r="S1681" t="str">
            <v>&gt;180</v>
          </cell>
        </row>
        <row r="1682">
          <cell r="J1682">
            <v>356865258</v>
          </cell>
          <cell r="K1682">
            <v>23197.119999999999</v>
          </cell>
          <cell r="L1682">
            <v>4962.88</v>
          </cell>
          <cell r="M1682">
            <v>28160</v>
          </cell>
          <cell r="N1682">
            <v>472</v>
          </cell>
          <cell r="O1682">
            <v>503</v>
          </cell>
          <cell r="P1682" t="str">
            <v>Y</v>
          </cell>
          <cell r="Q1682"/>
          <cell r="R1682" t="str">
            <v>W/O for written off cases</v>
          </cell>
          <cell r="S1682" t="str">
            <v>&gt;180</v>
          </cell>
        </row>
        <row r="1683">
          <cell r="J1683">
            <v>358693717</v>
          </cell>
          <cell r="K1683">
            <v>16800</v>
          </cell>
          <cell r="L1683">
            <v>2612</v>
          </cell>
          <cell r="M1683">
            <v>19412</v>
          </cell>
          <cell r="N1683">
            <v>503</v>
          </cell>
          <cell r="O1683">
            <v>503</v>
          </cell>
          <cell r="P1683" t="str">
            <v>Y</v>
          </cell>
          <cell r="Q1683"/>
          <cell r="R1683" t="str">
            <v>W/O for written off cases</v>
          </cell>
          <cell r="S1683" t="str">
            <v>&gt;180</v>
          </cell>
        </row>
        <row r="1684">
          <cell r="J1684">
            <v>358689021</v>
          </cell>
          <cell r="K1684"/>
          <cell r="L1684"/>
          <cell r="M1684"/>
          <cell r="N1684"/>
          <cell r="O1684"/>
          <cell r="P1684"/>
          <cell r="Q1684"/>
          <cell r="R1684" t="str">
            <v>Standard</v>
          </cell>
          <cell r="S1684" t="str">
            <v>Standard</v>
          </cell>
        </row>
        <row r="1685">
          <cell r="J1685">
            <v>358834794</v>
          </cell>
          <cell r="K1685">
            <v>7376.13</v>
          </cell>
          <cell r="L1685">
            <v>311.87</v>
          </cell>
          <cell r="M1685">
            <v>7688</v>
          </cell>
          <cell r="N1685">
            <v>235</v>
          </cell>
          <cell r="O1685">
            <v>235</v>
          </cell>
          <cell r="P1685" t="str">
            <v>Y</v>
          </cell>
          <cell r="Q1685"/>
          <cell r="R1685" t="str">
            <v>W/O for written off cases</v>
          </cell>
          <cell r="S1685" t="str">
            <v>&gt;180</v>
          </cell>
        </row>
        <row r="1686">
          <cell r="J1686">
            <v>351632663</v>
          </cell>
          <cell r="K1686">
            <v>14233.16</v>
          </cell>
          <cell r="L1686">
            <v>1228.8399999999999</v>
          </cell>
          <cell r="M1686">
            <v>15462</v>
          </cell>
          <cell r="N1686">
            <v>534</v>
          </cell>
          <cell r="O1686">
            <v>534</v>
          </cell>
          <cell r="P1686" t="str">
            <v>Y</v>
          </cell>
          <cell r="Q1686"/>
          <cell r="R1686" t="str">
            <v>W/O for written off cases</v>
          </cell>
          <cell r="S1686" t="str">
            <v>&gt;180</v>
          </cell>
        </row>
        <row r="1687">
          <cell r="J1687">
            <v>355995226</v>
          </cell>
          <cell r="K1687">
            <v>23652.17</v>
          </cell>
          <cell r="L1687">
            <v>3591.83</v>
          </cell>
          <cell r="M1687">
            <v>27244</v>
          </cell>
          <cell r="N1687">
            <v>445</v>
          </cell>
          <cell r="O1687">
            <v>445</v>
          </cell>
          <cell r="P1687" t="str">
            <v>Y</v>
          </cell>
          <cell r="Q1687"/>
          <cell r="R1687" t="str">
            <v>W/O for written off cases</v>
          </cell>
          <cell r="S1687" t="str">
            <v>&gt;180</v>
          </cell>
        </row>
        <row r="1688">
          <cell r="J1688">
            <v>351640675</v>
          </cell>
          <cell r="K1688">
            <v>13387.23</v>
          </cell>
          <cell r="L1688">
            <v>1028.77</v>
          </cell>
          <cell r="M1688">
            <v>14416</v>
          </cell>
          <cell r="N1688">
            <v>473</v>
          </cell>
          <cell r="O1688">
            <v>473</v>
          </cell>
          <cell r="P1688" t="str">
            <v>Y</v>
          </cell>
          <cell r="Q1688"/>
          <cell r="R1688" t="str">
            <v>W/O for written off cases</v>
          </cell>
          <cell r="S1688" t="str">
            <v>&gt;180</v>
          </cell>
        </row>
        <row r="1689">
          <cell r="J1689">
            <v>351663644</v>
          </cell>
          <cell r="K1689">
            <v>9931.4699999999993</v>
          </cell>
          <cell r="L1689">
            <v>613.53</v>
          </cell>
          <cell r="M1689">
            <v>10545</v>
          </cell>
          <cell r="N1689">
            <v>475</v>
          </cell>
          <cell r="O1689">
            <v>475</v>
          </cell>
          <cell r="P1689" t="str">
            <v>Y</v>
          </cell>
          <cell r="Q1689"/>
          <cell r="R1689" t="str">
            <v>W/O for written off cases</v>
          </cell>
          <cell r="S1689" t="str">
            <v>&gt;180</v>
          </cell>
        </row>
        <row r="1690">
          <cell r="J1690">
            <v>351691590</v>
          </cell>
          <cell r="K1690">
            <v>3283.18</v>
          </cell>
          <cell r="L1690">
            <v>67.819999999999993</v>
          </cell>
          <cell r="M1690">
            <v>3351</v>
          </cell>
          <cell r="N1690">
            <v>326</v>
          </cell>
          <cell r="O1690">
            <v>326</v>
          </cell>
          <cell r="P1690" t="str">
            <v>Y</v>
          </cell>
          <cell r="Q1690"/>
          <cell r="R1690" t="str">
            <v>W/O for written off cases</v>
          </cell>
          <cell r="S1690" t="str">
            <v>&gt;180</v>
          </cell>
        </row>
        <row r="1691">
          <cell r="J1691">
            <v>360017571</v>
          </cell>
          <cell r="K1691"/>
          <cell r="L1691"/>
          <cell r="M1691"/>
          <cell r="N1691"/>
          <cell r="O1691"/>
          <cell r="P1691"/>
          <cell r="Q1691"/>
          <cell r="R1691" t="str">
            <v>Standard</v>
          </cell>
          <cell r="S1691" t="str">
            <v>Standard</v>
          </cell>
        </row>
        <row r="1692">
          <cell r="J1692">
            <v>360032120</v>
          </cell>
          <cell r="K1692"/>
          <cell r="L1692"/>
          <cell r="M1692"/>
          <cell r="N1692"/>
          <cell r="O1692"/>
          <cell r="P1692"/>
          <cell r="Q1692"/>
          <cell r="R1692" t="str">
            <v>Standard</v>
          </cell>
          <cell r="S1692" t="str">
            <v>Standard</v>
          </cell>
        </row>
        <row r="1693">
          <cell r="J1693">
            <v>351716635</v>
          </cell>
          <cell r="K1693">
            <v>14362.7</v>
          </cell>
          <cell r="L1693">
            <v>1252.3</v>
          </cell>
          <cell r="M1693">
            <v>15615</v>
          </cell>
          <cell r="N1693">
            <v>505</v>
          </cell>
          <cell r="O1693">
            <v>505</v>
          </cell>
          <cell r="P1693" t="str">
            <v>Y</v>
          </cell>
          <cell r="Q1693"/>
          <cell r="R1693" t="str">
            <v>D1</v>
          </cell>
          <cell r="S1693" t="str">
            <v>&gt;180</v>
          </cell>
        </row>
        <row r="1694">
          <cell r="J1694">
            <v>359329467</v>
          </cell>
          <cell r="K1694"/>
          <cell r="L1694"/>
          <cell r="M1694"/>
          <cell r="N1694"/>
          <cell r="O1694"/>
          <cell r="P1694"/>
          <cell r="Q1694"/>
          <cell r="R1694" t="str">
            <v>Standard</v>
          </cell>
          <cell r="S1694" t="str">
            <v>Standard</v>
          </cell>
        </row>
        <row r="1695">
          <cell r="J1695">
            <v>360275825</v>
          </cell>
          <cell r="K1695"/>
          <cell r="L1695"/>
          <cell r="M1695"/>
          <cell r="N1695"/>
          <cell r="O1695"/>
          <cell r="P1695"/>
          <cell r="Q1695"/>
          <cell r="R1695" t="str">
            <v>Standard</v>
          </cell>
          <cell r="S1695" t="str">
            <v>Standard</v>
          </cell>
        </row>
        <row r="1696">
          <cell r="J1696">
            <v>354107157</v>
          </cell>
          <cell r="K1696">
            <v>31734.57</v>
          </cell>
          <cell r="L1696">
            <v>6028.43</v>
          </cell>
          <cell r="M1696">
            <v>37763</v>
          </cell>
          <cell r="N1696">
            <v>653</v>
          </cell>
          <cell r="O1696">
            <v>653</v>
          </cell>
          <cell r="P1696" t="str">
            <v>Y</v>
          </cell>
          <cell r="Q1696"/>
          <cell r="R1696" t="str">
            <v>W/O for written off cases</v>
          </cell>
          <cell r="S1696" t="str">
            <v>&gt;180</v>
          </cell>
        </row>
        <row r="1697">
          <cell r="J1697">
            <v>354110704</v>
          </cell>
          <cell r="K1697">
            <v>34791.79</v>
          </cell>
          <cell r="L1697">
            <v>7711.21</v>
          </cell>
          <cell r="M1697">
            <v>42503</v>
          </cell>
          <cell r="N1697">
            <v>714</v>
          </cell>
          <cell r="O1697">
            <v>714</v>
          </cell>
          <cell r="P1697" t="str">
            <v>Y</v>
          </cell>
          <cell r="Q1697"/>
          <cell r="R1697" t="str">
            <v>W/O for written off cases</v>
          </cell>
          <cell r="S1697" t="str">
            <v>&gt;180</v>
          </cell>
        </row>
        <row r="1698">
          <cell r="J1698">
            <v>351770178</v>
          </cell>
          <cell r="K1698">
            <v>7686.94</v>
          </cell>
          <cell r="L1698">
            <v>349.06</v>
          </cell>
          <cell r="M1698">
            <v>8036</v>
          </cell>
          <cell r="N1698">
            <v>380</v>
          </cell>
          <cell r="O1698">
            <v>380</v>
          </cell>
          <cell r="P1698" t="str">
            <v>Y</v>
          </cell>
          <cell r="Q1698"/>
          <cell r="R1698" t="str">
            <v>W/O for written off cases</v>
          </cell>
          <cell r="S1698" t="str">
            <v>&gt;180</v>
          </cell>
        </row>
        <row r="1699">
          <cell r="J1699">
            <v>358211081</v>
          </cell>
          <cell r="K1699">
            <v>35033.839999999997</v>
          </cell>
          <cell r="L1699">
            <v>8046.16</v>
          </cell>
          <cell r="M1699">
            <v>43080</v>
          </cell>
          <cell r="N1699">
            <v>382</v>
          </cell>
          <cell r="O1699">
            <v>382</v>
          </cell>
          <cell r="P1699" t="str">
            <v>Y</v>
          </cell>
          <cell r="Q1699"/>
          <cell r="R1699" t="str">
            <v>W/O for written off cases</v>
          </cell>
          <cell r="S1699" t="str">
            <v>&gt;180</v>
          </cell>
        </row>
        <row r="1700">
          <cell r="J1700">
            <v>351770977</v>
          </cell>
          <cell r="K1700">
            <v>3257.38</v>
          </cell>
          <cell r="L1700">
            <v>67.62</v>
          </cell>
          <cell r="M1700">
            <v>3325</v>
          </cell>
          <cell r="N1700">
            <v>323</v>
          </cell>
          <cell r="O1700">
            <v>323</v>
          </cell>
          <cell r="P1700" t="str">
            <v>Y</v>
          </cell>
          <cell r="Q1700"/>
          <cell r="R1700" t="str">
            <v>W/O for written off cases</v>
          </cell>
          <cell r="S1700" t="str">
            <v>&gt;180</v>
          </cell>
        </row>
        <row r="1701">
          <cell r="J1701">
            <v>351780922</v>
          </cell>
          <cell r="K1701">
            <v>27826.53</v>
          </cell>
          <cell r="L1701">
            <v>4710.47</v>
          </cell>
          <cell r="M1701">
            <v>32537</v>
          </cell>
          <cell r="N1701">
            <v>717</v>
          </cell>
          <cell r="O1701">
            <v>717</v>
          </cell>
          <cell r="P1701" t="str">
            <v>Y</v>
          </cell>
          <cell r="Q1701"/>
          <cell r="R1701" t="str">
            <v>W/O for written off cases</v>
          </cell>
          <cell r="S1701" t="str">
            <v>&gt;180</v>
          </cell>
        </row>
        <row r="1702">
          <cell r="J1702">
            <v>352026571</v>
          </cell>
          <cell r="K1702">
            <v>9188.73</v>
          </cell>
          <cell r="L1702">
            <v>700.27</v>
          </cell>
          <cell r="M1702">
            <v>9889</v>
          </cell>
          <cell r="N1702">
            <v>656</v>
          </cell>
          <cell r="O1702">
            <v>656</v>
          </cell>
          <cell r="P1702" t="str">
            <v>Y</v>
          </cell>
          <cell r="Q1702"/>
          <cell r="R1702" t="str">
            <v>W/O for written off cases</v>
          </cell>
          <cell r="S1702" t="str">
            <v>&gt;180</v>
          </cell>
        </row>
        <row r="1703">
          <cell r="J1703">
            <v>352026611</v>
          </cell>
          <cell r="K1703">
            <v>13106.94</v>
          </cell>
          <cell r="L1703">
            <v>964.06</v>
          </cell>
          <cell r="M1703">
            <v>14071</v>
          </cell>
          <cell r="N1703">
            <v>503</v>
          </cell>
          <cell r="O1703">
            <v>503</v>
          </cell>
          <cell r="P1703" t="str">
            <v>Y</v>
          </cell>
          <cell r="Q1703"/>
          <cell r="R1703" t="str">
            <v>W/O for written off cases</v>
          </cell>
          <cell r="S1703" t="str">
            <v>&gt;180</v>
          </cell>
        </row>
        <row r="1704">
          <cell r="J1704">
            <v>351784574</v>
          </cell>
          <cell r="K1704">
            <v>10662.59</v>
          </cell>
          <cell r="L1704">
            <v>529.41</v>
          </cell>
          <cell r="M1704">
            <v>11192</v>
          </cell>
          <cell r="N1704">
            <v>443</v>
          </cell>
          <cell r="O1704">
            <v>443</v>
          </cell>
          <cell r="P1704" t="str">
            <v>Y</v>
          </cell>
          <cell r="Q1704"/>
          <cell r="R1704" t="str">
            <v>W/O for written off cases</v>
          </cell>
          <cell r="S1704" t="str">
            <v>&gt;180</v>
          </cell>
        </row>
        <row r="1705">
          <cell r="J1705">
            <v>353539638</v>
          </cell>
          <cell r="K1705">
            <v>10584.04</v>
          </cell>
          <cell r="L1705">
            <v>675.96</v>
          </cell>
          <cell r="M1705">
            <v>11260</v>
          </cell>
          <cell r="N1705">
            <v>326</v>
          </cell>
          <cell r="O1705">
            <v>326</v>
          </cell>
          <cell r="P1705" t="str">
            <v>Y</v>
          </cell>
          <cell r="Q1705"/>
          <cell r="R1705" t="str">
            <v>W/O for written off cases</v>
          </cell>
          <cell r="S1705" t="str">
            <v>&gt;180</v>
          </cell>
        </row>
        <row r="1706">
          <cell r="J1706">
            <v>351806623</v>
          </cell>
          <cell r="K1706">
            <v>2940.24</v>
          </cell>
          <cell r="L1706">
            <v>60.76</v>
          </cell>
          <cell r="M1706">
            <v>3001</v>
          </cell>
          <cell r="N1706">
            <v>326</v>
          </cell>
          <cell r="O1706">
            <v>326</v>
          </cell>
          <cell r="P1706" t="str">
            <v>Y</v>
          </cell>
          <cell r="Q1706"/>
          <cell r="R1706" t="str">
            <v>W/O for written off cases</v>
          </cell>
          <cell r="S1706" t="str">
            <v>&gt;180</v>
          </cell>
        </row>
        <row r="1707">
          <cell r="J1707">
            <v>356865247</v>
          </cell>
          <cell r="K1707"/>
          <cell r="L1707"/>
          <cell r="M1707"/>
          <cell r="N1707"/>
          <cell r="O1707"/>
          <cell r="P1707"/>
          <cell r="Q1707"/>
          <cell r="R1707" t="str">
            <v>Standard</v>
          </cell>
          <cell r="S1707" t="str">
            <v>Standard</v>
          </cell>
        </row>
        <row r="1708">
          <cell r="J1708">
            <v>360130904</v>
          </cell>
          <cell r="K1708"/>
          <cell r="L1708"/>
          <cell r="M1708"/>
          <cell r="N1708"/>
          <cell r="O1708"/>
          <cell r="P1708"/>
          <cell r="Q1708"/>
          <cell r="R1708" t="str">
            <v>Standard</v>
          </cell>
          <cell r="S1708" t="str">
            <v>Standard</v>
          </cell>
        </row>
        <row r="1709">
          <cell r="J1709">
            <v>360189323</v>
          </cell>
          <cell r="K1709"/>
          <cell r="L1709"/>
          <cell r="M1709"/>
          <cell r="N1709"/>
          <cell r="O1709"/>
          <cell r="P1709"/>
          <cell r="Q1709"/>
          <cell r="R1709" t="str">
            <v>Standard</v>
          </cell>
          <cell r="S1709" t="str">
            <v>Standard</v>
          </cell>
        </row>
        <row r="1710">
          <cell r="J1710">
            <v>360183323</v>
          </cell>
          <cell r="K1710"/>
          <cell r="L1710"/>
          <cell r="M1710"/>
          <cell r="N1710"/>
          <cell r="O1710"/>
          <cell r="P1710"/>
          <cell r="Q1710"/>
          <cell r="R1710" t="str">
            <v>Standard</v>
          </cell>
          <cell r="S1710" t="str">
            <v>Standard</v>
          </cell>
        </row>
        <row r="1711">
          <cell r="J1711">
            <v>351875817</v>
          </cell>
          <cell r="K1711">
            <v>11317.81</v>
          </cell>
          <cell r="L1711">
            <v>736.19</v>
          </cell>
          <cell r="M1711">
            <v>12054</v>
          </cell>
          <cell r="N1711">
            <v>444</v>
          </cell>
          <cell r="O1711">
            <v>444</v>
          </cell>
          <cell r="P1711" t="str">
            <v>Y</v>
          </cell>
          <cell r="Q1711"/>
          <cell r="R1711" t="str">
            <v>W/O for written off cases</v>
          </cell>
          <cell r="S1711" t="str">
            <v>&gt;180</v>
          </cell>
        </row>
        <row r="1712">
          <cell r="J1712">
            <v>355125807</v>
          </cell>
          <cell r="K1712">
            <v>7656.99</v>
          </cell>
          <cell r="L1712">
            <v>402.01</v>
          </cell>
          <cell r="M1712">
            <v>8059</v>
          </cell>
          <cell r="N1712">
            <v>383</v>
          </cell>
          <cell r="O1712">
            <v>444</v>
          </cell>
          <cell r="P1712" t="str">
            <v>Y</v>
          </cell>
          <cell r="Q1712"/>
          <cell r="R1712" t="str">
            <v>W/O for written off cases</v>
          </cell>
          <cell r="S1712" t="str">
            <v>&gt;180</v>
          </cell>
        </row>
        <row r="1713">
          <cell r="J1713">
            <v>355995225</v>
          </cell>
          <cell r="K1713">
            <v>33229.230000000003</v>
          </cell>
          <cell r="L1713">
            <v>7233.77</v>
          </cell>
          <cell r="M1713">
            <v>40463</v>
          </cell>
          <cell r="N1713">
            <v>622</v>
          </cell>
          <cell r="O1713">
            <v>622</v>
          </cell>
          <cell r="P1713" t="str">
            <v>Y</v>
          </cell>
          <cell r="Q1713"/>
          <cell r="R1713" t="str">
            <v>W/O for written off cases</v>
          </cell>
          <cell r="S1713" t="str">
            <v>&gt;180</v>
          </cell>
        </row>
        <row r="1714">
          <cell r="J1714">
            <v>351947735</v>
          </cell>
          <cell r="K1714">
            <v>12785.17</v>
          </cell>
          <cell r="L1714">
            <v>953.83</v>
          </cell>
          <cell r="M1714">
            <v>13739</v>
          </cell>
          <cell r="N1714">
            <v>477</v>
          </cell>
          <cell r="O1714">
            <v>477</v>
          </cell>
          <cell r="P1714" t="str">
            <v>Y</v>
          </cell>
          <cell r="Q1714"/>
          <cell r="R1714" t="str">
            <v>W/O for written off cases</v>
          </cell>
          <cell r="S1714" t="str">
            <v>&gt;180</v>
          </cell>
        </row>
        <row r="1715">
          <cell r="J1715">
            <v>360405134</v>
          </cell>
          <cell r="K1715"/>
          <cell r="L1715"/>
          <cell r="M1715"/>
          <cell r="N1715"/>
          <cell r="O1715"/>
          <cell r="P1715"/>
          <cell r="Q1715"/>
          <cell r="R1715" t="str">
            <v>Standard</v>
          </cell>
          <cell r="S1715" t="str">
            <v>Standard</v>
          </cell>
        </row>
        <row r="1716">
          <cell r="J1716">
            <v>351984596</v>
          </cell>
          <cell r="K1716">
            <v>13030.57</v>
          </cell>
          <cell r="L1716">
            <v>985.43</v>
          </cell>
          <cell r="M1716">
            <v>14016</v>
          </cell>
          <cell r="N1716">
            <v>471</v>
          </cell>
          <cell r="O1716">
            <v>471</v>
          </cell>
          <cell r="P1716" t="str">
            <v>Y</v>
          </cell>
          <cell r="Q1716"/>
          <cell r="R1716" t="str">
            <v>W/O for written off cases</v>
          </cell>
          <cell r="S1716" t="str">
            <v>&gt;180</v>
          </cell>
        </row>
        <row r="1717">
          <cell r="J1717">
            <v>358102595</v>
          </cell>
          <cell r="K1717">
            <v>29000</v>
          </cell>
          <cell r="L1717">
            <v>6328</v>
          </cell>
          <cell r="M1717">
            <v>35328</v>
          </cell>
          <cell r="N1717">
            <v>561</v>
          </cell>
          <cell r="O1717">
            <v>561</v>
          </cell>
          <cell r="P1717" t="str">
            <v>Y</v>
          </cell>
          <cell r="Q1717"/>
          <cell r="R1717" t="str">
            <v>W/O for written off cases</v>
          </cell>
          <cell r="S1717" t="str">
            <v>&gt;180</v>
          </cell>
        </row>
        <row r="1718">
          <cell r="J1718">
            <v>352004894</v>
          </cell>
          <cell r="K1718">
            <v>2441.86</v>
          </cell>
          <cell r="L1718">
            <v>51.14</v>
          </cell>
          <cell r="M1718">
            <v>2493</v>
          </cell>
          <cell r="N1718">
            <v>327</v>
          </cell>
          <cell r="O1718">
            <v>327</v>
          </cell>
          <cell r="P1718" t="str">
            <v>Y</v>
          </cell>
          <cell r="Q1718"/>
          <cell r="R1718" t="str">
            <v>W/O for written off cases</v>
          </cell>
          <cell r="S1718" t="str">
            <v>&gt;180</v>
          </cell>
        </row>
        <row r="1719">
          <cell r="J1719">
            <v>352023005</v>
          </cell>
          <cell r="K1719">
            <v>14792.85</v>
          </cell>
          <cell r="L1719">
            <v>1278.1500000000001</v>
          </cell>
          <cell r="M1719">
            <v>16071</v>
          </cell>
          <cell r="N1719">
            <v>504</v>
          </cell>
          <cell r="O1719">
            <v>504</v>
          </cell>
          <cell r="P1719" t="str">
            <v>Y</v>
          </cell>
          <cell r="Q1719"/>
          <cell r="R1719" t="str">
            <v>W/O for written off cases</v>
          </cell>
          <cell r="S1719" t="str">
            <v>&gt;180</v>
          </cell>
        </row>
        <row r="1720">
          <cell r="J1720">
            <v>358514179</v>
          </cell>
          <cell r="K1720">
            <v>23072.47</v>
          </cell>
          <cell r="L1720">
            <v>3564.53</v>
          </cell>
          <cell r="M1720">
            <v>26637</v>
          </cell>
          <cell r="N1720">
            <v>444</v>
          </cell>
          <cell r="O1720">
            <v>444</v>
          </cell>
          <cell r="P1720" t="str">
            <v>Y</v>
          </cell>
          <cell r="Q1720"/>
          <cell r="R1720" t="str">
            <v>W/O for written off cases</v>
          </cell>
          <cell r="S1720" t="str">
            <v>&gt;180</v>
          </cell>
        </row>
        <row r="1721">
          <cell r="J1721">
            <v>358102625</v>
          </cell>
          <cell r="K1721">
            <v>14000</v>
          </cell>
          <cell r="L1721">
            <v>2000</v>
          </cell>
          <cell r="M1721">
            <v>16000</v>
          </cell>
          <cell r="N1721">
            <v>595</v>
          </cell>
          <cell r="O1721">
            <v>595</v>
          </cell>
          <cell r="P1721" t="str">
            <v>Y</v>
          </cell>
          <cell r="Q1721"/>
          <cell r="R1721" t="str">
            <v>W/O for written off cases</v>
          </cell>
          <cell r="S1721" t="str">
            <v>&gt;180</v>
          </cell>
        </row>
        <row r="1722">
          <cell r="J1722">
            <v>358514116</v>
          </cell>
          <cell r="K1722">
            <v>12335.11</v>
          </cell>
          <cell r="L1722">
            <v>838.89</v>
          </cell>
          <cell r="M1722">
            <v>13174</v>
          </cell>
          <cell r="N1722">
            <v>234</v>
          </cell>
          <cell r="O1722">
            <v>234</v>
          </cell>
          <cell r="P1722" t="str">
            <v>Y</v>
          </cell>
          <cell r="Q1722"/>
          <cell r="R1722" t="str">
            <v>Sub</v>
          </cell>
          <cell r="S1722" t="str">
            <v>&gt;180</v>
          </cell>
        </row>
        <row r="1723">
          <cell r="J1723">
            <v>359837004</v>
          </cell>
          <cell r="K1723"/>
          <cell r="L1723"/>
          <cell r="M1723"/>
          <cell r="N1723"/>
          <cell r="O1723"/>
          <cell r="P1723"/>
          <cell r="Q1723"/>
          <cell r="R1723" t="str">
            <v>Standard</v>
          </cell>
          <cell r="S1723" t="str">
            <v>Standard</v>
          </cell>
        </row>
        <row r="1724">
          <cell r="J1724">
            <v>357521716</v>
          </cell>
          <cell r="K1724">
            <v>2835.61</v>
          </cell>
          <cell r="L1724">
            <v>134.38999999999999</v>
          </cell>
          <cell r="M1724">
            <v>2970</v>
          </cell>
          <cell r="N1724">
            <v>48</v>
          </cell>
          <cell r="O1724">
            <v>48</v>
          </cell>
          <cell r="P1724"/>
          <cell r="Q1724"/>
          <cell r="R1724" t="str">
            <v>SMA 1</v>
          </cell>
          <cell r="S1724" t="str">
            <v>31-60</v>
          </cell>
        </row>
        <row r="1725">
          <cell r="J1725">
            <v>352086945</v>
          </cell>
          <cell r="K1725">
            <v>4403.93</v>
          </cell>
          <cell r="L1725">
            <v>76.069999999999993</v>
          </cell>
          <cell r="M1725">
            <v>4480</v>
          </cell>
          <cell r="N1725">
            <v>321</v>
          </cell>
          <cell r="O1725">
            <v>321</v>
          </cell>
          <cell r="P1725" t="str">
            <v>Y</v>
          </cell>
          <cell r="Q1725"/>
          <cell r="R1725" t="str">
            <v>W/O for written off cases</v>
          </cell>
          <cell r="S1725" t="str">
            <v>&gt;180</v>
          </cell>
        </row>
        <row r="1726">
          <cell r="J1726">
            <v>352106736</v>
          </cell>
          <cell r="K1726">
            <v>13670.3</v>
          </cell>
          <cell r="L1726">
            <v>1060.7</v>
          </cell>
          <cell r="M1726">
            <v>14731</v>
          </cell>
          <cell r="N1726">
            <v>444</v>
          </cell>
          <cell r="O1726">
            <v>444</v>
          </cell>
          <cell r="P1726" t="str">
            <v>Y</v>
          </cell>
          <cell r="Q1726"/>
          <cell r="R1726" t="str">
            <v>W/O for written off cases</v>
          </cell>
          <cell r="S1726" t="str">
            <v>&gt;180</v>
          </cell>
        </row>
        <row r="1727">
          <cell r="J1727">
            <v>358737387</v>
          </cell>
          <cell r="K1727"/>
          <cell r="L1727"/>
          <cell r="M1727"/>
          <cell r="N1727"/>
          <cell r="O1727"/>
          <cell r="P1727"/>
          <cell r="Q1727"/>
          <cell r="R1727" t="str">
            <v>Standard</v>
          </cell>
          <cell r="S1727" t="str">
            <v>Standard</v>
          </cell>
        </row>
        <row r="1728">
          <cell r="J1728">
            <v>359618733</v>
          </cell>
          <cell r="K1728"/>
          <cell r="L1728"/>
          <cell r="M1728"/>
          <cell r="N1728"/>
          <cell r="O1728"/>
          <cell r="P1728"/>
          <cell r="Q1728"/>
          <cell r="R1728" t="str">
            <v>Standard</v>
          </cell>
          <cell r="S1728" t="str">
            <v>Standard</v>
          </cell>
        </row>
        <row r="1729">
          <cell r="J1729">
            <v>360551335</v>
          </cell>
          <cell r="K1729"/>
          <cell r="L1729"/>
          <cell r="M1729"/>
          <cell r="N1729"/>
          <cell r="O1729"/>
          <cell r="P1729"/>
          <cell r="Q1729"/>
          <cell r="R1729" t="str">
            <v>Standard</v>
          </cell>
          <cell r="S1729" t="str">
            <v>Standard</v>
          </cell>
        </row>
        <row r="1730">
          <cell r="J1730">
            <v>352155943</v>
          </cell>
          <cell r="K1730">
            <v>21896.74</v>
          </cell>
          <cell r="L1730">
            <v>2563.2600000000002</v>
          </cell>
          <cell r="M1730">
            <v>24460</v>
          </cell>
          <cell r="N1730">
            <v>594</v>
          </cell>
          <cell r="O1730">
            <v>594</v>
          </cell>
          <cell r="P1730" t="str">
            <v>Y</v>
          </cell>
          <cell r="Q1730"/>
          <cell r="R1730" t="str">
            <v>W/O for written off cases</v>
          </cell>
          <cell r="S1730" t="str">
            <v>&gt;180</v>
          </cell>
        </row>
        <row r="1731">
          <cell r="J1731">
            <v>359915133</v>
          </cell>
          <cell r="K1731"/>
          <cell r="L1731"/>
          <cell r="M1731"/>
          <cell r="N1731"/>
          <cell r="O1731"/>
          <cell r="P1731"/>
          <cell r="Q1731"/>
          <cell r="R1731" t="str">
            <v>Standard</v>
          </cell>
          <cell r="S1731" t="str">
            <v>Standard</v>
          </cell>
        </row>
        <row r="1732">
          <cell r="J1732">
            <v>358514175</v>
          </cell>
          <cell r="K1732">
            <v>27253.78</v>
          </cell>
          <cell r="L1732">
            <v>5020.22</v>
          </cell>
          <cell r="M1732">
            <v>32274</v>
          </cell>
          <cell r="N1732">
            <v>475</v>
          </cell>
          <cell r="O1732">
            <v>475</v>
          </cell>
          <cell r="P1732" t="str">
            <v>Y</v>
          </cell>
          <cell r="Q1732"/>
          <cell r="R1732" t="str">
            <v>W/O for written off cases</v>
          </cell>
          <cell r="S1732" t="str">
            <v>&gt;180</v>
          </cell>
        </row>
        <row r="1733">
          <cell r="J1733">
            <v>357001740</v>
          </cell>
          <cell r="K1733">
            <v>2098.86</v>
          </cell>
          <cell r="L1733">
            <v>43.14</v>
          </cell>
          <cell r="M1733">
            <v>2142</v>
          </cell>
          <cell r="N1733">
            <v>168</v>
          </cell>
          <cell r="O1733">
            <v>168</v>
          </cell>
          <cell r="P1733" t="str">
            <v>Y</v>
          </cell>
          <cell r="Q1733"/>
          <cell r="R1733" t="str">
            <v>Sub</v>
          </cell>
          <cell r="S1733" t="str">
            <v>151-180</v>
          </cell>
        </row>
        <row r="1734">
          <cell r="J1734">
            <v>359908727</v>
          </cell>
          <cell r="K1734"/>
          <cell r="L1734"/>
          <cell r="M1734"/>
          <cell r="N1734"/>
          <cell r="O1734"/>
          <cell r="P1734"/>
          <cell r="Q1734"/>
          <cell r="R1734" t="str">
            <v>Standard</v>
          </cell>
          <cell r="S1734" t="str">
            <v>Standard</v>
          </cell>
        </row>
        <row r="1735">
          <cell r="J1735">
            <v>360026766</v>
          </cell>
          <cell r="K1735"/>
          <cell r="L1735"/>
          <cell r="M1735"/>
          <cell r="N1735"/>
          <cell r="O1735"/>
          <cell r="P1735"/>
          <cell r="Q1735"/>
          <cell r="R1735" t="str">
            <v>Standard</v>
          </cell>
          <cell r="S1735" t="str">
            <v>Standard</v>
          </cell>
        </row>
        <row r="1736">
          <cell r="J1736">
            <v>352128777</v>
          </cell>
          <cell r="K1736">
            <v>7573.15</v>
          </cell>
          <cell r="L1736">
            <v>345.85</v>
          </cell>
          <cell r="M1736">
            <v>7919</v>
          </cell>
          <cell r="N1736">
            <v>353</v>
          </cell>
          <cell r="O1736">
            <v>353</v>
          </cell>
          <cell r="P1736" t="str">
            <v>Y</v>
          </cell>
          <cell r="Q1736"/>
          <cell r="R1736" t="str">
            <v>Sub</v>
          </cell>
          <cell r="S1736" t="str">
            <v>&gt;180</v>
          </cell>
        </row>
        <row r="1737">
          <cell r="J1737">
            <v>354264177</v>
          </cell>
          <cell r="K1737">
            <v>4276.88</v>
          </cell>
          <cell r="L1737">
            <v>139.12</v>
          </cell>
          <cell r="M1737">
            <v>4416</v>
          </cell>
          <cell r="N1737">
            <v>353</v>
          </cell>
          <cell r="O1737">
            <v>353</v>
          </cell>
          <cell r="P1737" t="str">
            <v>Y</v>
          </cell>
          <cell r="Q1737"/>
          <cell r="R1737" t="str">
            <v>W/O for written off cases</v>
          </cell>
          <cell r="S1737" t="str">
            <v>&gt;180</v>
          </cell>
        </row>
        <row r="1738">
          <cell r="J1738">
            <v>358102602</v>
          </cell>
          <cell r="K1738">
            <v>27810.1</v>
          </cell>
          <cell r="L1738">
            <v>9389.9</v>
          </cell>
          <cell r="M1738">
            <v>37200</v>
          </cell>
          <cell r="N1738">
            <v>600</v>
          </cell>
          <cell r="O1738">
            <v>600</v>
          </cell>
          <cell r="P1738" t="str">
            <v>Y</v>
          </cell>
          <cell r="Q1738"/>
          <cell r="R1738" t="str">
            <v>W/O for written off cases</v>
          </cell>
          <cell r="S1738" t="str">
            <v>&gt;180</v>
          </cell>
        </row>
        <row r="1739">
          <cell r="J1739">
            <v>352129515</v>
          </cell>
          <cell r="K1739">
            <v>15499.38</v>
          </cell>
          <cell r="L1739">
            <v>1379.62</v>
          </cell>
          <cell r="M1739">
            <v>16879</v>
          </cell>
          <cell r="N1739">
            <v>473</v>
          </cell>
          <cell r="O1739">
            <v>535</v>
          </cell>
          <cell r="P1739" t="str">
            <v>Y</v>
          </cell>
          <cell r="Q1739"/>
          <cell r="R1739" t="str">
            <v>W/O for written off cases</v>
          </cell>
          <cell r="S1739" t="str">
            <v>&gt;180</v>
          </cell>
        </row>
        <row r="1740">
          <cell r="J1740">
            <v>356371325</v>
          </cell>
          <cell r="K1740">
            <v>21620.75</v>
          </cell>
          <cell r="L1740">
            <v>3079.25</v>
          </cell>
          <cell r="M1740">
            <v>24700</v>
          </cell>
          <cell r="N1740">
            <v>535</v>
          </cell>
          <cell r="O1740">
            <v>535</v>
          </cell>
          <cell r="P1740" t="str">
            <v>Y</v>
          </cell>
          <cell r="Q1740"/>
          <cell r="R1740" t="str">
            <v>W/O for written off cases</v>
          </cell>
          <cell r="S1740" t="str">
            <v>&gt;180</v>
          </cell>
        </row>
        <row r="1741">
          <cell r="J1741">
            <v>352129612</v>
          </cell>
          <cell r="K1741">
            <v>10573.03</v>
          </cell>
          <cell r="L1741">
            <v>539.97</v>
          </cell>
          <cell r="M1741">
            <v>11113</v>
          </cell>
          <cell r="N1741">
            <v>415</v>
          </cell>
          <cell r="O1741">
            <v>415</v>
          </cell>
          <cell r="P1741" t="str">
            <v>Y</v>
          </cell>
          <cell r="Q1741"/>
          <cell r="R1741" t="str">
            <v>W/O for written off cases</v>
          </cell>
          <cell r="S1741" t="str">
            <v>&gt;180</v>
          </cell>
        </row>
        <row r="1742">
          <cell r="J1742">
            <v>357246485</v>
          </cell>
          <cell r="K1742">
            <v>18042.34</v>
          </cell>
          <cell r="L1742">
            <v>2104.66</v>
          </cell>
          <cell r="M1742">
            <v>20147</v>
          </cell>
          <cell r="N1742">
            <v>449</v>
          </cell>
          <cell r="O1742">
            <v>449</v>
          </cell>
          <cell r="P1742" t="str">
            <v>Y</v>
          </cell>
          <cell r="Q1742"/>
          <cell r="R1742" t="str">
            <v>W/O for written off cases</v>
          </cell>
          <cell r="S1742" t="str">
            <v>&gt;180</v>
          </cell>
        </row>
        <row r="1743">
          <cell r="J1743">
            <v>352133811</v>
          </cell>
          <cell r="K1743">
            <v>11358.96</v>
          </cell>
          <cell r="L1743">
            <v>762.04</v>
          </cell>
          <cell r="M1743">
            <v>12121</v>
          </cell>
          <cell r="N1743">
            <v>416</v>
          </cell>
          <cell r="O1743">
            <v>416</v>
          </cell>
          <cell r="P1743" t="str">
            <v>Y</v>
          </cell>
          <cell r="Q1743"/>
          <cell r="R1743" t="str">
            <v>W/O for written off cases</v>
          </cell>
          <cell r="S1743" t="str">
            <v>&gt;180</v>
          </cell>
        </row>
        <row r="1744">
          <cell r="J1744">
            <v>360481971</v>
          </cell>
          <cell r="K1744"/>
          <cell r="L1744"/>
          <cell r="M1744"/>
          <cell r="N1744"/>
          <cell r="O1744"/>
          <cell r="P1744"/>
          <cell r="Q1744"/>
          <cell r="R1744" t="str">
            <v>Standard</v>
          </cell>
          <cell r="S1744" t="str">
            <v>Standard</v>
          </cell>
        </row>
        <row r="1745">
          <cell r="J1745">
            <v>352138372</v>
          </cell>
          <cell r="K1745">
            <v>3366.84</v>
          </cell>
          <cell r="L1745">
            <v>72.16</v>
          </cell>
          <cell r="M1745">
            <v>3439</v>
          </cell>
          <cell r="N1745">
            <v>288</v>
          </cell>
          <cell r="O1745">
            <v>288</v>
          </cell>
          <cell r="P1745" t="str">
            <v>Y</v>
          </cell>
          <cell r="Q1745"/>
          <cell r="R1745" t="str">
            <v>Sub</v>
          </cell>
          <cell r="S1745" t="str">
            <v>&gt;180</v>
          </cell>
        </row>
        <row r="1746">
          <cell r="J1746">
            <v>352159135</v>
          </cell>
          <cell r="K1746">
            <v>15839.15</v>
          </cell>
          <cell r="L1746">
            <v>1348.85</v>
          </cell>
          <cell r="M1746">
            <v>17188</v>
          </cell>
          <cell r="N1746">
            <v>503</v>
          </cell>
          <cell r="O1746">
            <v>503</v>
          </cell>
          <cell r="P1746" t="str">
            <v>Y</v>
          </cell>
          <cell r="Q1746"/>
          <cell r="R1746" t="str">
            <v>W/O for written off cases</v>
          </cell>
          <cell r="S1746" t="str">
            <v>&gt;180</v>
          </cell>
        </row>
        <row r="1747">
          <cell r="J1747">
            <v>358834781</v>
          </cell>
          <cell r="K1747">
            <v>19062.89</v>
          </cell>
          <cell r="L1747">
            <v>6737.11</v>
          </cell>
          <cell r="M1747">
            <v>25800</v>
          </cell>
          <cell r="N1747">
            <v>472</v>
          </cell>
          <cell r="O1747">
            <v>472</v>
          </cell>
          <cell r="P1747" t="str">
            <v>Y</v>
          </cell>
          <cell r="Q1747"/>
          <cell r="R1747" t="str">
            <v>W/O for written off cases</v>
          </cell>
          <cell r="S1747" t="str">
            <v>&gt;180</v>
          </cell>
        </row>
        <row r="1748">
          <cell r="J1748">
            <v>352169960</v>
          </cell>
          <cell r="K1748">
            <v>15339.18</v>
          </cell>
          <cell r="L1748">
            <v>1354.82</v>
          </cell>
          <cell r="M1748">
            <v>16694</v>
          </cell>
          <cell r="N1748">
            <v>471</v>
          </cell>
          <cell r="O1748">
            <v>471</v>
          </cell>
          <cell r="P1748" t="str">
            <v>Y</v>
          </cell>
          <cell r="Q1748"/>
          <cell r="R1748" t="str">
            <v>W/O for written off cases</v>
          </cell>
          <cell r="S1748" t="str">
            <v>&gt;180</v>
          </cell>
        </row>
        <row r="1749">
          <cell r="J1749">
            <v>358834783</v>
          </cell>
          <cell r="K1749">
            <v>5188.4399999999996</v>
          </cell>
          <cell r="L1749">
            <v>203.56</v>
          </cell>
          <cell r="M1749">
            <v>5392</v>
          </cell>
          <cell r="N1749">
            <v>78</v>
          </cell>
          <cell r="O1749">
            <v>78</v>
          </cell>
          <cell r="P1749"/>
          <cell r="Q1749"/>
          <cell r="R1749" t="str">
            <v>SMA 2</v>
          </cell>
          <cell r="S1749" t="str">
            <v>61-90</v>
          </cell>
        </row>
        <row r="1750">
          <cell r="J1750">
            <v>359648414</v>
          </cell>
          <cell r="K1750"/>
          <cell r="L1750"/>
          <cell r="M1750"/>
          <cell r="N1750"/>
          <cell r="O1750"/>
          <cell r="P1750"/>
          <cell r="Q1750"/>
          <cell r="R1750" t="str">
            <v>Standard</v>
          </cell>
          <cell r="S1750" t="str">
            <v>Standard</v>
          </cell>
        </row>
        <row r="1751">
          <cell r="J1751">
            <v>352225771</v>
          </cell>
          <cell r="K1751">
            <v>22339.1</v>
          </cell>
          <cell r="L1751">
            <v>2944.9</v>
          </cell>
          <cell r="M1751">
            <v>25284</v>
          </cell>
          <cell r="N1751">
            <v>600</v>
          </cell>
          <cell r="O1751">
            <v>600</v>
          </cell>
          <cell r="P1751" t="str">
            <v>Y</v>
          </cell>
          <cell r="Q1751"/>
          <cell r="R1751" t="str">
            <v>W/O for written off cases</v>
          </cell>
          <cell r="S1751" t="str">
            <v>&gt;180</v>
          </cell>
        </row>
        <row r="1752">
          <cell r="J1752">
            <v>352228507</v>
          </cell>
          <cell r="K1752">
            <v>14938.72</v>
          </cell>
          <cell r="L1752">
            <v>1293.28</v>
          </cell>
          <cell r="M1752">
            <v>16232</v>
          </cell>
          <cell r="N1752">
            <v>476</v>
          </cell>
          <cell r="O1752">
            <v>507</v>
          </cell>
          <cell r="P1752" t="str">
            <v>Y</v>
          </cell>
          <cell r="Q1752"/>
          <cell r="R1752" t="str">
            <v>W/O for written off cases</v>
          </cell>
          <cell r="S1752" t="str">
            <v>&gt;180</v>
          </cell>
        </row>
        <row r="1753">
          <cell r="J1753">
            <v>354937321</v>
          </cell>
          <cell r="K1753">
            <v>9909.93</v>
          </cell>
          <cell r="L1753">
            <v>960.07</v>
          </cell>
          <cell r="M1753">
            <v>10870</v>
          </cell>
          <cell r="N1753">
            <v>507</v>
          </cell>
          <cell r="O1753">
            <v>507</v>
          </cell>
          <cell r="P1753" t="str">
            <v>Y</v>
          </cell>
          <cell r="Q1753"/>
          <cell r="R1753" t="str">
            <v>W/O for written off cases</v>
          </cell>
          <cell r="S1753" t="str">
            <v>&gt;180</v>
          </cell>
        </row>
        <row r="1754">
          <cell r="J1754">
            <v>358514168</v>
          </cell>
          <cell r="K1754">
            <v>14848.88</v>
          </cell>
          <cell r="L1754">
            <v>1901.12</v>
          </cell>
          <cell r="M1754">
            <v>16750</v>
          </cell>
          <cell r="N1754">
            <v>505</v>
          </cell>
          <cell r="O1754">
            <v>505</v>
          </cell>
          <cell r="P1754" t="str">
            <v>Y</v>
          </cell>
          <cell r="Q1754"/>
          <cell r="R1754" t="str">
            <v>W/O for written off cases</v>
          </cell>
          <cell r="S1754" t="str">
            <v>&gt;180</v>
          </cell>
        </row>
        <row r="1755">
          <cell r="J1755">
            <v>353228057</v>
          </cell>
          <cell r="K1755">
            <v>19583.939999999999</v>
          </cell>
          <cell r="L1755">
            <v>1999.06</v>
          </cell>
          <cell r="M1755">
            <v>21583</v>
          </cell>
          <cell r="N1755">
            <v>503</v>
          </cell>
          <cell r="O1755">
            <v>503</v>
          </cell>
          <cell r="P1755" t="str">
            <v>Y</v>
          </cell>
          <cell r="Q1755"/>
          <cell r="R1755" t="str">
            <v>W/O for written off cases</v>
          </cell>
          <cell r="S1755" t="str">
            <v>&gt;180</v>
          </cell>
        </row>
        <row r="1756">
          <cell r="J1756">
            <v>352250945</v>
          </cell>
          <cell r="K1756">
            <v>15138.96</v>
          </cell>
          <cell r="L1756">
            <v>1324.04</v>
          </cell>
          <cell r="M1756">
            <v>16463</v>
          </cell>
          <cell r="N1756">
            <v>471</v>
          </cell>
          <cell r="O1756">
            <v>471</v>
          </cell>
          <cell r="P1756" t="str">
            <v>Y</v>
          </cell>
          <cell r="Q1756"/>
          <cell r="R1756" t="str">
            <v>W/O for written off cases</v>
          </cell>
          <cell r="S1756" t="str">
            <v>&gt;180</v>
          </cell>
        </row>
        <row r="1757">
          <cell r="J1757">
            <v>358834737</v>
          </cell>
          <cell r="K1757">
            <v>21290.86</v>
          </cell>
          <cell r="L1757">
            <v>4889.1400000000003</v>
          </cell>
          <cell r="M1757">
            <v>26180</v>
          </cell>
          <cell r="N1757">
            <v>508</v>
          </cell>
          <cell r="O1757">
            <v>508</v>
          </cell>
          <cell r="P1757" t="str">
            <v>Y</v>
          </cell>
          <cell r="Q1757"/>
          <cell r="R1757" t="str">
            <v>W/O for written off cases</v>
          </cell>
          <cell r="S1757" t="str">
            <v>&gt;180</v>
          </cell>
        </row>
        <row r="1758">
          <cell r="J1758">
            <v>352281769</v>
          </cell>
          <cell r="K1758">
            <v>8891.94</v>
          </cell>
          <cell r="L1758">
            <v>481.06</v>
          </cell>
          <cell r="M1758">
            <v>9373</v>
          </cell>
          <cell r="N1758">
            <v>388</v>
          </cell>
          <cell r="O1758">
            <v>388</v>
          </cell>
          <cell r="P1758" t="str">
            <v>Y</v>
          </cell>
          <cell r="Q1758"/>
          <cell r="R1758" t="str">
            <v>W/O for written off cases</v>
          </cell>
          <cell r="S1758" t="str">
            <v>&gt;180</v>
          </cell>
        </row>
        <row r="1759">
          <cell r="J1759">
            <v>352295200</v>
          </cell>
          <cell r="K1759">
            <v>4306.4399999999996</v>
          </cell>
          <cell r="L1759">
            <v>80.56</v>
          </cell>
          <cell r="M1759">
            <v>4387</v>
          </cell>
          <cell r="N1759">
            <v>324</v>
          </cell>
          <cell r="O1759">
            <v>324</v>
          </cell>
          <cell r="P1759" t="str">
            <v>Y</v>
          </cell>
          <cell r="Q1759"/>
          <cell r="R1759" t="str">
            <v>W/O for written off cases</v>
          </cell>
          <cell r="S1759" t="str">
            <v>&gt;180</v>
          </cell>
        </row>
        <row r="1760">
          <cell r="J1760">
            <v>359863798</v>
          </cell>
          <cell r="K1760"/>
          <cell r="L1760"/>
          <cell r="M1760"/>
          <cell r="N1760"/>
          <cell r="O1760"/>
          <cell r="P1760"/>
          <cell r="Q1760"/>
          <cell r="R1760" t="str">
            <v>Standard</v>
          </cell>
          <cell r="S1760" t="str">
            <v>Standard</v>
          </cell>
        </row>
        <row r="1761">
          <cell r="J1761">
            <v>360001295</v>
          </cell>
          <cell r="K1761"/>
          <cell r="L1761"/>
          <cell r="M1761"/>
          <cell r="N1761"/>
          <cell r="O1761"/>
          <cell r="P1761"/>
          <cell r="Q1761"/>
          <cell r="R1761" t="str">
            <v>Standard</v>
          </cell>
          <cell r="S1761" t="str">
            <v>Standard</v>
          </cell>
        </row>
        <row r="1762">
          <cell r="J1762">
            <v>360416538</v>
          </cell>
          <cell r="K1762"/>
          <cell r="L1762"/>
          <cell r="M1762"/>
          <cell r="N1762"/>
          <cell r="O1762"/>
          <cell r="P1762"/>
          <cell r="Q1762"/>
          <cell r="R1762" t="str">
            <v>Standard</v>
          </cell>
          <cell r="S1762" t="str">
            <v>Standard</v>
          </cell>
        </row>
        <row r="1763">
          <cell r="J1763">
            <v>355367333</v>
          </cell>
          <cell r="K1763">
            <v>26670.87</v>
          </cell>
          <cell r="L1763">
            <v>4352.13</v>
          </cell>
          <cell r="M1763">
            <v>31023</v>
          </cell>
          <cell r="N1763">
            <v>508</v>
          </cell>
          <cell r="O1763">
            <v>508</v>
          </cell>
          <cell r="P1763" t="str">
            <v>Y</v>
          </cell>
          <cell r="Q1763"/>
          <cell r="R1763" t="str">
            <v>W/O for written off cases</v>
          </cell>
          <cell r="S1763" t="str">
            <v>&gt;180</v>
          </cell>
        </row>
        <row r="1764">
          <cell r="J1764">
            <v>352353616</v>
          </cell>
          <cell r="K1764">
            <v>3166.63</v>
          </cell>
          <cell r="L1764">
            <v>44.37</v>
          </cell>
          <cell r="M1764">
            <v>3211</v>
          </cell>
          <cell r="N1764">
            <v>504</v>
          </cell>
          <cell r="O1764">
            <v>504</v>
          </cell>
          <cell r="P1764" t="str">
            <v>Y</v>
          </cell>
          <cell r="Q1764"/>
          <cell r="R1764" t="str">
            <v>D1</v>
          </cell>
          <cell r="S1764" t="str">
            <v>&gt;180</v>
          </cell>
        </row>
        <row r="1765">
          <cell r="J1765">
            <v>359481287</v>
          </cell>
          <cell r="K1765"/>
          <cell r="L1765"/>
          <cell r="M1765"/>
          <cell r="N1765"/>
          <cell r="O1765"/>
          <cell r="P1765"/>
          <cell r="Q1765"/>
          <cell r="R1765" t="str">
            <v>Standard</v>
          </cell>
          <cell r="S1765" t="str">
            <v>Standard</v>
          </cell>
        </row>
        <row r="1766">
          <cell r="J1766">
            <v>359936916</v>
          </cell>
          <cell r="K1766"/>
          <cell r="L1766"/>
          <cell r="M1766"/>
          <cell r="N1766"/>
          <cell r="O1766"/>
          <cell r="P1766"/>
          <cell r="Q1766"/>
          <cell r="R1766" t="str">
            <v>Standard</v>
          </cell>
          <cell r="S1766" t="str">
            <v>Standard</v>
          </cell>
        </row>
        <row r="1767">
          <cell r="J1767">
            <v>357383645</v>
          </cell>
          <cell r="K1767">
            <v>31192.51</v>
          </cell>
          <cell r="L1767">
            <v>9287.49</v>
          </cell>
          <cell r="M1767">
            <v>40480</v>
          </cell>
          <cell r="N1767">
            <v>688</v>
          </cell>
          <cell r="O1767">
            <v>688</v>
          </cell>
          <cell r="P1767" t="str">
            <v>Y</v>
          </cell>
          <cell r="Q1767"/>
          <cell r="R1767" t="str">
            <v>W/O for written off cases</v>
          </cell>
          <cell r="S1767" t="str">
            <v>&gt;180</v>
          </cell>
        </row>
        <row r="1768">
          <cell r="J1768">
            <v>356430791</v>
          </cell>
          <cell r="K1768">
            <v>36431.43</v>
          </cell>
          <cell r="L1768">
            <v>10428.57</v>
          </cell>
          <cell r="M1768">
            <v>46860</v>
          </cell>
          <cell r="N1768">
            <v>661</v>
          </cell>
          <cell r="O1768">
            <v>661</v>
          </cell>
          <cell r="P1768" t="str">
            <v>Y</v>
          </cell>
          <cell r="Q1768"/>
          <cell r="R1768" t="str">
            <v>W/O for written off cases</v>
          </cell>
          <cell r="S1768" t="str">
            <v>&gt;180</v>
          </cell>
        </row>
        <row r="1769">
          <cell r="J1769">
            <v>360472817</v>
          </cell>
          <cell r="K1769"/>
          <cell r="L1769"/>
          <cell r="M1769"/>
          <cell r="N1769"/>
          <cell r="O1769"/>
          <cell r="P1769"/>
          <cell r="Q1769"/>
          <cell r="R1769" t="str">
            <v>Standard</v>
          </cell>
          <cell r="S1769" t="str">
            <v>Standard</v>
          </cell>
        </row>
        <row r="1770">
          <cell r="J1770">
            <v>359486651</v>
          </cell>
          <cell r="K1770"/>
          <cell r="L1770"/>
          <cell r="M1770"/>
          <cell r="N1770"/>
          <cell r="O1770"/>
          <cell r="P1770"/>
          <cell r="Q1770"/>
          <cell r="R1770" t="str">
            <v>Standard</v>
          </cell>
          <cell r="S1770" t="str">
            <v>Standard</v>
          </cell>
        </row>
        <row r="1771">
          <cell r="J1771">
            <v>352523592</v>
          </cell>
          <cell r="K1771">
            <v>4074.31</v>
          </cell>
          <cell r="L1771">
            <v>124.69</v>
          </cell>
          <cell r="M1771">
            <v>4199</v>
          </cell>
          <cell r="N1771">
            <v>290</v>
          </cell>
          <cell r="O1771">
            <v>290</v>
          </cell>
          <cell r="P1771" t="str">
            <v>Y</v>
          </cell>
          <cell r="Q1771"/>
          <cell r="R1771" t="str">
            <v>W/O for written off cases</v>
          </cell>
          <cell r="S1771" t="str">
            <v>&gt;180</v>
          </cell>
        </row>
        <row r="1772">
          <cell r="J1772">
            <v>352525990</v>
          </cell>
          <cell r="K1772">
            <v>4163.08</v>
          </cell>
          <cell r="L1772">
            <v>128.91999999999999</v>
          </cell>
          <cell r="M1772">
            <v>4292</v>
          </cell>
          <cell r="N1772">
            <v>321</v>
          </cell>
          <cell r="O1772">
            <v>321</v>
          </cell>
          <cell r="P1772" t="str">
            <v>Y</v>
          </cell>
          <cell r="Q1772"/>
          <cell r="R1772" t="str">
            <v>Sub</v>
          </cell>
          <cell r="S1772" t="str">
            <v>&gt;180</v>
          </cell>
        </row>
        <row r="1773">
          <cell r="J1773">
            <v>352527648</v>
          </cell>
          <cell r="K1773">
            <v>8210.92</v>
          </cell>
          <cell r="L1773">
            <v>-7.36</v>
          </cell>
          <cell r="M1773">
            <v>8203.56</v>
          </cell>
          <cell r="N1773">
            <v>351</v>
          </cell>
          <cell r="O1773">
            <v>351</v>
          </cell>
          <cell r="P1773" t="str">
            <v>Y</v>
          </cell>
          <cell r="Q1773"/>
          <cell r="R1773" t="str">
            <v>W/O for written off cases</v>
          </cell>
          <cell r="S1773" t="str">
            <v>&gt;180</v>
          </cell>
        </row>
        <row r="1774">
          <cell r="J1774">
            <v>357383629</v>
          </cell>
          <cell r="K1774">
            <v>32915.06</v>
          </cell>
          <cell r="L1774">
            <v>8944.94</v>
          </cell>
          <cell r="M1774">
            <v>41860</v>
          </cell>
          <cell r="N1774">
            <v>660</v>
          </cell>
          <cell r="O1774">
            <v>660</v>
          </cell>
          <cell r="P1774" t="str">
            <v>Y</v>
          </cell>
          <cell r="Q1774"/>
          <cell r="R1774" t="str">
            <v>W/O for written off cases</v>
          </cell>
          <cell r="S1774" t="str">
            <v>&gt;180</v>
          </cell>
        </row>
        <row r="1775">
          <cell r="J1775">
            <v>357041747</v>
          </cell>
          <cell r="K1775">
            <v>35933.769999999997</v>
          </cell>
          <cell r="L1775">
            <v>10756.23</v>
          </cell>
          <cell r="M1775">
            <v>46690</v>
          </cell>
          <cell r="N1775">
            <v>686</v>
          </cell>
          <cell r="O1775">
            <v>686</v>
          </cell>
          <cell r="P1775" t="str">
            <v>Y</v>
          </cell>
          <cell r="Q1775"/>
          <cell r="R1775" t="str">
            <v>W/O for written off cases</v>
          </cell>
          <cell r="S1775" t="str">
            <v>&gt;180</v>
          </cell>
        </row>
        <row r="1776">
          <cell r="J1776">
            <v>359267982</v>
          </cell>
          <cell r="K1776"/>
          <cell r="L1776"/>
          <cell r="M1776"/>
          <cell r="N1776"/>
          <cell r="O1776"/>
          <cell r="P1776"/>
          <cell r="Q1776"/>
          <cell r="R1776" t="str">
            <v>Standard</v>
          </cell>
          <cell r="S1776" t="str">
            <v>Standard</v>
          </cell>
        </row>
        <row r="1777">
          <cell r="J1777">
            <v>357041761</v>
          </cell>
          <cell r="K1777">
            <v>37496.550000000003</v>
          </cell>
          <cell r="L1777">
            <v>11493.45</v>
          </cell>
          <cell r="M1777">
            <v>48990</v>
          </cell>
          <cell r="N1777">
            <v>687</v>
          </cell>
          <cell r="O1777">
            <v>687</v>
          </cell>
          <cell r="P1777" t="str">
            <v>Y</v>
          </cell>
          <cell r="Q1777"/>
          <cell r="R1777" t="str">
            <v>W/O for written off cases</v>
          </cell>
          <cell r="S1777" t="str">
            <v>&gt;180</v>
          </cell>
        </row>
        <row r="1778">
          <cell r="J1778">
            <v>352553594</v>
          </cell>
          <cell r="K1778">
            <v>6365.61</v>
          </cell>
          <cell r="L1778">
            <v>-8.0500000000000007</v>
          </cell>
          <cell r="M1778">
            <v>6357.56</v>
          </cell>
          <cell r="N1778">
            <v>352</v>
          </cell>
          <cell r="O1778">
            <v>352</v>
          </cell>
          <cell r="P1778" t="str">
            <v>Y</v>
          </cell>
          <cell r="Q1778"/>
          <cell r="R1778" t="str">
            <v>Sub</v>
          </cell>
          <cell r="S1778" t="str">
            <v>&gt;180</v>
          </cell>
        </row>
        <row r="1779">
          <cell r="J1779">
            <v>357041758</v>
          </cell>
          <cell r="K1779">
            <v>37496.550000000003</v>
          </cell>
          <cell r="L1779">
            <v>11493.45</v>
          </cell>
          <cell r="M1779">
            <v>48990</v>
          </cell>
          <cell r="N1779">
            <v>687</v>
          </cell>
          <cell r="O1779">
            <v>687</v>
          </cell>
          <cell r="P1779" t="str">
            <v>Y</v>
          </cell>
          <cell r="Q1779"/>
          <cell r="R1779" t="str">
            <v>W/O for written off cases</v>
          </cell>
          <cell r="S1779" t="str">
            <v>&gt;180</v>
          </cell>
        </row>
        <row r="1780">
          <cell r="J1780">
            <v>352553766</v>
          </cell>
          <cell r="K1780">
            <v>29938.87</v>
          </cell>
          <cell r="L1780">
            <v>2853.8</v>
          </cell>
          <cell r="M1780">
            <v>32792.67</v>
          </cell>
          <cell r="N1780">
            <v>717</v>
          </cell>
          <cell r="O1780">
            <v>717</v>
          </cell>
          <cell r="P1780" t="str">
            <v>Y</v>
          </cell>
          <cell r="Q1780"/>
          <cell r="R1780" t="str">
            <v>W/O for written off cases</v>
          </cell>
          <cell r="S1780" t="str">
            <v>&gt;180</v>
          </cell>
        </row>
        <row r="1781">
          <cell r="J1781">
            <v>360043489</v>
          </cell>
          <cell r="K1781"/>
          <cell r="L1781"/>
          <cell r="M1781"/>
          <cell r="N1781"/>
          <cell r="O1781"/>
          <cell r="P1781"/>
          <cell r="Q1781"/>
          <cell r="R1781" t="str">
            <v>Standard</v>
          </cell>
          <cell r="S1781" t="str">
            <v>Standard</v>
          </cell>
        </row>
        <row r="1782">
          <cell r="J1782">
            <v>352577627</v>
          </cell>
          <cell r="K1782">
            <v>14137.81</v>
          </cell>
          <cell r="L1782">
            <v>-691.22</v>
          </cell>
          <cell r="M1782">
            <v>13446.59</v>
          </cell>
          <cell r="N1782">
            <v>443</v>
          </cell>
          <cell r="O1782">
            <v>443</v>
          </cell>
          <cell r="P1782" t="str">
            <v>Y</v>
          </cell>
          <cell r="Q1782"/>
          <cell r="R1782" t="str">
            <v>D1</v>
          </cell>
          <cell r="S1782" t="str">
            <v>&gt;180</v>
          </cell>
        </row>
        <row r="1783">
          <cell r="J1783">
            <v>352577752</v>
          </cell>
          <cell r="K1783">
            <v>6096.17</v>
          </cell>
          <cell r="L1783">
            <v>121.39</v>
          </cell>
          <cell r="M1783">
            <v>6217.56</v>
          </cell>
          <cell r="N1783">
            <v>321</v>
          </cell>
          <cell r="O1783">
            <v>321</v>
          </cell>
          <cell r="P1783" t="str">
            <v>Y</v>
          </cell>
          <cell r="Q1783"/>
          <cell r="R1783" t="str">
            <v>W/O for written off cases</v>
          </cell>
          <cell r="S1783" t="str">
            <v>&gt;180</v>
          </cell>
        </row>
        <row r="1784">
          <cell r="J1784">
            <v>357041752</v>
          </cell>
          <cell r="K1784">
            <v>33849.99</v>
          </cell>
          <cell r="L1784">
            <v>10810.01</v>
          </cell>
          <cell r="M1784">
            <v>44660</v>
          </cell>
          <cell r="N1784">
            <v>656</v>
          </cell>
          <cell r="O1784">
            <v>656</v>
          </cell>
          <cell r="P1784" t="str">
            <v>Y</v>
          </cell>
          <cell r="Q1784"/>
          <cell r="R1784" t="str">
            <v>W/O for written off cases</v>
          </cell>
          <cell r="S1784" t="str">
            <v>&gt;180</v>
          </cell>
        </row>
        <row r="1785">
          <cell r="J1785">
            <v>352582487</v>
          </cell>
          <cell r="K1785">
            <v>22349.25</v>
          </cell>
          <cell r="L1785">
            <v>2955.75</v>
          </cell>
          <cell r="M1785">
            <v>25305</v>
          </cell>
          <cell r="N1785">
            <v>565</v>
          </cell>
          <cell r="O1785">
            <v>565</v>
          </cell>
          <cell r="P1785" t="str">
            <v>Y</v>
          </cell>
          <cell r="Q1785"/>
          <cell r="R1785" t="str">
            <v>W/O for written off cases</v>
          </cell>
          <cell r="S1785" t="str">
            <v>&gt;180</v>
          </cell>
        </row>
        <row r="1786">
          <cell r="J1786">
            <v>357635653</v>
          </cell>
          <cell r="K1786">
            <v>1041.68</v>
          </cell>
          <cell r="L1786">
            <v>33.32</v>
          </cell>
          <cell r="M1786">
            <v>1075</v>
          </cell>
          <cell r="N1786">
            <v>535</v>
          </cell>
          <cell r="O1786">
            <v>565</v>
          </cell>
          <cell r="P1786" t="str">
            <v>Y</v>
          </cell>
          <cell r="Q1786"/>
          <cell r="R1786" t="str">
            <v>W/O for written off cases</v>
          </cell>
          <cell r="S1786" t="str">
            <v>&gt;180</v>
          </cell>
        </row>
        <row r="1787">
          <cell r="J1787">
            <v>358834790</v>
          </cell>
          <cell r="K1787">
            <v>25102.75</v>
          </cell>
          <cell r="L1787">
            <v>5047.25</v>
          </cell>
          <cell r="M1787">
            <v>30150</v>
          </cell>
          <cell r="N1787">
            <v>449</v>
          </cell>
          <cell r="O1787">
            <v>449</v>
          </cell>
          <cell r="P1787" t="str">
            <v>Y</v>
          </cell>
          <cell r="Q1787"/>
          <cell r="R1787" t="str">
            <v>W/O for written off cases</v>
          </cell>
          <cell r="S1787" t="str">
            <v>&gt;180</v>
          </cell>
        </row>
        <row r="1788">
          <cell r="J1788">
            <v>358514124</v>
          </cell>
          <cell r="K1788">
            <v>27430.69</v>
          </cell>
          <cell r="L1788">
            <v>6739.31</v>
          </cell>
          <cell r="M1788">
            <v>34170</v>
          </cell>
          <cell r="N1788">
            <v>504</v>
          </cell>
          <cell r="O1788">
            <v>504</v>
          </cell>
          <cell r="P1788" t="str">
            <v>Y</v>
          </cell>
          <cell r="Q1788"/>
          <cell r="R1788" t="str">
            <v>W/O for written off cases</v>
          </cell>
          <cell r="S1788" t="str">
            <v>&gt;180</v>
          </cell>
        </row>
        <row r="1789">
          <cell r="J1789">
            <v>358407888</v>
          </cell>
          <cell r="K1789"/>
          <cell r="L1789"/>
          <cell r="M1789"/>
          <cell r="N1789"/>
          <cell r="O1789"/>
          <cell r="P1789"/>
          <cell r="Q1789"/>
          <cell r="R1789" t="str">
            <v>Standard</v>
          </cell>
          <cell r="S1789" t="str">
            <v>Standard</v>
          </cell>
        </row>
        <row r="1790">
          <cell r="J1790">
            <v>352641772</v>
          </cell>
          <cell r="K1790">
            <v>15044.58</v>
          </cell>
          <cell r="L1790">
            <v>1300.42</v>
          </cell>
          <cell r="M1790">
            <v>16345</v>
          </cell>
          <cell r="N1790">
            <v>445</v>
          </cell>
          <cell r="O1790">
            <v>445</v>
          </cell>
          <cell r="P1790" t="str">
            <v>Y</v>
          </cell>
          <cell r="Q1790"/>
          <cell r="R1790" t="str">
            <v>W/O for written off cases</v>
          </cell>
          <cell r="S1790" t="str">
            <v>&gt;180</v>
          </cell>
        </row>
        <row r="1791">
          <cell r="J1791">
            <v>352656085</v>
          </cell>
          <cell r="K1791">
            <v>11089.43</v>
          </cell>
          <cell r="L1791">
            <v>729.57</v>
          </cell>
          <cell r="M1791">
            <v>11819</v>
          </cell>
          <cell r="N1791">
            <v>383</v>
          </cell>
          <cell r="O1791">
            <v>383</v>
          </cell>
          <cell r="P1791" t="str">
            <v>Y</v>
          </cell>
          <cell r="Q1791"/>
          <cell r="R1791" t="str">
            <v>W/O for written off cases</v>
          </cell>
          <cell r="S1791" t="str">
            <v>&gt;180</v>
          </cell>
        </row>
        <row r="1792">
          <cell r="J1792">
            <v>352666838</v>
          </cell>
          <cell r="K1792">
            <v>13011.43</v>
          </cell>
          <cell r="L1792">
            <v>921.57</v>
          </cell>
          <cell r="M1792">
            <v>13933</v>
          </cell>
          <cell r="N1792">
            <v>415</v>
          </cell>
          <cell r="O1792">
            <v>415</v>
          </cell>
          <cell r="P1792" t="str">
            <v>Y</v>
          </cell>
          <cell r="Q1792"/>
          <cell r="R1792" t="str">
            <v>W/O for written off cases</v>
          </cell>
          <cell r="S1792" t="str">
            <v>&gt;180</v>
          </cell>
        </row>
        <row r="1793">
          <cell r="J1793">
            <v>357383667</v>
          </cell>
          <cell r="K1793">
            <v>34876.39</v>
          </cell>
          <cell r="L1793">
            <v>10433.61</v>
          </cell>
          <cell r="M1793">
            <v>45310</v>
          </cell>
          <cell r="N1793">
            <v>688</v>
          </cell>
          <cell r="O1793">
            <v>688</v>
          </cell>
          <cell r="P1793" t="str">
            <v>Y</v>
          </cell>
          <cell r="Q1793"/>
          <cell r="R1793" t="str">
            <v>W/O for written off cases</v>
          </cell>
          <cell r="S1793" t="str">
            <v>&gt;180</v>
          </cell>
        </row>
        <row r="1794">
          <cell r="J1794">
            <v>352678680</v>
          </cell>
          <cell r="K1794">
            <v>32219.67</v>
          </cell>
          <cell r="L1794">
            <v>6479.33</v>
          </cell>
          <cell r="M1794">
            <v>38699</v>
          </cell>
          <cell r="N1794">
            <v>748</v>
          </cell>
          <cell r="O1794">
            <v>748</v>
          </cell>
          <cell r="P1794" t="str">
            <v>Y</v>
          </cell>
          <cell r="Q1794"/>
          <cell r="R1794" t="str">
            <v>W/O for written off cases</v>
          </cell>
          <cell r="S1794" t="str">
            <v>&gt;180</v>
          </cell>
        </row>
        <row r="1795">
          <cell r="J1795">
            <v>352679831</v>
          </cell>
          <cell r="K1795">
            <v>7296.96</v>
          </cell>
          <cell r="L1795">
            <v>315.04000000000002</v>
          </cell>
          <cell r="M1795">
            <v>7612</v>
          </cell>
          <cell r="N1795">
            <v>350</v>
          </cell>
          <cell r="O1795">
            <v>350</v>
          </cell>
          <cell r="P1795" t="str">
            <v>Y</v>
          </cell>
          <cell r="Q1795"/>
          <cell r="R1795" t="str">
            <v>W/O for written off cases</v>
          </cell>
          <cell r="S1795" t="str">
            <v>&gt;180</v>
          </cell>
        </row>
        <row r="1796">
          <cell r="J1796">
            <v>352756851</v>
          </cell>
          <cell r="K1796">
            <v>4890.1000000000004</v>
          </cell>
          <cell r="L1796">
            <v>162.9</v>
          </cell>
          <cell r="M1796">
            <v>5053</v>
          </cell>
          <cell r="N1796">
            <v>288</v>
          </cell>
          <cell r="O1796">
            <v>288</v>
          </cell>
          <cell r="P1796" t="str">
            <v>Y</v>
          </cell>
          <cell r="Q1796"/>
          <cell r="R1796" t="str">
            <v>W/O for written off cases</v>
          </cell>
          <cell r="S1796" t="str">
            <v>&gt;180</v>
          </cell>
        </row>
        <row r="1797">
          <cell r="J1797">
            <v>352913919</v>
          </cell>
          <cell r="K1797">
            <v>4357.75</v>
          </cell>
          <cell r="L1797">
            <v>140.25</v>
          </cell>
          <cell r="M1797">
            <v>4498</v>
          </cell>
          <cell r="N1797">
            <v>288</v>
          </cell>
          <cell r="O1797">
            <v>288</v>
          </cell>
          <cell r="P1797" t="str">
            <v>Y</v>
          </cell>
          <cell r="Q1797"/>
          <cell r="R1797" t="str">
            <v>W/O for written off cases</v>
          </cell>
          <cell r="S1797" t="str">
            <v>&gt;180</v>
          </cell>
        </row>
        <row r="1798">
          <cell r="J1798">
            <v>354761117</v>
          </cell>
          <cell r="K1798">
            <v>42207.73</v>
          </cell>
          <cell r="L1798">
            <v>10943.27</v>
          </cell>
          <cell r="M1798">
            <v>53151</v>
          </cell>
          <cell r="N1798">
            <v>717</v>
          </cell>
          <cell r="O1798">
            <v>717</v>
          </cell>
          <cell r="P1798" t="str">
            <v>Y</v>
          </cell>
          <cell r="Q1798"/>
          <cell r="R1798" t="str">
            <v>W/O for written off cases</v>
          </cell>
          <cell r="S1798" t="str">
            <v>&gt;180</v>
          </cell>
        </row>
        <row r="1799">
          <cell r="J1799">
            <v>352769847</v>
          </cell>
          <cell r="K1799">
            <v>6986.54</v>
          </cell>
          <cell r="L1799">
            <v>306.45999999999998</v>
          </cell>
          <cell r="M1799">
            <v>7293</v>
          </cell>
          <cell r="N1799">
            <v>319</v>
          </cell>
          <cell r="O1799">
            <v>319</v>
          </cell>
          <cell r="P1799" t="str">
            <v>Y</v>
          </cell>
          <cell r="Q1799"/>
          <cell r="R1799" t="str">
            <v>W/O for written off cases</v>
          </cell>
          <cell r="S1799" t="str">
            <v>&gt;180</v>
          </cell>
        </row>
        <row r="1800">
          <cell r="J1800">
            <v>356430766</v>
          </cell>
          <cell r="K1800">
            <v>31908.86</v>
          </cell>
          <cell r="L1800">
            <v>4939.1400000000003</v>
          </cell>
          <cell r="M1800">
            <v>36848</v>
          </cell>
          <cell r="N1800">
            <v>387</v>
          </cell>
          <cell r="O1800">
            <v>387</v>
          </cell>
          <cell r="P1800" t="str">
            <v>Y</v>
          </cell>
          <cell r="Q1800"/>
          <cell r="R1800" t="str">
            <v>W/O for written off cases</v>
          </cell>
          <cell r="S1800" t="str">
            <v>&gt;180</v>
          </cell>
        </row>
        <row r="1801">
          <cell r="J1801">
            <v>360037634</v>
          </cell>
          <cell r="K1801"/>
          <cell r="L1801"/>
          <cell r="M1801"/>
          <cell r="N1801"/>
          <cell r="O1801"/>
          <cell r="P1801"/>
          <cell r="Q1801"/>
          <cell r="R1801" t="str">
            <v>Standard</v>
          </cell>
          <cell r="S1801" t="str">
            <v>Standard</v>
          </cell>
        </row>
        <row r="1802">
          <cell r="J1802">
            <v>359831248</v>
          </cell>
          <cell r="K1802"/>
          <cell r="L1802"/>
          <cell r="M1802"/>
          <cell r="N1802"/>
          <cell r="O1802"/>
          <cell r="P1802"/>
          <cell r="Q1802"/>
          <cell r="R1802" t="str">
            <v>Standard</v>
          </cell>
          <cell r="S1802" t="str">
            <v>Standard</v>
          </cell>
        </row>
        <row r="1803">
          <cell r="J1803">
            <v>352816531</v>
          </cell>
          <cell r="K1803">
            <v>5710.71</v>
          </cell>
          <cell r="L1803">
            <v>195.06</v>
          </cell>
          <cell r="M1803">
            <v>5905.77</v>
          </cell>
          <cell r="N1803">
            <v>264</v>
          </cell>
          <cell r="O1803">
            <v>264</v>
          </cell>
          <cell r="P1803" t="str">
            <v>Y</v>
          </cell>
          <cell r="Q1803"/>
          <cell r="R1803" t="str">
            <v>W/O for written off cases</v>
          </cell>
          <cell r="S1803" t="str">
            <v>&gt;180</v>
          </cell>
        </row>
        <row r="1804">
          <cell r="J1804">
            <v>356795719</v>
          </cell>
          <cell r="K1804">
            <v>13133.9</v>
          </cell>
          <cell r="L1804">
            <v>1706.1</v>
          </cell>
          <cell r="M1804">
            <v>14840</v>
          </cell>
          <cell r="N1804">
            <v>508</v>
          </cell>
          <cell r="O1804">
            <v>508</v>
          </cell>
          <cell r="P1804" t="str">
            <v>Y</v>
          </cell>
          <cell r="Q1804"/>
          <cell r="R1804" t="str">
            <v>W/O for written off cases</v>
          </cell>
          <cell r="S1804" t="str">
            <v>&gt;180</v>
          </cell>
        </row>
        <row r="1805">
          <cell r="J1805">
            <v>352841577</v>
          </cell>
          <cell r="K1805">
            <v>25397.52</v>
          </cell>
          <cell r="L1805">
            <v>3878.48</v>
          </cell>
          <cell r="M1805">
            <v>29276</v>
          </cell>
          <cell r="N1805">
            <v>626</v>
          </cell>
          <cell r="O1805">
            <v>626</v>
          </cell>
          <cell r="P1805" t="str">
            <v>Y</v>
          </cell>
          <cell r="Q1805"/>
          <cell r="R1805" t="str">
            <v>W/O for written off cases</v>
          </cell>
          <cell r="S1805" t="str">
            <v>&gt;180</v>
          </cell>
        </row>
        <row r="1806">
          <cell r="J1806">
            <v>352842339</v>
          </cell>
          <cell r="K1806">
            <v>7741.97</v>
          </cell>
          <cell r="L1806">
            <v>357.57</v>
          </cell>
          <cell r="M1806">
            <v>8099.54</v>
          </cell>
          <cell r="N1806">
            <v>292</v>
          </cell>
          <cell r="O1806">
            <v>292</v>
          </cell>
          <cell r="P1806" t="str">
            <v>Y</v>
          </cell>
          <cell r="Q1806"/>
          <cell r="R1806" t="str">
            <v>W/O for written off cases</v>
          </cell>
          <cell r="S1806" t="str">
            <v>&gt;180</v>
          </cell>
        </row>
        <row r="1807">
          <cell r="J1807">
            <v>355969269</v>
          </cell>
          <cell r="K1807">
            <v>3038.93</v>
          </cell>
          <cell r="L1807">
            <v>101.07</v>
          </cell>
          <cell r="M1807">
            <v>3140</v>
          </cell>
          <cell r="N1807">
            <v>261</v>
          </cell>
          <cell r="O1807">
            <v>292</v>
          </cell>
          <cell r="P1807" t="str">
            <v>Y</v>
          </cell>
          <cell r="Q1807"/>
          <cell r="R1807" t="str">
            <v>W/O for written off cases</v>
          </cell>
          <cell r="S1807" t="str">
            <v>&gt;180</v>
          </cell>
        </row>
        <row r="1808">
          <cell r="J1808">
            <v>359364699</v>
          </cell>
          <cell r="K1808"/>
          <cell r="L1808"/>
          <cell r="M1808"/>
          <cell r="N1808"/>
          <cell r="O1808"/>
          <cell r="P1808"/>
          <cell r="Q1808"/>
          <cell r="R1808" t="str">
            <v>Standard</v>
          </cell>
          <cell r="S1808" t="str">
            <v>Standard</v>
          </cell>
        </row>
        <row r="1809">
          <cell r="J1809">
            <v>352844768</v>
          </cell>
          <cell r="K1809">
            <v>2240</v>
          </cell>
          <cell r="L1809">
            <v>0</v>
          </cell>
          <cell r="M1809">
            <v>2240</v>
          </cell>
          <cell r="N1809">
            <v>261</v>
          </cell>
          <cell r="O1809">
            <v>261</v>
          </cell>
          <cell r="P1809" t="str">
            <v>Y</v>
          </cell>
          <cell r="Q1809"/>
          <cell r="R1809" t="str">
            <v>W/O for written off cases</v>
          </cell>
          <cell r="S1809" t="str">
            <v>&gt;180</v>
          </cell>
        </row>
        <row r="1810">
          <cell r="J1810">
            <v>352867492</v>
          </cell>
          <cell r="K1810">
            <v>34312.519999999997</v>
          </cell>
          <cell r="L1810">
            <v>7195.25</v>
          </cell>
          <cell r="M1810">
            <v>41507.769999999997</v>
          </cell>
          <cell r="N1810">
            <v>748</v>
          </cell>
          <cell r="O1810">
            <v>748</v>
          </cell>
          <cell r="P1810" t="str">
            <v>Y</v>
          </cell>
          <cell r="Q1810"/>
          <cell r="R1810" t="str">
            <v>W/O for written off cases</v>
          </cell>
          <cell r="S1810" t="str">
            <v>&gt;180</v>
          </cell>
        </row>
        <row r="1811">
          <cell r="J1811">
            <v>352876175</v>
          </cell>
          <cell r="K1811">
            <v>26344.23</v>
          </cell>
          <cell r="L1811">
            <v>4155.3100000000004</v>
          </cell>
          <cell r="M1811">
            <v>30499.54</v>
          </cell>
          <cell r="N1811">
            <v>596</v>
          </cell>
          <cell r="O1811">
            <v>596</v>
          </cell>
          <cell r="P1811" t="str">
            <v>Y</v>
          </cell>
          <cell r="Q1811"/>
          <cell r="R1811" t="str">
            <v>W/O for written off cases</v>
          </cell>
          <cell r="S1811" t="str">
            <v>&gt;180</v>
          </cell>
        </row>
        <row r="1812">
          <cell r="J1812">
            <v>352895380</v>
          </cell>
          <cell r="K1812">
            <v>12562.19</v>
          </cell>
          <cell r="L1812">
            <v>941.81</v>
          </cell>
          <cell r="M1812">
            <v>13504</v>
          </cell>
          <cell r="N1812">
            <v>411</v>
          </cell>
          <cell r="O1812">
            <v>411</v>
          </cell>
          <cell r="P1812" t="str">
            <v>Y</v>
          </cell>
          <cell r="Q1812"/>
          <cell r="R1812" t="str">
            <v>W/O for written off cases</v>
          </cell>
          <cell r="S1812" t="str">
            <v>&gt;180</v>
          </cell>
        </row>
        <row r="1813">
          <cell r="J1813">
            <v>352909417</v>
          </cell>
          <cell r="K1813">
            <v>16434.71</v>
          </cell>
          <cell r="L1813">
            <v>1749.29</v>
          </cell>
          <cell r="M1813">
            <v>18184</v>
          </cell>
          <cell r="N1813">
            <v>500</v>
          </cell>
          <cell r="O1813">
            <v>500</v>
          </cell>
          <cell r="P1813" t="str">
            <v>Y</v>
          </cell>
          <cell r="Q1813"/>
          <cell r="R1813" t="str">
            <v>W/O for written off cases</v>
          </cell>
          <cell r="S1813" t="str">
            <v>&gt;180</v>
          </cell>
        </row>
        <row r="1814">
          <cell r="J1814">
            <v>359865850</v>
          </cell>
          <cell r="K1814"/>
          <cell r="L1814"/>
          <cell r="M1814"/>
          <cell r="N1814"/>
          <cell r="O1814"/>
          <cell r="P1814"/>
          <cell r="Q1814"/>
          <cell r="R1814" t="str">
            <v>Standard</v>
          </cell>
          <cell r="S1814" t="str">
            <v>Standard</v>
          </cell>
        </row>
        <row r="1815">
          <cell r="J1815">
            <v>352933358</v>
          </cell>
          <cell r="K1815">
            <v>29877.3</v>
          </cell>
          <cell r="L1815">
            <v>5517.7</v>
          </cell>
          <cell r="M1815">
            <v>35395</v>
          </cell>
          <cell r="N1815">
            <v>722</v>
          </cell>
          <cell r="O1815">
            <v>722</v>
          </cell>
          <cell r="P1815" t="str">
            <v>Y</v>
          </cell>
          <cell r="Q1815"/>
          <cell r="R1815" t="str">
            <v>W/O for written off cases</v>
          </cell>
          <cell r="S1815" t="str">
            <v>&gt;180</v>
          </cell>
        </row>
        <row r="1816">
          <cell r="J1816">
            <v>352933725</v>
          </cell>
          <cell r="K1816">
            <v>14082.83</v>
          </cell>
          <cell r="L1816">
            <v>1152.17</v>
          </cell>
          <cell r="M1816">
            <v>15235</v>
          </cell>
          <cell r="N1816">
            <v>449</v>
          </cell>
          <cell r="O1816">
            <v>449</v>
          </cell>
          <cell r="P1816" t="str">
            <v>Y</v>
          </cell>
          <cell r="Q1816"/>
          <cell r="R1816" t="str">
            <v>W/O for written off cases</v>
          </cell>
          <cell r="S1816" t="str">
            <v>&gt;180</v>
          </cell>
        </row>
        <row r="1817">
          <cell r="J1817">
            <v>358514157</v>
          </cell>
          <cell r="K1817">
            <v>28408.99</v>
          </cell>
          <cell r="L1817">
            <v>9971.01</v>
          </cell>
          <cell r="M1817">
            <v>38380</v>
          </cell>
          <cell r="N1817">
            <v>570</v>
          </cell>
          <cell r="O1817">
            <v>570</v>
          </cell>
          <cell r="P1817" t="str">
            <v>Y</v>
          </cell>
          <cell r="Q1817"/>
          <cell r="R1817" t="str">
            <v>W/O for written off cases</v>
          </cell>
          <cell r="S1817" t="str">
            <v>&gt;180</v>
          </cell>
        </row>
        <row r="1818">
          <cell r="J1818">
            <v>352934826</v>
          </cell>
          <cell r="K1818">
            <v>29877.3</v>
          </cell>
          <cell r="L1818">
            <v>5517.7</v>
          </cell>
          <cell r="M1818">
            <v>35395</v>
          </cell>
          <cell r="N1818">
            <v>722</v>
          </cell>
          <cell r="O1818">
            <v>722</v>
          </cell>
          <cell r="P1818" t="str">
            <v>Y</v>
          </cell>
          <cell r="Q1818"/>
          <cell r="R1818" t="str">
            <v>W/O for written off cases</v>
          </cell>
          <cell r="S1818" t="str">
            <v>&gt;180</v>
          </cell>
        </row>
        <row r="1819">
          <cell r="J1819">
            <v>352938893</v>
          </cell>
          <cell r="K1819">
            <v>21648.77</v>
          </cell>
          <cell r="L1819">
            <v>2777.23</v>
          </cell>
          <cell r="M1819">
            <v>24426</v>
          </cell>
          <cell r="N1819">
            <v>564</v>
          </cell>
          <cell r="O1819">
            <v>595</v>
          </cell>
          <cell r="P1819" t="str">
            <v>Y</v>
          </cell>
          <cell r="Q1819"/>
          <cell r="R1819" t="str">
            <v>W/O for written off cases</v>
          </cell>
          <cell r="S1819" t="str">
            <v>&gt;180</v>
          </cell>
        </row>
        <row r="1820">
          <cell r="J1820">
            <v>356323503</v>
          </cell>
          <cell r="K1820">
            <v>30431</v>
          </cell>
          <cell r="L1820">
            <v>4620</v>
          </cell>
          <cell r="M1820">
            <v>35051</v>
          </cell>
          <cell r="N1820">
            <v>595</v>
          </cell>
          <cell r="O1820">
            <v>595</v>
          </cell>
          <cell r="P1820" t="str">
            <v>Y</v>
          </cell>
          <cell r="Q1820"/>
          <cell r="R1820" t="str">
            <v>W/O for written off cases</v>
          </cell>
          <cell r="S1820" t="str">
            <v>&gt;180</v>
          </cell>
        </row>
        <row r="1821">
          <cell r="J1821">
            <v>352941018</v>
          </cell>
          <cell r="K1821">
            <v>3914.11</v>
          </cell>
          <cell r="L1821">
            <v>120.89</v>
          </cell>
          <cell r="M1821">
            <v>4035</v>
          </cell>
          <cell r="N1821">
            <v>296</v>
          </cell>
          <cell r="O1821">
            <v>296</v>
          </cell>
          <cell r="P1821" t="str">
            <v>Y</v>
          </cell>
          <cell r="Q1821"/>
          <cell r="R1821" t="str">
            <v>W/O for written off cases</v>
          </cell>
          <cell r="S1821" t="str">
            <v>&gt;180</v>
          </cell>
        </row>
        <row r="1822">
          <cell r="J1822">
            <v>352944586</v>
          </cell>
          <cell r="K1822">
            <v>6707.57</v>
          </cell>
          <cell r="L1822">
            <v>258.43</v>
          </cell>
          <cell r="M1822">
            <v>6966</v>
          </cell>
          <cell r="N1822">
            <v>352</v>
          </cell>
          <cell r="O1822">
            <v>352</v>
          </cell>
          <cell r="P1822" t="str">
            <v>Y</v>
          </cell>
          <cell r="Q1822"/>
          <cell r="R1822" t="str">
            <v>W/O for written off cases</v>
          </cell>
          <cell r="S1822" t="str">
            <v>&gt;180</v>
          </cell>
        </row>
        <row r="1823">
          <cell r="J1823">
            <v>358834747</v>
          </cell>
          <cell r="K1823">
            <v>29000</v>
          </cell>
          <cell r="L1823">
            <v>5614</v>
          </cell>
          <cell r="M1823">
            <v>34614</v>
          </cell>
          <cell r="N1823">
            <v>539</v>
          </cell>
          <cell r="O1823">
            <v>539</v>
          </cell>
          <cell r="P1823" t="str">
            <v>Y</v>
          </cell>
          <cell r="Q1823"/>
          <cell r="R1823" t="str">
            <v>W/O for written off cases</v>
          </cell>
          <cell r="S1823" t="str">
            <v>&gt;180</v>
          </cell>
        </row>
        <row r="1824">
          <cell r="J1824">
            <v>358102579</v>
          </cell>
          <cell r="K1824">
            <v>25000</v>
          </cell>
          <cell r="L1824">
            <v>5186</v>
          </cell>
          <cell r="M1824">
            <v>30186</v>
          </cell>
          <cell r="N1824">
            <v>600</v>
          </cell>
          <cell r="O1824">
            <v>600</v>
          </cell>
          <cell r="P1824" t="str">
            <v>Y</v>
          </cell>
          <cell r="Q1824"/>
          <cell r="R1824" t="str">
            <v>W/O for written off cases</v>
          </cell>
          <cell r="S1824" t="str">
            <v>&gt;180</v>
          </cell>
        </row>
        <row r="1825">
          <cell r="J1825">
            <v>360433817</v>
          </cell>
          <cell r="K1825"/>
          <cell r="L1825"/>
          <cell r="M1825"/>
          <cell r="N1825"/>
          <cell r="O1825"/>
          <cell r="P1825"/>
          <cell r="Q1825"/>
          <cell r="R1825" t="str">
            <v>Standard</v>
          </cell>
          <cell r="S1825" t="str">
            <v>Standard</v>
          </cell>
        </row>
        <row r="1826">
          <cell r="J1826">
            <v>354959073</v>
          </cell>
          <cell r="K1826">
            <v>31786.54</v>
          </cell>
          <cell r="L1826">
            <v>6267.46</v>
          </cell>
          <cell r="M1826">
            <v>38054</v>
          </cell>
          <cell r="N1826">
            <v>601</v>
          </cell>
          <cell r="O1826">
            <v>601</v>
          </cell>
          <cell r="P1826" t="str">
            <v>Y</v>
          </cell>
          <cell r="Q1826"/>
          <cell r="R1826" t="str">
            <v>D1</v>
          </cell>
          <cell r="S1826" t="str">
            <v>&gt;180</v>
          </cell>
        </row>
        <row r="1827">
          <cell r="J1827">
            <v>358834742</v>
          </cell>
          <cell r="K1827">
            <v>13827.93</v>
          </cell>
          <cell r="L1827">
            <v>996.07</v>
          </cell>
          <cell r="M1827">
            <v>14824</v>
          </cell>
          <cell r="N1827">
            <v>235</v>
          </cell>
          <cell r="O1827">
            <v>235</v>
          </cell>
          <cell r="P1827" t="str">
            <v>Y</v>
          </cell>
          <cell r="Q1827"/>
          <cell r="R1827" t="str">
            <v>Sub</v>
          </cell>
          <cell r="S1827" t="str">
            <v>&gt;180</v>
          </cell>
        </row>
        <row r="1828">
          <cell r="J1828">
            <v>357383676</v>
          </cell>
          <cell r="K1828">
            <v>29338.68</v>
          </cell>
          <cell r="L1828">
            <v>8611.32</v>
          </cell>
          <cell r="M1828">
            <v>37950</v>
          </cell>
          <cell r="N1828">
            <v>692</v>
          </cell>
          <cell r="O1828">
            <v>692</v>
          </cell>
          <cell r="P1828" t="str">
            <v>Y</v>
          </cell>
          <cell r="Q1828"/>
          <cell r="R1828" t="str">
            <v>W/O for written off cases</v>
          </cell>
          <cell r="S1828" t="str">
            <v>&gt;180</v>
          </cell>
        </row>
        <row r="1829">
          <cell r="J1829">
            <v>358834743</v>
          </cell>
          <cell r="K1829">
            <v>32286.639999999999</v>
          </cell>
          <cell r="L1829">
            <v>10913.36</v>
          </cell>
          <cell r="M1829">
            <v>43200</v>
          </cell>
          <cell r="N1829">
            <v>539</v>
          </cell>
          <cell r="O1829">
            <v>539</v>
          </cell>
          <cell r="P1829" t="str">
            <v>Y</v>
          </cell>
          <cell r="Q1829"/>
          <cell r="R1829" t="str">
            <v>W/O for written off cases</v>
          </cell>
          <cell r="S1829" t="str">
            <v>&gt;180</v>
          </cell>
        </row>
        <row r="1830">
          <cell r="J1830">
            <v>358834744</v>
          </cell>
          <cell r="K1830">
            <v>30405.37</v>
          </cell>
          <cell r="L1830">
            <v>10394.629999999999</v>
          </cell>
          <cell r="M1830">
            <v>40800</v>
          </cell>
          <cell r="N1830">
            <v>508</v>
          </cell>
          <cell r="O1830">
            <v>508</v>
          </cell>
          <cell r="P1830" t="str">
            <v>Y</v>
          </cell>
          <cell r="Q1830"/>
          <cell r="R1830" t="str">
            <v>W/O for written off cases</v>
          </cell>
          <cell r="S1830" t="str">
            <v>&gt;180</v>
          </cell>
        </row>
        <row r="1831">
          <cell r="J1831">
            <v>358514132</v>
          </cell>
          <cell r="K1831">
            <v>23193.759999999998</v>
          </cell>
          <cell r="L1831">
            <v>8156.24</v>
          </cell>
          <cell r="M1831">
            <v>31350</v>
          </cell>
          <cell r="N1831">
            <v>569</v>
          </cell>
          <cell r="O1831">
            <v>569</v>
          </cell>
          <cell r="P1831" t="str">
            <v>Y</v>
          </cell>
          <cell r="Q1831"/>
          <cell r="R1831" t="str">
            <v>W/O for written off cases</v>
          </cell>
          <cell r="S1831" t="str">
            <v>&gt;180</v>
          </cell>
        </row>
        <row r="1832">
          <cell r="J1832">
            <v>358102556</v>
          </cell>
          <cell r="K1832">
            <v>27810.1</v>
          </cell>
          <cell r="L1832">
            <v>9389.9</v>
          </cell>
          <cell r="M1832">
            <v>37200</v>
          </cell>
          <cell r="N1832">
            <v>600</v>
          </cell>
          <cell r="O1832">
            <v>600</v>
          </cell>
          <cell r="P1832" t="str">
            <v>Y</v>
          </cell>
          <cell r="Q1832"/>
          <cell r="R1832" t="str">
            <v>W/O for written off cases</v>
          </cell>
          <cell r="S1832" t="str">
            <v>&gt;180</v>
          </cell>
        </row>
        <row r="1833">
          <cell r="J1833">
            <v>358834745</v>
          </cell>
          <cell r="K1833">
            <v>25000</v>
          </cell>
          <cell r="L1833">
            <v>4844</v>
          </cell>
          <cell r="M1833">
            <v>29844</v>
          </cell>
          <cell r="N1833">
            <v>539</v>
          </cell>
          <cell r="O1833">
            <v>539</v>
          </cell>
          <cell r="P1833" t="str">
            <v>Y</v>
          </cell>
          <cell r="Q1833"/>
          <cell r="R1833" t="str">
            <v>W/O for written off cases</v>
          </cell>
          <cell r="S1833" t="str">
            <v>&gt;180</v>
          </cell>
        </row>
        <row r="1834">
          <cell r="J1834">
            <v>358834746</v>
          </cell>
          <cell r="K1834">
            <v>23123.85</v>
          </cell>
          <cell r="L1834">
            <v>3690.15</v>
          </cell>
          <cell r="M1834">
            <v>26814</v>
          </cell>
          <cell r="N1834">
            <v>418</v>
          </cell>
          <cell r="O1834">
            <v>418</v>
          </cell>
          <cell r="P1834" t="str">
            <v>Y</v>
          </cell>
          <cell r="Q1834"/>
          <cell r="R1834" t="str">
            <v>W/O for written off cases</v>
          </cell>
          <cell r="S1834" t="str">
            <v>&gt;180</v>
          </cell>
        </row>
        <row r="1835">
          <cell r="J1835">
            <v>358102560</v>
          </cell>
          <cell r="K1835">
            <v>25308.240000000002</v>
          </cell>
          <cell r="L1835">
            <v>8131.76</v>
          </cell>
          <cell r="M1835">
            <v>33440</v>
          </cell>
          <cell r="N1835">
            <v>569</v>
          </cell>
          <cell r="O1835">
            <v>569</v>
          </cell>
          <cell r="P1835" t="str">
            <v>Y</v>
          </cell>
          <cell r="Q1835"/>
          <cell r="R1835" t="str">
            <v>W/O for written off cases</v>
          </cell>
          <cell r="S1835" t="str">
            <v>&gt;180</v>
          </cell>
        </row>
        <row r="1836">
          <cell r="J1836">
            <v>353017435</v>
          </cell>
          <cell r="K1836">
            <v>7970.54</v>
          </cell>
          <cell r="L1836">
            <v>-6.24</v>
          </cell>
          <cell r="M1836">
            <v>7964.3</v>
          </cell>
          <cell r="N1836">
            <v>327</v>
          </cell>
          <cell r="O1836">
            <v>327</v>
          </cell>
          <cell r="P1836" t="str">
            <v>Y</v>
          </cell>
          <cell r="Q1836"/>
          <cell r="R1836" t="str">
            <v>W/O for written off cases</v>
          </cell>
          <cell r="S1836" t="str">
            <v>&gt;180</v>
          </cell>
        </row>
        <row r="1837">
          <cell r="J1837">
            <v>359942899</v>
          </cell>
          <cell r="K1837"/>
          <cell r="L1837"/>
          <cell r="M1837"/>
          <cell r="N1837"/>
          <cell r="O1837"/>
          <cell r="P1837"/>
          <cell r="Q1837"/>
          <cell r="R1837" t="str">
            <v>Standard</v>
          </cell>
          <cell r="S1837" t="str">
            <v>Standard</v>
          </cell>
        </row>
        <row r="1838">
          <cell r="J1838">
            <v>359425253</v>
          </cell>
          <cell r="K1838"/>
          <cell r="L1838"/>
          <cell r="M1838"/>
          <cell r="N1838"/>
          <cell r="O1838"/>
          <cell r="P1838"/>
          <cell r="Q1838"/>
          <cell r="R1838" t="str">
            <v>Standard</v>
          </cell>
          <cell r="S1838" t="str">
            <v>Standard</v>
          </cell>
        </row>
        <row r="1839">
          <cell r="J1839">
            <v>359950858</v>
          </cell>
          <cell r="K1839"/>
          <cell r="L1839"/>
          <cell r="M1839"/>
          <cell r="N1839"/>
          <cell r="O1839"/>
          <cell r="P1839"/>
          <cell r="Q1839"/>
          <cell r="R1839" t="str">
            <v>Standard</v>
          </cell>
          <cell r="S1839" t="str">
            <v>Standard</v>
          </cell>
        </row>
        <row r="1840">
          <cell r="J1840">
            <v>353059238</v>
          </cell>
          <cell r="K1840">
            <v>14042.78</v>
          </cell>
          <cell r="L1840">
            <v>-787.29</v>
          </cell>
          <cell r="M1840">
            <v>13255.49</v>
          </cell>
          <cell r="N1840">
            <v>412</v>
          </cell>
          <cell r="O1840">
            <v>412</v>
          </cell>
          <cell r="P1840" t="str">
            <v>Y</v>
          </cell>
          <cell r="Q1840"/>
          <cell r="R1840" t="str">
            <v>W/O for written off cases</v>
          </cell>
          <cell r="S1840" t="str">
            <v>&gt;180</v>
          </cell>
        </row>
        <row r="1841">
          <cell r="J1841">
            <v>359784965</v>
          </cell>
          <cell r="K1841"/>
          <cell r="L1841"/>
          <cell r="M1841"/>
          <cell r="N1841"/>
          <cell r="O1841"/>
          <cell r="P1841"/>
          <cell r="Q1841"/>
          <cell r="R1841" t="str">
            <v>Standard</v>
          </cell>
          <cell r="S1841" t="str">
            <v>Standard</v>
          </cell>
        </row>
        <row r="1842">
          <cell r="J1842">
            <v>358834792</v>
          </cell>
          <cell r="K1842">
            <v>5492.15</v>
          </cell>
          <cell r="L1842">
            <v>1187.8499999999999</v>
          </cell>
          <cell r="M1842">
            <v>6680</v>
          </cell>
          <cell r="N1842">
            <v>137</v>
          </cell>
          <cell r="O1842">
            <v>137</v>
          </cell>
          <cell r="P1842" t="str">
            <v>Y</v>
          </cell>
          <cell r="Q1842"/>
          <cell r="R1842" t="str">
            <v>Sub</v>
          </cell>
          <cell r="S1842" t="str">
            <v>121-150</v>
          </cell>
        </row>
        <row r="1843">
          <cell r="J1843">
            <v>359457020</v>
          </cell>
          <cell r="K1843"/>
          <cell r="L1843"/>
          <cell r="M1843"/>
          <cell r="N1843"/>
          <cell r="O1843"/>
          <cell r="P1843"/>
          <cell r="Q1843"/>
          <cell r="R1843" t="str">
            <v>Standard</v>
          </cell>
          <cell r="S1843" t="str">
            <v>Standard</v>
          </cell>
        </row>
        <row r="1844">
          <cell r="J1844">
            <v>357682197</v>
          </cell>
          <cell r="K1844">
            <v>35443.19</v>
          </cell>
          <cell r="L1844">
            <v>11416.81</v>
          </cell>
          <cell r="M1844">
            <v>46860</v>
          </cell>
          <cell r="N1844">
            <v>656</v>
          </cell>
          <cell r="O1844">
            <v>656</v>
          </cell>
          <cell r="P1844" t="str">
            <v>Y</v>
          </cell>
          <cell r="Q1844"/>
          <cell r="R1844" t="str">
            <v>W/O for written off cases</v>
          </cell>
          <cell r="S1844" t="str">
            <v>&gt;180</v>
          </cell>
        </row>
        <row r="1845">
          <cell r="J1845">
            <v>358102580</v>
          </cell>
          <cell r="K1845">
            <v>29305.21</v>
          </cell>
          <cell r="L1845">
            <v>10094.790000000001</v>
          </cell>
          <cell r="M1845">
            <v>39400</v>
          </cell>
          <cell r="N1845">
            <v>595</v>
          </cell>
          <cell r="O1845">
            <v>595</v>
          </cell>
          <cell r="P1845" t="str">
            <v>Y</v>
          </cell>
          <cell r="Q1845"/>
          <cell r="R1845" t="str">
            <v>W/O for written off cases</v>
          </cell>
          <cell r="S1845" t="str">
            <v>&gt;180</v>
          </cell>
        </row>
        <row r="1846">
          <cell r="J1846">
            <v>356430770</v>
          </cell>
          <cell r="K1846">
            <v>39609.01</v>
          </cell>
          <cell r="L1846">
            <v>11910.99</v>
          </cell>
          <cell r="M1846">
            <v>51520</v>
          </cell>
          <cell r="N1846">
            <v>690</v>
          </cell>
          <cell r="O1846">
            <v>690</v>
          </cell>
          <cell r="P1846" t="str">
            <v>Y</v>
          </cell>
          <cell r="Q1846"/>
          <cell r="R1846" t="str">
            <v>W/O for written off cases</v>
          </cell>
          <cell r="S1846" t="str">
            <v>&gt;180</v>
          </cell>
        </row>
        <row r="1847">
          <cell r="J1847">
            <v>358514115</v>
          </cell>
          <cell r="K1847">
            <v>22149.09</v>
          </cell>
          <cell r="L1847">
            <v>7290.91</v>
          </cell>
          <cell r="M1847">
            <v>29440</v>
          </cell>
          <cell r="N1847">
            <v>506</v>
          </cell>
          <cell r="O1847">
            <v>506</v>
          </cell>
          <cell r="P1847" t="str">
            <v>Y</v>
          </cell>
          <cell r="Q1847"/>
          <cell r="R1847" t="str">
            <v>W/O for written off cases</v>
          </cell>
          <cell r="S1847" t="str">
            <v>&gt;180</v>
          </cell>
        </row>
        <row r="1848">
          <cell r="J1848">
            <v>358514142</v>
          </cell>
          <cell r="K1848">
            <v>7055.21</v>
          </cell>
          <cell r="L1848">
            <v>1444.79</v>
          </cell>
          <cell r="M1848">
            <v>8500</v>
          </cell>
          <cell r="N1848">
            <v>135</v>
          </cell>
          <cell r="O1848">
            <v>135</v>
          </cell>
          <cell r="P1848" t="str">
            <v>Y</v>
          </cell>
          <cell r="Q1848"/>
          <cell r="R1848" t="str">
            <v>Sub</v>
          </cell>
          <cell r="S1848" t="str">
            <v>121-150</v>
          </cell>
        </row>
        <row r="1849">
          <cell r="J1849">
            <v>358718489</v>
          </cell>
          <cell r="K1849"/>
          <cell r="L1849"/>
          <cell r="M1849"/>
          <cell r="N1849"/>
          <cell r="O1849"/>
          <cell r="P1849"/>
          <cell r="Q1849"/>
          <cell r="R1849" t="str">
            <v>Standard</v>
          </cell>
          <cell r="S1849" t="str">
            <v>Standard</v>
          </cell>
        </row>
        <row r="1850">
          <cell r="J1850">
            <v>360094078</v>
          </cell>
          <cell r="K1850">
            <v>2503.14</v>
          </cell>
          <cell r="L1850">
            <v>1786.86</v>
          </cell>
          <cell r="M1850">
            <v>4290</v>
          </cell>
          <cell r="N1850">
            <v>19</v>
          </cell>
          <cell r="O1850">
            <v>19</v>
          </cell>
          <cell r="P1850"/>
          <cell r="Q1850"/>
          <cell r="R1850" t="str">
            <v>SMA 0</v>
          </cell>
          <cell r="S1850" t="str">
            <v>1-30 Days</v>
          </cell>
        </row>
        <row r="1851">
          <cell r="J1851">
            <v>355367305</v>
          </cell>
          <cell r="K1851">
            <v>40382.69</v>
          </cell>
          <cell r="L1851">
            <v>9873.31</v>
          </cell>
          <cell r="M1851">
            <v>50256</v>
          </cell>
          <cell r="N1851">
            <v>684</v>
          </cell>
          <cell r="O1851">
            <v>684</v>
          </cell>
          <cell r="P1851" t="str">
            <v>Y</v>
          </cell>
          <cell r="Q1851"/>
          <cell r="R1851" t="str">
            <v>W/O for written off cases</v>
          </cell>
          <cell r="S1851" t="str">
            <v>&gt;180</v>
          </cell>
        </row>
        <row r="1852">
          <cell r="J1852">
            <v>353128030</v>
          </cell>
          <cell r="K1852">
            <v>20708.48</v>
          </cell>
          <cell r="L1852">
            <v>2516.52</v>
          </cell>
          <cell r="M1852">
            <v>23225</v>
          </cell>
          <cell r="N1852">
            <v>500</v>
          </cell>
          <cell r="O1852">
            <v>500</v>
          </cell>
          <cell r="P1852" t="str">
            <v>Y</v>
          </cell>
          <cell r="Q1852"/>
          <cell r="R1852" t="str">
            <v>W/O for written off cases</v>
          </cell>
          <cell r="S1852" t="str">
            <v>&gt;180</v>
          </cell>
        </row>
        <row r="1853">
          <cell r="J1853">
            <v>358834823</v>
          </cell>
          <cell r="K1853">
            <v>20663.439999999999</v>
          </cell>
          <cell r="L1853">
            <v>8236.56</v>
          </cell>
          <cell r="M1853">
            <v>28900</v>
          </cell>
          <cell r="N1853">
            <v>504</v>
          </cell>
          <cell r="O1853">
            <v>504</v>
          </cell>
          <cell r="P1853" t="str">
            <v>Y</v>
          </cell>
          <cell r="Q1853"/>
          <cell r="R1853" t="str">
            <v>W/O for written off cases</v>
          </cell>
          <cell r="S1853" t="str">
            <v>&gt;180</v>
          </cell>
        </row>
        <row r="1854">
          <cell r="J1854">
            <v>353186947</v>
          </cell>
          <cell r="K1854">
            <v>22044.03</v>
          </cell>
          <cell r="L1854">
            <v>2865.97</v>
          </cell>
          <cell r="M1854">
            <v>24910</v>
          </cell>
          <cell r="N1854">
            <v>539</v>
          </cell>
          <cell r="O1854">
            <v>539</v>
          </cell>
          <cell r="P1854" t="str">
            <v>Y</v>
          </cell>
          <cell r="Q1854"/>
          <cell r="R1854" t="str">
            <v>W/O for written off cases</v>
          </cell>
          <cell r="S1854" t="str">
            <v>&gt;180</v>
          </cell>
        </row>
        <row r="1855">
          <cell r="J1855">
            <v>357383628</v>
          </cell>
          <cell r="K1855">
            <v>32853.43</v>
          </cell>
          <cell r="L1855">
            <v>9776.57</v>
          </cell>
          <cell r="M1855">
            <v>42630</v>
          </cell>
          <cell r="N1855">
            <v>630</v>
          </cell>
          <cell r="O1855">
            <v>630</v>
          </cell>
          <cell r="P1855" t="str">
            <v>Y</v>
          </cell>
          <cell r="Q1855"/>
          <cell r="R1855" t="str">
            <v>W/O for written off cases</v>
          </cell>
          <cell r="S1855" t="str">
            <v>&gt;180</v>
          </cell>
        </row>
        <row r="1856">
          <cell r="J1856">
            <v>353187379</v>
          </cell>
          <cell r="K1856">
            <v>36526.36</v>
          </cell>
          <cell r="L1856">
            <v>8543.64</v>
          </cell>
          <cell r="M1856">
            <v>45070</v>
          </cell>
          <cell r="N1856">
            <v>814</v>
          </cell>
          <cell r="O1856">
            <v>814</v>
          </cell>
          <cell r="P1856" t="str">
            <v>Y</v>
          </cell>
          <cell r="Q1856"/>
          <cell r="R1856" t="str">
            <v>W/O for written off cases</v>
          </cell>
          <cell r="S1856" t="str">
            <v>&gt;180</v>
          </cell>
        </row>
        <row r="1857">
          <cell r="J1857">
            <v>353190008</v>
          </cell>
          <cell r="K1857">
            <v>16844.97</v>
          </cell>
          <cell r="L1857">
            <v>1627.03</v>
          </cell>
          <cell r="M1857">
            <v>18472</v>
          </cell>
          <cell r="N1857">
            <v>472</v>
          </cell>
          <cell r="O1857">
            <v>472</v>
          </cell>
          <cell r="P1857" t="str">
            <v>Y</v>
          </cell>
          <cell r="Q1857"/>
          <cell r="R1857" t="str">
            <v>W/O for written off cases</v>
          </cell>
          <cell r="S1857" t="str">
            <v>&gt;180</v>
          </cell>
        </row>
        <row r="1858">
          <cell r="J1858">
            <v>353193164</v>
          </cell>
          <cell r="K1858">
            <v>4823.45</v>
          </cell>
          <cell r="L1858">
            <v>158.55000000000001</v>
          </cell>
          <cell r="M1858">
            <v>4982</v>
          </cell>
          <cell r="N1858">
            <v>257</v>
          </cell>
          <cell r="O1858">
            <v>257</v>
          </cell>
          <cell r="P1858" t="str">
            <v>Y</v>
          </cell>
          <cell r="Q1858"/>
          <cell r="R1858" t="str">
            <v>W/O for written off cases</v>
          </cell>
          <cell r="S1858" t="str">
            <v>&gt;180</v>
          </cell>
        </row>
        <row r="1859">
          <cell r="J1859">
            <v>353198063</v>
          </cell>
          <cell r="K1859">
            <v>6960.03</v>
          </cell>
          <cell r="L1859">
            <v>307.97000000000003</v>
          </cell>
          <cell r="M1859">
            <v>7268</v>
          </cell>
          <cell r="N1859">
            <v>290</v>
          </cell>
          <cell r="O1859">
            <v>290</v>
          </cell>
          <cell r="P1859" t="str">
            <v>Y</v>
          </cell>
          <cell r="Q1859"/>
          <cell r="R1859" t="str">
            <v>W/O for written off cases</v>
          </cell>
          <cell r="S1859" t="str">
            <v>&gt;180</v>
          </cell>
        </row>
        <row r="1860">
          <cell r="J1860">
            <v>357383653</v>
          </cell>
          <cell r="K1860">
            <v>9061.7800000000007</v>
          </cell>
          <cell r="L1860">
            <v>678.22</v>
          </cell>
          <cell r="M1860">
            <v>9740</v>
          </cell>
          <cell r="N1860">
            <v>143</v>
          </cell>
          <cell r="O1860">
            <v>143</v>
          </cell>
          <cell r="P1860" t="str">
            <v>Y</v>
          </cell>
          <cell r="Q1860"/>
          <cell r="R1860" t="str">
            <v>W/O for written off cases</v>
          </cell>
          <cell r="S1860" t="str">
            <v>121-150</v>
          </cell>
        </row>
        <row r="1861">
          <cell r="J1861">
            <v>357041756</v>
          </cell>
          <cell r="K1861">
            <v>29205.02</v>
          </cell>
          <cell r="L1861">
            <v>8744.98</v>
          </cell>
          <cell r="M1861">
            <v>37950</v>
          </cell>
          <cell r="N1861">
            <v>692</v>
          </cell>
          <cell r="O1861">
            <v>692</v>
          </cell>
          <cell r="P1861" t="str">
            <v>Y</v>
          </cell>
          <cell r="Q1861"/>
          <cell r="R1861" t="str">
            <v>W/O for written off cases</v>
          </cell>
          <cell r="S1861" t="str">
            <v>&gt;180</v>
          </cell>
        </row>
        <row r="1862">
          <cell r="J1862">
            <v>357383690</v>
          </cell>
          <cell r="K1862">
            <v>34916.29</v>
          </cell>
          <cell r="L1862">
            <v>10393.709999999999</v>
          </cell>
          <cell r="M1862">
            <v>45310</v>
          </cell>
          <cell r="N1862">
            <v>692</v>
          </cell>
          <cell r="O1862">
            <v>692</v>
          </cell>
          <cell r="P1862" t="str">
            <v>Y</v>
          </cell>
          <cell r="Q1862"/>
          <cell r="R1862" t="str">
            <v>W/O for written off cases</v>
          </cell>
          <cell r="S1862" t="str">
            <v>&gt;180</v>
          </cell>
        </row>
        <row r="1863">
          <cell r="J1863">
            <v>355367319</v>
          </cell>
          <cell r="K1863">
            <v>45000</v>
          </cell>
          <cell r="L1863">
            <v>13171</v>
          </cell>
          <cell r="M1863">
            <v>58171</v>
          </cell>
          <cell r="N1863">
            <v>753</v>
          </cell>
          <cell r="O1863">
            <v>753</v>
          </cell>
          <cell r="P1863" t="str">
            <v>Y</v>
          </cell>
          <cell r="Q1863"/>
          <cell r="R1863" t="str">
            <v>W/O for written off cases</v>
          </cell>
          <cell r="S1863" t="str">
            <v>&gt;180</v>
          </cell>
        </row>
        <row r="1864">
          <cell r="J1864">
            <v>353203113</v>
          </cell>
          <cell r="K1864">
            <v>36526.36</v>
          </cell>
          <cell r="L1864">
            <v>8543.64</v>
          </cell>
          <cell r="M1864">
            <v>45070</v>
          </cell>
          <cell r="N1864">
            <v>814</v>
          </cell>
          <cell r="O1864">
            <v>814</v>
          </cell>
          <cell r="P1864" t="str">
            <v>Y</v>
          </cell>
          <cell r="Q1864"/>
          <cell r="R1864" t="str">
            <v>W/O for written off cases</v>
          </cell>
          <cell r="S1864" t="str">
            <v>&gt;180</v>
          </cell>
        </row>
        <row r="1865">
          <cell r="J1865">
            <v>359481613</v>
          </cell>
          <cell r="K1865"/>
          <cell r="L1865"/>
          <cell r="M1865"/>
          <cell r="N1865"/>
          <cell r="O1865"/>
          <cell r="P1865"/>
          <cell r="Q1865"/>
          <cell r="R1865" t="str">
            <v>Standard</v>
          </cell>
          <cell r="S1865" t="str">
            <v>Standard</v>
          </cell>
        </row>
        <row r="1866">
          <cell r="J1866">
            <v>359481699</v>
          </cell>
          <cell r="K1866"/>
          <cell r="L1866"/>
          <cell r="M1866"/>
          <cell r="N1866"/>
          <cell r="O1866"/>
          <cell r="P1866"/>
          <cell r="Q1866"/>
          <cell r="R1866" t="str">
            <v>Standard</v>
          </cell>
          <cell r="S1866" t="str">
            <v>Standard</v>
          </cell>
        </row>
        <row r="1867">
          <cell r="J1867">
            <v>358102611</v>
          </cell>
          <cell r="K1867">
            <v>28592.47</v>
          </cell>
          <cell r="L1867">
            <v>9807.5300000000007</v>
          </cell>
          <cell r="M1867">
            <v>38400</v>
          </cell>
          <cell r="N1867">
            <v>595</v>
          </cell>
          <cell r="O1867">
            <v>595</v>
          </cell>
          <cell r="P1867" t="str">
            <v>Y</v>
          </cell>
          <cell r="Q1867"/>
          <cell r="R1867" t="str">
            <v>W/O for written off cases</v>
          </cell>
          <cell r="S1867" t="str">
            <v>&gt;180</v>
          </cell>
        </row>
        <row r="1868">
          <cell r="J1868">
            <v>353905741</v>
          </cell>
          <cell r="K1868">
            <v>19252.64</v>
          </cell>
          <cell r="L1868">
            <v>2271.36</v>
          </cell>
          <cell r="M1868">
            <v>21524</v>
          </cell>
          <cell r="N1868">
            <v>449</v>
          </cell>
          <cell r="O1868">
            <v>449</v>
          </cell>
          <cell r="P1868" t="str">
            <v>Y</v>
          </cell>
          <cell r="Q1868"/>
          <cell r="R1868" t="str">
            <v>W/O for written off cases</v>
          </cell>
          <cell r="S1868" t="str">
            <v>&gt;180</v>
          </cell>
        </row>
        <row r="1869">
          <cell r="J1869">
            <v>357249938</v>
          </cell>
          <cell r="K1869">
            <v>18042.34</v>
          </cell>
          <cell r="L1869">
            <v>2104.66</v>
          </cell>
          <cell r="M1869">
            <v>20147</v>
          </cell>
          <cell r="N1869">
            <v>449</v>
          </cell>
          <cell r="O1869">
            <v>449</v>
          </cell>
          <cell r="P1869" t="str">
            <v>Y</v>
          </cell>
          <cell r="Q1869"/>
          <cell r="R1869" t="str">
            <v>W/O for written off cases</v>
          </cell>
          <cell r="S1869" t="str">
            <v>&gt;180</v>
          </cell>
        </row>
        <row r="1870">
          <cell r="J1870">
            <v>353241297</v>
          </cell>
          <cell r="K1870">
            <v>23670.799999999999</v>
          </cell>
          <cell r="L1870">
            <v>3341.2</v>
          </cell>
          <cell r="M1870">
            <v>27012</v>
          </cell>
          <cell r="N1870">
            <v>568</v>
          </cell>
          <cell r="O1870">
            <v>568</v>
          </cell>
          <cell r="P1870" t="str">
            <v>Y</v>
          </cell>
          <cell r="Q1870"/>
          <cell r="R1870" t="str">
            <v>W/O for written off cases</v>
          </cell>
          <cell r="S1870" t="str">
            <v>&gt;180</v>
          </cell>
        </row>
        <row r="1871">
          <cell r="J1871">
            <v>356614845</v>
          </cell>
          <cell r="K1871">
            <v>19110.53</v>
          </cell>
          <cell r="L1871">
            <v>2122.4699999999998</v>
          </cell>
          <cell r="M1871">
            <v>21233</v>
          </cell>
          <cell r="N1871">
            <v>507</v>
          </cell>
          <cell r="O1871">
            <v>568</v>
          </cell>
          <cell r="P1871" t="str">
            <v>Y</v>
          </cell>
          <cell r="Q1871"/>
          <cell r="R1871" t="str">
            <v>W/O for written off cases</v>
          </cell>
          <cell r="S1871" t="str">
            <v>&gt;180</v>
          </cell>
        </row>
        <row r="1872">
          <cell r="J1872">
            <v>359555860</v>
          </cell>
          <cell r="K1872"/>
          <cell r="L1872"/>
          <cell r="M1872"/>
          <cell r="N1872"/>
          <cell r="O1872"/>
          <cell r="P1872"/>
          <cell r="Q1872"/>
          <cell r="R1872" t="str">
            <v>Standard</v>
          </cell>
          <cell r="S1872" t="str">
            <v>Standard</v>
          </cell>
        </row>
        <row r="1873">
          <cell r="J1873">
            <v>353253428</v>
          </cell>
          <cell r="K1873">
            <v>9522.59</v>
          </cell>
          <cell r="L1873">
            <v>517.41</v>
          </cell>
          <cell r="M1873">
            <v>10040</v>
          </cell>
          <cell r="N1873">
            <v>324</v>
          </cell>
          <cell r="O1873">
            <v>324</v>
          </cell>
          <cell r="P1873" t="str">
            <v>Y</v>
          </cell>
          <cell r="Q1873"/>
          <cell r="R1873" t="str">
            <v>W/O for written off cases</v>
          </cell>
          <cell r="S1873" t="str">
            <v>&gt;180</v>
          </cell>
        </row>
        <row r="1874">
          <cell r="J1874">
            <v>353308368</v>
          </cell>
          <cell r="K1874">
            <v>21638.47</v>
          </cell>
          <cell r="L1874">
            <v>2763.53</v>
          </cell>
          <cell r="M1874">
            <v>24402</v>
          </cell>
          <cell r="N1874">
            <v>535</v>
          </cell>
          <cell r="O1874">
            <v>535</v>
          </cell>
          <cell r="P1874" t="str">
            <v>Y</v>
          </cell>
          <cell r="Q1874"/>
          <cell r="R1874" t="str">
            <v>W/O for written off cases</v>
          </cell>
          <cell r="S1874" t="str">
            <v>&gt;180</v>
          </cell>
        </row>
        <row r="1875">
          <cell r="J1875">
            <v>360377069</v>
          </cell>
          <cell r="K1875"/>
          <cell r="L1875"/>
          <cell r="M1875"/>
          <cell r="N1875"/>
          <cell r="O1875"/>
          <cell r="P1875"/>
          <cell r="Q1875"/>
          <cell r="R1875" t="str">
            <v>Standard</v>
          </cell>
          <cell r="S1875" t="str">
            <v>Standard</v>
          </cell>
        </row>
        <row r="1876">
          <cell r="J1876">
            <v>360105832</v>
          </cell>
          <cell r="K1876"/>
          <cell r="L1876"/>
          <cell r="M1876"/>
          <cell r="N1876"/>
          <cell r="O1876"/>
          <cell r="P1876"/>
          <cell r="Q1876"/>
          <cell r="R1876" t="str">
            <v>Standard</v>
          </cell>
          <cell r="S1876" t="str">
            <v>Standard</v>
          </cell>
        </row>
        <row r="1877">
          <cell r="J1877">
            <v>353318394</v>
          </cell>
          <cell r="K1877">
            <v>12299.49</v>
          </cell>
          <cell r="L1877">
            <v>902.51</v>
          </cell>
          <cell r="M1877">
            <v>13202</v>
          </cell>
          <cell r="N1877">
            <v>384</v>
          </cell>
          <cell r="O1877">
            <v>384</v>
          </cell>
          <cell r="P1877" t="str">
            <v>Y</v>
          </cell>
          <cell r="Q1877"/>
          <cell r="R1877" t="str">
            <v>W/O for written off cases</v>
          </cell>
          <cell r="S1877" t="str">
            <v>&gt;180</v>
          </cell>
        </row>
        <row r="1878">
          <cell r="J1878">
            <v>353319039</v>
          </cell>
          <cell r="K1878">
            <v>23382</v>
          </cell>
          <cell r="L1878">
            <v>3260</v>
          </cell>
          <cell r="M1878">
            <v>26642</v>
          </cell>
          <cell r="N1878">
            <v>565</v>
          </cell>
          <cell r="O1878">
            <v>565</v>
          </cell>
          <cell r="P1878" t="str">
            <v>Y</v>
          </cell>
          <cell r="Q1878"/>
          <cell r="R1878" t="str">
            <v>W/O for written off cases</v>
          </cell>
          <cell r="S1878" t="str">
            <v>&gt;180</v>
          </cell>
        </row>
        <row r="1879">
          <cell r="J1879">
            <v>353320324</v>
          </cell>
          <cell r="K1879">
            <v>19843.099999999999</v>
          </cell>
          <cell r="L1879">
            <v>2318.9</v>
          </cell>
          <cell r="M1879">
            <v>22162</v>
          </cell>
          <cell r="N1879">
            <v>504</v>
          </cell>
          <cell r="O1879">
            <v>504</v>
          </cell>
          <cell r="P1879" t="str">
            <v>Y</v>
          </cell>
          <cell r="Q1879"/>
          <cell r="R1879" t="str">
            <v>W/O for written off cases</v>
          </cell>
          <cell r="S1879" t="str">
            <v>&gt;180</v>
          </cell>
        </row>
        <row r="1880">
          <cell r="J1880">
            <v>353334714</v>
          </cell>
          <cell r="K1880">
            <v>12574.8</v>
          </cell>
          <cell r="L1880">
            <v>758.2</v>
          </cell>
          <cell r="M1880">
            <v>13333</v>
          </cell>
          <cell r="N1880">
            <v>354</v>
          </cell>
          <cell r="O1880">
            <v>354</v>
          </cell>
          <cell r="P1880" t="str">
            <v>Y</v>
          </cell>
          <cell r="Q1880"/>
          <cell r="R1880" t="str">
            <v>W/O for written off cases</v>
          </cell>
          <cell r="S1880" t="str">
            <v>&gt;180</v>
          </cell>
        </row>
        <row r="1881">
          <cell r="J1881">
            <v>358514169</v>
          </cell>
          <cell r="K1881">
            <v>40376.89</v>
          </cell>
          <cell r="L1881">
            <v>14343.11</v>
          </cell>
          <cell r="M1881">
            <v>54720</v>
          </cell>
          <cell r="N1881">
            <v>566</v>
          </cell>
          <cell r="O1881">
            <v>566</v>
          </cell>
          <cell r="P1881" t="str">
            <v>Y</v>
          </cell>
          <cell r="Q1881"/>
          <cell r="R1881" t="str">
            <v>W/O for written off cases</v>
          </cell>
          <cell r="S1881" t="str">
            <v>&gt;180</v>
          </cell>
        </row>
        <row r="1882">
          <cell r="J1882">
            <v>353334834</v>
          </cell>
          <cell r="K1882">
            <v>24274.66</v>
          </cell>
          <cell r="L1882">
            <v>3498.34</v>
          </cell>
          <cell r="M1882">
            <v>27773</v>
          </cell>
          <cell r="N1882">
            <v>536</v>
          </cell>
          <cell r="O1882">
            <v>536</v>
          </cell>
          <cell r="P1882" t="str">
            <v>Y</v>
          </cell>
          <cell r="Q1882"/>
          <cell r="R1882" t="str">
            <v>W/O for written off cases</v>
          </cell>
          <cell r="S1882" t="str">
            <v>&gt;180</v>
          </cell>
        </row>
        <row r="1883">
          <cell r="J1883">
            <v>353336025</v>
          </cell>
          <cell r="K1883">
            <v>25963.38</v>
          </cell>
          <cell r="L1883">
            <v>4049.62</v>
          </cell>
          <cell r="M1883">
            <v>30013</v>
          </cell>
          <cell r="N1883">
            <v>566</v>
          </cell>
          <cell r="O1883">
            <v>566</v>
          </cell>
          <cell r="P1883" t="str">
            <v>Y</v>
          </cell>
          <cell r="Q1883"/>
          <cell r="R1883" t="str">
            <v>W/O for written off cases</v>
          </cell>
          <cell r="S1883" t="str">
            <v>&gt;180</v>
          </cell>
        </row>
        <row r="1884">
          <cell r="J1884">
            <v>353337057</v>
          </cell>
          <cell r="K1884">
            <v>17214.400000000001</v>
          </cell>
          <cell r="L1884">
            <v>1737.6</v>
          </cell>
          <cell r="M1884">
            <v>18952</v>
          </cell>
          <cell r="N1884">
            <v>413</v>
          </cell>
          <cell r="O1884">
            <v>413</v>
          </cell>
          <cell r="P1884" t="str">
            <v>Y</v>
          </cell>
          <cell r="Q1884"/>
          <cell r="R1884" t="str">
            <v>Sub</v>
          </cell>
          <cell r="S1884" t="str">
            <v>&gt;180</v>
          </cell>
        </row>
        <row r="1885">
          <cell r="J1885">
            <v>358834809</v>
          </cell>
          <cell r="K1885">
            <v>20505</v>
          </cell>
          <cell r="L1885">
            <v>7655</v>
          </cell>
          <cell r="M1885">
            <v>28160</v>
          </cell>
          <cell r="N1885">
            <v>474</v>
          </cell>
          <cell r="O1885">
            <v>474</v>
          </cell>
          <cell r="P1885" t="str">
            <v>Y</v>
          </cell>
          <cell r="Q1885"/>
          <cell r="R1885" t="str">
            <v>W/O for written off cases</v>
          </cell>
          <cell r="S1885" t="str">
            <v>&gt;180</v>
          </cell>
        </row>
        <row r="1886">
          <cell r="J1886">
            <v>353350971</v>
          </cell>
          <cell r="K1886">
            <v>35569.71</v>
          </cell>
          <cell r="L1886">
            <v>8068.29</v>
          </cell>
          <cell r="M1886">
            <v>43638</v>
          </cell>
          <cell r="N1886">
            <v>748</v>
          </cell>
          <cell r="O1886">
            <v>748</v>
          </cell>
          <cell r="P1886" t="str">
            <v>Y</v>
          </cell>
          <cell r="Q1886"/>
          <cell r="R1886" t="str">
            <v>W/O for written off cases</v>
          </cell>
          <cell r="S1886" t="str">
            <v>&gt;180</v>
          </cell>
        </row>
        <row r="1887">
          <cell r="J1887">
            <v>358514180</v>
          </cell>
          <cell r="K1887">
            <v>25242.560000000001</v>
          </cell>
          <cell r="L1887">
            <v>9317.44</v>
          </cell>
          <cell r="M1887">
            <v>34560</v>
          </cell>
          <cell r="N1887">
            <v>534</v>
          </cell>
          <cell r="O1887">
            <v>534</v>
          </cell>
          <cell r="P1887" t="str">
            <v>Y</v>
          </cell>
          <cell r="Q1887"/>
          <cell r="R1887" t="str">
            <v>W/O for written off cases</v>
          </cell>
          <cell r="S1887" t="str">
            <v>&gt;180</v>
          </cell>
        </row>
        <row r="1888">
          <cell r="J1888">
            <v>360094181</v>
          </cell>
          <cell r="K1888"/>
          <cell r="L1888"/>
          <cell r="M1888"/>
          <cell r="N1888"/>
          <cell r="O1888"/>
          <cell r="P1888"/>
          <cell r="Q1888"/>
          <cell r="R1888" t="str">
            <v>Standard</v>
          </cell>
          <cell r="S1888" t="str">
            <v>Standard</v>
          </cell>
        </row>
        <row r="1889">
          <cell r="J1889">
            <v>353371065</v>
          </cell>
          <cell r="K1889">
            <v>22773.45</v>
          </cell>
          <cell r="L1889">
            <v>2999.55</v>
          </cell>
          <cell r="M1889">
            <v>25773</v>
          </cell>
          <cell r="N1889">
            <v>537</v>
          </cell>
          <cell r="O1889">
            <v>537</v>
          </cell>
          <cell r="P1889" t="str">
            <v>Y</v>
          </cell>
          <cell r="Q1889"/>
          <cell r="R1889" t="str">
            <v>W/O for written off cases</v>
          </cell>
          <cell r="S1889" t="str">
            <v>&gt;180</v>
          </cell>
        </row>
        <row r="1890">
          <cell r="J1890">
            <v>353377320</v>
          </cell>
          <cell r="K1890">
            <v>21544.75</v>
          </cell>
          <cell r="L1890">
            <v>2882.25</v>
          </cell>
          <cell r="M1890">
            <v>24427</v>
          </cell>
          <cell r="N1890">
            <v>504</v>
          </cell>
          <cell r="O1890">
            <v>504</v>
          </cell>
          <cell r="P1890" t="str">
            <v>Y</v>
          </cell>
          <cell r="Q1890"/>
          <cell r="R1890" t="str">
            <v>W/O for written off cases</v>
          </cell>
          <cell r="S1890" t="str">
            <v>&gt;180</v>
          </cell>
        </row>
        <row r="1891">
          <cell r="J1891">
            <v>359784731</v>
          </cell>
          <cell r="K1891"/>
          <cell r="L1891"/>
          <cell r="M1891"/>
          <cell r="N1891"/>
          <cell r="O1891"/>
          <cell r="P1891"/>
          <cell r="Q1891"/>
          <cell r="R1891" t="str">
            <v>Standard</v>
          </cell>
          <cell r="S1891" t="str">
            <v>Standard</v>
          </cell>
        </row>
        <row r="1892">
          <cell r="J1892">
            <v>353379223</v>
          </cell>
          <cell r="K1892">
            <v>2067</v>
          </cell>
          <cell r="L1892">
            <v>0</v>
          </cell>
          <cell r="M1892">
            <v>2067</v>
          </cell>
          <cell r="N1892">
            <v>201</v>
          </cell>
          <cell r="O1892">
            <v>201</v>
          </cell>
          <cell r="P1892" t="str">
            <v>Y</v>
          </cell>
          <cell r="Q1892"/>
          <cell r="R1892" t="str">
            <v>W/O for written off cases</v>
          </cell>
          <cell r="S1892" t="str">
            <v>&gt;180</v>
          </cell>
        </row>
        <row r="1893">
          <cell r="J1893">
            <v>356430776</v>
          </cell>
          <cell r="K1893">
            <v>38851.379999999997</v>
          </cell>
          <cell r="L1893">
            <v>11518.62</v>
          </cell>
          <cell r="M1893">
            <v>50370</v>
          </cell>
          <cell r="N1893">
            <v>692</v>
          </cell>
          <cell r="O1893">
            <v>692</v>
          </cell>
          <cell r="P1893" t="str">
            <v>Y</v>
          </cell>
          <cell r="Q1893"/>
          <cell r="R1893" t="str">
            <v>W/O for written off cases</v>
          </cell>
          <cell r="S1893" t="str">
            <v>&gt;180</v>
          </cell>
        </row>
        <row r="1894">
          <cell r="J1894">
            <v>358102632</v>
          </cell>
          <cell r="K1894">
            <v>30207.78</v>
          </cell>
          <cell r="L1894">
            <v>10192.219999999999</v>
          </cell>
          <cell r="M1894">
            <v>40400</v>
          </cell>
          <cell r="N1894">
            <v>600</v>
          </cell>
          <cell r="O1894">
            <v>600</v>
          </cell>
          <cell r="P1894" t="str">
            <v>Y</v>
          </cell>
          <cell r="Q1894"/>
          <cell r="R1894" t="str">
            <v>W/O for written off cases</v>
          </cell>
          <cell r="S1894" t="str">
            <v>&gt;180</v>
          </cell>
        </row>
        <row r="1895">
          <cell r="J1895">
            <v>353409621</v>
          </cell>
          <cell r="K1895">
            <v>17096.810000000001</v>
          </cell>
          <cell r="L1895">
            <v>1716.19</v>
          </cell>
          <cell r="M1895">
            <v>18813</v>
          </cell>
          <cell r="N1895">
            <v>412</v>
          </cell>
          <cell r="O1895">
            <v>412</v>
          </cell>
          <cell r="P1895" t="str">
            <v>Y</v>
          </cell>
          <cell r="Q1895"/>
          <cell r="R1895" t="str">
            <v>W/O for written off cases</v>
          </cell>
          <cell r="S1895" t="str">
            <v>&gt;180</v>
          </cell>
        </row>
        <row r="1896">
          <cell r="J1896">
            <v>358834791</v>
          </cell>
          <cell r="K1896">
            <v>14888.91</v>
          </cell>
          <cell r="L1896">
            <v>4551.09</v>
          </cell>
          <cell r="M1896">
            <v>19440</v>
          </cell>
          <cell r="N1896">
            <v>357</v>
          </cell>
          <cell r="O1896">
            <v>357</v>
          </cell>
          <cell r="P1896" t="str">
            <v>Y</v>
          </cell>
          <cell r="Q1896"/>
          <cell r="R1896" t="str">
            <v>W/O for written off cases</v>
          </cell>
          <cell r="S1896" t="str">
            <v>&gt;180</v>
          </cell>
        </row>
        <row r="1897">
          <cell r="J1897">
            <v>353480906</v>
          </cell>
          <cell r="K1897">
            <v>25362.03</v>
          </cell>
          <cell r="L1897">
            <v>3803.97</v>
          </cell>
          <cell r="M1897">
            <v>29166</v>
          </cell>
          <cell r="N1897">
            <v>569</v>
          </cell>
          <cell r="O1897">
            <v>569</v>
          </cell>
          <cell r="P1897" t="str">
            <v>Y</v>
          </cell>
          <cell r="Q1897"/>
          <cell r="R1897" t="str">
            <v>W/O for written off cases</v>
          </cell>
          <cell r="S1897" t="str">
            <v>&gt;180</v>
          </cell>
        </row>
        <row r="1898">
          <cell r="J1898">
            <v>353480908</v>
          </cell>
          <cell r="K1898">
            <v>15789.52</v>
          </cell>
          <cell r="L1898">
            <v>1246.48</v>
          </cell>
          <cell r="M1898">
            <v>17036</v>
          </cell>
          <cell r="N1898">
            <v>418</v>
          </cell>
          <cell r="O1898">
            <v>418</v>
          </cell>
          <cell r="P1898" t="str">
            <v>Y</v>
          </cell>
          <cell r="Q1898"/>
          <cell r="R1898" t="str">
            <v>W/O for written off cases</v>
          </cell>
          <cell r="S1898" t="str">
            <v>&gt;180</v>
          </cell>
        </row>
        <row r="1899">
          <cell r="J1899">
            <v>353481754</v>
          </cell>
          <cell r="K1899">
            <v>12879.11</v>
          </cell>
          <cell r="L1899">
            <v>953.89</v>
          </cell>
          <cell r="M1899">
            <v>13833</v>
          </cell>
          <cell r="N1899">
            <v>387</v>
          </cell>
          <cell r="O1899">
            <v>387</v>
          </cell>
          <cell r="P1899" t="str">
            <v>Y</v>
          </cell>
          <cell r="Q1899"/>
          <cell r="R1899" t="str">
            <v>W/O for written off cases</v>
          </cell>
          <cell r="S1899" t="str">
            <v>&gt;180</v>
          </cell>
        </row>
        <row r="1900">
          <cell r="J1900">
            <v>353481762</v>
          </cell>
          <cell r="K1900">
            <v>4490.18</v>
          </cell>
          <cell r="L1900">
            <v>142.82</v>
          </cell>
          <cell r="M1900">
            <v>4633</v>
          </cell>
          <cell r="N1900">
            <v>233</v>
          </cell>
          <cell r="O1900">
            <v>263</v>
          </cell>
          <cell r="P1900" t="str">
            <v>Y</v>
          </cell>
          <cell r="Q1900"/>
          <cell r="R1900" t="str">
            <v>W/O for written off cases</v>
          </cell>
          <cell r="S1900" t="str">
            <v>&gt;180</v>
          </cell>
        </row>
        <row r="1901">
          <cell r="J1901">
            <v>356664905</v>
          </cell>
          <cell r="K1901">
            <v>7800.29</v>
          </cell>
          <cell r="L1901">
            <v>331.71</v>
          </cell>
          <cell r="M1901">
            <v>8132</v>
          </cell>
          <cell r="N1901">
            <v>263</v>
          </cell>
          <cell r="O1901">
            <v>263</v>
          </cell>
          <cell r="P1901" t="str">
            <v>Y</v>
          </cell>
          <cell r="Q1901"/>
          <cell r="R1901" t="str">
            <v>W/O for written off cases</v>
          </cell>
          <cell r="S1901" t="str">
            <v>&gt;180</v>
          </cell>
        </row>
        <row r="1902">
          <cell r="J1902">
            <v>353512631</v>
          </cell>
          <cell r="K1902">
            <v>13960.79</v>
          </cell>
          <cell r="L1902">
            <v>964.21</v>
          </cell>
          <cell r="M1902">
            <v>14925</v>
          </cell>
          <cell r="N1902">
            <v>384</v>
          </cell>
          <cell r="O1902">
            <v>384</v>
          </cell>
          <cell r="P1902" t="str">
            <v>Y</v>
          </cell>
          <cell r="Q1902"/>
          <cell r="R1902" t="str">
            <v>W/O for written off cases</v>
          </cell>
          <cell r="S1902" t="str">
            <v>&gt;180</v>
          </cell>
        </row>
        <row r="1903">
          <cell r="J1903">
            <v>353532282</v>
          </cell>
          <cell r="K1903">
            <v>20395.419999999998</v>
          </cell>
          <cell r="L1903">
            <v>2434.58</v>
          </cell>
          <cell r="M1903">
            <v>22830</v>
          </cell>
          <cell r="N1903">
            <v>470</v>
          </cell>
          <cell r="O1903">
            <v>470</v>
          </cell>
          <cell r="P1903" t="str">
            <v>Y</v>
          </cell>
          <cell r="Q1903"/>
          <cell r="R1903" t="str">
            <v>W/O for written off cases</v>
          </cell>
          <cell r="S1903" t="str">
            <v>&gt;180</v>
          </cell>
        </row>
        <row r="1904">
          <cell r="J1904">
            <v>353538181</v>
          </cell>
          <cell r="K1904">
            <v>2226</v>
          </cell>
          <cell r="L1904">
            <v>0</v>
          </cell>
          <cell r="M1904">
            <v>2226</v>
          </cell>
          <cell r="N1904">
            <v>203</v>
          </cell>
          <cell r="O1904">
            <v>203</v>
          </cell>
          <cell r="P1904" t="str">
            <v>Y</v>
          </cell>
          <cell r="Q1904"/>
          <cell r="R1904" t="str">
            <v>W/O for written off cases</v>
          </cell>
          <cell r="S1904" t="str">
            <v>&gt;180</v>
          </cell>
        </row>
        <row r="1905">
          <cell r="J1905">
            <v>353538298</v>
          </cell>
          <cell r="K1905">
            <v>6546.81</v>
          </cell>
          <cell r="L1905">
            <v>173.19</v>
          </cell>
          <cell r="M1905">
            <v>6720</v>
          </cell>
          <cell r="N1905">
            <v>264</v>
          </cell>
          <cell r="O1905">
            <v>264</v>
          </cell>
          <cell r="P1905" t="str">
            <v>Y</v>
          </cell>
          <cell r="Q1905"/>
          <cell r="R1905" t="str">
            <v>W/O for written off cases</v>
          </cell>
          <cell r="S1905" t="str">
            <v>&gt;180</v>
          </cell>
        </row>
        <row r="1906">
          <cell r="J1906">
            <v>357682223</v>
          </cell>
          <cell r="K1906">
            <v>32349.29</v>
          </cell>
          <cell r="L1906">
            <v>9090.7099999999991</v>
          </cell>
          <cell r="M1906">
            <v>41440</v>
          </cell>
          <cell r="N1906">
            <v>600</v>
          </cell>
          <cell r="O1906">
            <v>600</v>
          </cell>
          <cell r="P1906" t="str">
            <v>Y</v>
          </cell>
          <cell r="Q1906"/>
          <cell r="R1906" t="str">
            <v>W/O for written off cases</v>
          </cell>
          <cell r="S1906" t="str">
            <v>&gt;180</v>
          </cell>
        </row>
        <row r="1907">
          <cell r="J1907">
            <v>359843098</v>
          </cell>
          <cell r="K1907"/>
          <cell r="L1907"/>
          <cell r="M1907"/>
          <cell r="N1907"/>
          <cell r="O1907"/>
          <cell r="P1907"/>
          <cell r="Q1907"/>
          <cell r="R1907" t="str">
            <v>Standard</v>
          </cell>
          <cell r="S1907" t="str">
            <v>Standard</v>
          </cell>
        </row>
        <row r="1908">
          <cell r="J1908">
            <v>358514165</v>
          </cell>
          <cell r="K1908">
            <v>24330.83</v>
          </cell>
          <cell r="L1908">
            <v>9149.17</v>
          </cell>
          <cell r="M1908">
            <v>33480</v>
          </cell>
          <cell r="N1908">
            <v>534</v>
          </cell>
          <cell r="O1908">
            <v>534</v>
          </cell>
          <cell r="P1908" t="str">
            <v>Y</v>
          </cell>
          <cell r="Q1908"/>
          <cell r="R1908" t="str">
            <v>W/O for written off cases</v>
          </cell>
          <cell r="S1908" t="str">
            <v>&gt;180</v>
          </cell>
        </row>
        <row r="1909">
          <cell r="J1909">
            <v>353581334</v>
          </cell>
          <cell r="K1909">
            <v>8731.7999999999993</v>
          </cell>
          <cell r="L1909">
            <v>473.2</v>
          </cell>
          <cell r="M1909">
            <v>9205</v>
          </cell>
          <cell r="N1909">
            <v>291</v>
          </cell>
          <cell r="O1909">
            <v>291</v>
          </cell>
          <cell r="P1909" t="str">
            <v>Y</v>
          </cell>
          <cell r="Q1909"/>
          <cell r="R1909" t="str">
            <v>W/O for written off cases</v>
          </cell>
          <cell r="S1909" t="str">
            <v>&gt;180</v>
          </cell>
        </row>
        <row r="1910">
          <cell r="J1910">
            <v>358834771</v>
          </cell>
          <cell r="K1910">
            <v>22232.44</v>
          </cell>
          <cell r="L1910">
            <v>7687.56</v>
          </cell>
          <cell r="M1910">
            <v>29920</v>
          </cell>
          <cell r="N1910">
            <v>501</v>
          </cell>
          <cell r="O1910">
            <v>501</v>
          </cell>
          <cell r="P1910" t="str">
            <v>Y</v>
          </cell>
          <cell r="Q1910"/>
          <cell r="R1910" t="str">
            <v>W/O for written off cases</v>
          </cell>
          <cell r="S1910" t="str">
            <v>&gt;180</v>
          </cell>
        </row>
        <row r="1911">
          <cell r="J1911">
            <v>359631521</v>
          </cell>
          <cell r="K1911"/>
          <cell r="L1911"/>
          <cell r="M1911"/>
          <cell r="N1911"/>
          <cell r="O1911"/>
          <cell r="P1911"/>
          <cell r="Q1911"/>
          <cell r="R1911" t="str">
            <v>Standard</v>
          </cell>
          <cell r="S1911" t="str">
            <v>Standard</v>
          </cell>
        </row>
        <row r="1912">
          <cell r="J1912">
            <v>353646169</v>
          </cell>
          <cell r="K1912">
            <v>25362.03</v>
          </cell>
          <cell r="L1912">
            <v>3863.97</v>
          </cell>
          <cell r="M1912">
            <v>29226</v>
          </cell>
          <cell r="N1912">
            <v>565</v>
          </cell>
          <cell r="O1912">
            <v>565</v>
          </cell>
          <cell r="P1912" t="str">
            <v>Y</v>
          </cell>
          <cell r="Q1912"/>
          <cell r="R1912" t="str">
            <v>W/O for written off cases</v>
          </cell>
          <cell r="S1912" t="str">
            <v>&gt;180</v>
          </cell>
        </row>
        <row r="1913">
          <cell r="J1913">
            <v>359796448</v>
          </cell>
          <cell r="K1913"/>
          <cell r="L1913"/>
          <cell r="M1913"/>
          <cell r="N1913"/>
          <cell r="O1913"/>
          <cell r="P1913"/>
          <cell r="Q1913"/>
          <cell r="R1913" t="str">
            <v>Standard</v>
          </cell>
          <cell r="S1913" t="str">
            <v>Standard</v>
          </cell>
        </row>
        <row r="1914">
          <cell r="J1914">
            <v>358102603</v>
          </cell>
          <cell r="K1914">
            <v>23897.17</v>
          </cell>
          <cell r="L1914">
            <v>6822.83</v>
          </cell>
          <cell r="M1914">
            <v>30720</v>
          </cell>
          <cell r="N1914">
            <v>471</v>
          </cell>
          <cell r="O1914">
            <v>471</v>
          </cell>
          <cell r="P1914" t="str">
            <v>Y</v>
          </cell>
          <cell r="Q1914"/>
          <cell r="R1914" t="str">
            <v>W/O for written off cases</v>
          </cell>
          <cell r="S1914" t="str">
            <v>&gt;180</v>
          </cell>
        </row>
        <row r="1915">
          <cell r="J1915">
            <v>360407300</v>
          </cell>
          <cell r="K1915"/>
          <cell r="L1915"/>
          <cell r="M1915"/>
          <cell r="N1915"/>
          <cell r="O1915"/>
          <cell r="P1915"/>
          <cell r="Q1915"/>
          <cell r="R1915" t="str">
            <v>Standard</v>
          </cell>
          <cell r="S1915" t="str">
            <v>Standard</v>
          </cell>
        </row>
        <row r="1916">
          <cell r="J1916">
            <v>353688354</v>
          </cell>
          <cell r="K1916">
            <v>24464.89</v>
          </cell>
          <cell r="L1916">
            <v>3560.11</v>
          </cell>
          <cell r="M1916">
            <v>28025</v>
          </cell>
          <cell r="N1916">
            <v>501</v>
          </cell>
          <cell r="O1916">
            <v>501</v>
          </cell>
          <cell r="P1916" t="str">
            <v>Y</v>
          </cell>
          <cell r="Q1916"/>
          <cell r="R1916" t="str">
            <v>W/O for written off cases</v>
          </cell>
          <cell r="S1916" t="str">
            <v>&gt;180</v>
          </cell>
        </row>
        <row r="1917">
          <cell r="J1917">
            <v>353694246</v>
          </cell>
          <cell r="K1917">
            <v>18996.32</v>
          </cell>
          <cell r="L1917">
            <v>2123.6799999999998</v>
          </cell>
          <cell r="M1917">
            <v>21120</v>
          </cell>
          <cell r="N1917">
            <v>414</v>
          </cell>
          <cell r="O1917">
            <v>414</v>
          </cell>
          <cell r="P1917" t="str">
            <v>Y</v>
          </cell>
          <cell r="Q1917"/>
          <cell r="R1917" t="str">
            <v>W/O for written off cases</v>
          </cell>
          <cell r="S1917" t="str">
            <v>&gt;180</v>
          </cell>
        </row>
        <row r="1918">
          <cell r="J1918">
            <v>360280883</v>
          </cell>
          <cell r="K1918"/>
          <cell r="L1918"/>
          <cell r="M1918"/>
          <cell r="N1918"/>
          <cell r="O1918"/>
          <cell r="P1918"/>
          <cell r="Q1918"/>
          <cell r="R1918" t="str">
            <v>Standard</v>
          </cell>
          <cell r="S1918" t="str">
            <v>Standard</v>
          </cell>
        </row>
        <row r="1919">
          <cell r="J1919">
            <v>353704104</v>
          </cell>
          <cell r="K1919">
            <v>15152.25</v>
          </cell>
          <cell r="L1919">
            <v>1348.75</v>
          </cell>
          <cell r="M1919">
            <v>16501</v>
          </cell>
          <cell r="N1919">
            <v>351</v>
          </cell>
          <cell r="O1919">
            <v>351</v>
          </cell>
          <cell r="P1919" t="str">
            <v>Y</v>
          </cell>
          <cell r="Q1919"/>
          <cell r="R1919" t="str">
            <v>W/O for written off cases</v>
          </cell>
          <cell r="S1919" t="str">
            <v>&gt;180</v>
          </cell>
        </row>
        <row r="1920">
          <cell r="J1920">
            <v>353705157</v>
          </cell>
          <cell r="K1920">
            <v>27678.06</v>
          </cell>
          <cell r="L1920">
            <v>4641.9399999999996</v>
          </cell>
          <cell r="M1920">
            <v>32320</v>
          </cell>
          <cell r="N1920">
            <v>565</v>
          </cell>
          <cell r="O1920">
            <v>565</v>
          </cell>
          <cell r="P1920" t="str">
            <v>Y</v>
          </cell>
          <cell r="Q1920"/>
          <cell r="R1920" t="str">
            <v>W/O for written off cases</v>
          </cell>
          <cell r="S1920" t="str">
            <v>&gt;180</v>
          </cell>
        </row>
        <row r="1921">
          <cell r="J1921">
            <v>353721933</v>
          </cell>
          <cell r="K1921">
            <v>35510</v>
          </cell>
          <cell r="L1921">
            <v>8056</v>
          </cell>
          <cell r="M1921">
            <v>43566</v>
          </cell>
          <cell r="N1921">
            <v>716</v>
          </cell>
          <cell r="O1921">
            <v>716</v>
          </cell>
          <cell r="P1921" t="str">
            <v>Y</v>
          </cell>
          <cell r="Q1921"/>
          <cell r="R1921" t="str">
            <v>W/O for written off cases</v>
          </cell>
          <cell r="S1921" t="str">
            <v>&gt;180</v>
          </cell>
        </row>
        <row r="1922">
          <cell r="J1922">
            <v>353779087</v>
          </cell>
          <cell r="K1922">
            <v>14218.84</v>
          </cell>
          <cell r="L1922">
            <v>1033.1600000000001</v>
          </cell>
          <cell r="M1922">
            <v>15252</v>
          </cell>
          <cell r="N1922">
            <v>349</v>
          </cell>
          <cell r="O1922">
            <v>349</v>
          </cell>
          <cell r="P1922" t="str">
            <v>Y</v>
          </cell>
          <cell r="Q1922"/>
          <cell r="R1922" t="str">
            <v>W/O for written off cases</v>
          </cell>
          <cell r="S1922" t="str">
            <v>&gt;180</v>
          </cell>
        </row>
        <row r="1923">
          <cell r="J1923">
            <v>359797093</v>
          </cell>
          <cell r="K1923"/>
          <cell r="L1923"/>
          <cell r="M1923"/>
          <cell r="N1923"/>
          <cell r="O1923"/>
          <cell r="P1923"/>
          <cell r="Q1923"/>
          <cell r="R1923" t="str">
            <v>Standard</v>
          </cell>
          <cell r="S1923" t="str">
            <v>Standard</v>
          </cell>
        </row>
        <row r="1924">
          <cell r="J1924">
            <v>353799019</v>
          </cell>
          <cell r="K1924">
            <v>21455.48</v>
          </cell>
          <cell r="L1924">
            <v>2454.52</v>
          </cell>
          <cell r="M1924">
            <v>23910</v>
          </cell>
          <cell r="N1924">
            <v>473</v>
          </cell>
          <cell r="O1924">
            <v>473</v>
          </cell>
          <cell r="P1924" t="str">
            <v>Y</v>
          </cell>
          <cell r="Q1924"/>
          <cell r="R1924" t="str">
            <v>W/O for written off cases</v>
          </cell>
          <cell r="S1924" t="str">
            <v>&gt;180</v>
          </cell>
        </row>
        <row r="1925">
          <cell r="J1925">
            <v>358514198</v>
          </cell>
          <cell r="K1925">
            <v>56538.17</v>
          </cell>
          <cell r="L1925">
            <v>18581.830000000002</v>
          </cell>
          <cell r="M1925">
            <v>75120</v>
          </cell>
          <cell r="N1925">
            <v>569</v>
          </cell>
          <cell r="O1925">
            <v>569</v>
          </cell>
          <cell r="P1925" t="str">
            <v>Y</v>
          </cell>
          <cell r="Q1925"/>
          <cell r="R1925" t="str">
            <v>W/O for written off cases</v>
          </cell>
          <cell r="S1925" t="str">
            <v>&gt;180</v>
          </cell>
        </row>
        <row r="1926">
          <cell r="J1926">
            <v>359702002</v>
          </cell>
          <cell r="K1926"/>
          <cell r="L1926"/>
          <cell r="M1926"/>
          <cell r="N1926"/>
          <cell r="O1926"/>
          <cell r="P1926"/>
          <cell r="Q1926"/>
          <cell r="R1926" t="str">
            <v>Standard</v>
          </cell>
          <cell r="S1926" t="str">
            <v>Standard</v>
          </cell>
        </row>
        <row r="1927">
          <cell r="J1927">
            <v>353803322</v>
          </cell>
          <cell r="K1927">
            <v>27297</v>
          </cell>
          <cell r="L1927">
            <v>4514</v>
          </cell>
          <cell r="M1927">
            <v>31811</v>
          </cell>
          <cell r="N1927">
            <v>569</v>
          </cell>
          <cell r="O1927">
            <v>569</v>
          </cell>
          <cell r="P1927" t="str">
            <v>Y</v>
          </cell>
          <cell r="Q1927"/>
          <cell r="R1927" t="str">
            <v>D1</v>
          </cell>
          <cell r="S1927" t="str">
            <v>&gt;180</v>
          </cell>
        </row>
        <row r="1928">
          <cell r="J1928">
            <v>357772531</v>
          </cell>
          <cell r="K1928">
            <v>11981.97</v>
          </cell>
          <cell r="L1928">
            <v>1279.03</v>
          </cell>
          <cell r="M1928">
            <v>13261</v>
          </cell>
          <cell r="N1928">
            <v>539</v>
          </cell>
          <cell r="O1928">
            <v>569</v>
          </cell>
          <cell r="P1928" t="str">
            <v>Y</v>
          </cell>
          <cell r="Q1928"/>
          <cell r="R1928" t="str">
            <v>W/O for written off cases</v>
          </cell>
          <cell r="S1928" t="str">
            <v>&gt;180</v>
          </cell>
        </row>
        <row r="1929">
          <cell r="J1929">
            <v>358514196</v>
          </cell>
          <cell r="K1929">
            <v>25872.02</v>
          </cell>
          <cell r="L1929">
            <v>9587.98</v>
          </cell>
          <cell r="M1929">
            <v>35460</v>
          </cell>
          <cell r="N1929">
            <v>539</v>
          </cell>
          <cell r="O1929">
            <v>539</v>
          </cell>
          <cell r="P1929" t="str">
            <v>Y</v>
          </cell>
          <cell r="Q1929"/>
          <cell r="R1929" t="str">
            <v>W/O for written off cases</v>
          </cell>
          <cell r="S1929" t="str">
            <v>&gt;180</v>
          </cell>
        </row>
        <row r="1930">
          <cell r="J1930">
            <v>353808102</v>
          </cell>
          <cell r="K1930">
            <v>18689.310000000001</v>
          </cell>
          <cell r="L1930">
            <v>2060.69</v>
          </cell>
          <cell r="M1930">
            <v>20750</v>
          </cell>
          <cell r="N1930">
            <v>414</v>
          </cell>
          <cell r="O1930">
            <v>414</v>
          </cell>
          <cell r="P1930" t="str">
            <v>Y</v>
          </cell>
          <cell r="Q1930"/>
          <cell r="R1930" t="str">
            <v>W/O for written off cases</v>
          </cell>
          <cell r="S1930" t="str">
            <v>&gt;180</v>
          </cell>
        </row>
        <row r="1931">
          <cell r="J1931">
            <v>360361852</v>
          </cell>
          <cell r="K1931"/>
          <cell r="L1931"/>
          <cell r="M1931"/>
          <cell r="N1931"/>
          <cell r="O1931"/>
          <cell r="P1931"/>
          <cell r="Q1931"/>
          <cell r="R1931" t="str">
            <v>Standard</v>
          </cell>
          <cell r="S1931" t="str">
            <v>Standard</v>
          </cell>
        </row>
        <row r="1932">
          <cell r="J1932">
            <v>353817358</v>
          </cell>
          <cell r="K1932">
            <v>28942.3</v>
          </cell>
          <cell r="L1932">
            <v>5108.7</v>
          </cell>
          <cell r="M1932">
            <v>34051</v>
          </cell>
          <cell r="N1932">
            <v>597</v>
          </cell>
          <cell r="O1932">
            <v>597</v>
          </cell>
          <cell r="P1932" t="str">
            <v>Y</v>
          </cell>
          <cell r="Q1932"/>
          <cell r="R1932" t="str">
            <v>W/O for written off cases</v>
          </cell>
          <cell r="S1932" t="str">
            <v>&gt;180</v>
          </cell>
        </row>
        <row r="1933">
          <cell r="J1933">
            <v>353819029</v>
          </cell>
          <cell r="K1933">
            <v>29112</v>
          </cell>
          <cell r="L1933">
            <v>5171</v>
          </cell>
          <cell r="M1933">
            <v>34283</v>
          </cell>
          <cell r="N1933">
            <v>594</v>
          </cell>
          <cell r="O1933">
            <v>594</v>
          </cell>
          <cell r="P1933" t="str">
            <v>Y</v>
          </cell>
          <cell r="Q1933"/>
          <cell r="R1933" t="str">
            <v>W/O for written off cases</v>
          </cell>
          <cell r="S1933" t="str">
            <v>&gt;180</v>
          </cell>
        </row>
        <row r="1934">
          <cell r="J1934">
            <v>353819114</v>
          </cell>
          <cell r="K1934">
            <v>25813.46</v>
          </cell>
          <cell r="L1934">
            <v>3989.54</v>
          </cell>
          <cell r="M1934">
            <v>29803</v>
          </cell>
          <cell r="N1934">
            <v>533</v>
          </cell>
          <cell r="O1934">
            <v>533</v>
          </cell>
          <cell r="P1934" t="str">
            <v>Y</v>
          </cell>
          <cell r="Q1934"/>
          <cell r="R1934" t="str">
            <v>W/O for written off cases</v>
          </cell>
          <cell r="S1934" t="str">
            <v>&gt;180</v>
          </cell>
        </row>
        <row r="1935">
          <cell r="J1935">
            <v>360179948</v>
          </cell>
          <cell r="K1935"/>
          <cell r="L1935"/>
          <cell r="M1935"/>
          <cell r="N1935"/>
          <cell r="O1935"/>
          <cell r="P1935"/>
          <cell r="Q1935"/>
          <cell r="R1935" t="str">
            <v>Standard</v>
          </cell>
          <cell r="S1935" t="str">
            <v>Standard</v>
          </cell>
        </row>
        <row r="1936">
          <cell r="J1936">
            <v>359515698</v>
          </cell>
          <cell r="K1936"/>
          <cell r="L1936"/>
          <cell r="M1936"/>
          <cell r="N1936"/>
          <cell r="O1936"/>
          <cell r="P1936"/>
          <cell r="Q1936"/>
          <cell r="R1936" t="str">
            <v>Standard</v>
          </cell>
          <cell r="S1936" t="str">
            <v>Standard</v>
          </cell>
        </row>
        <row r="1937">
          <cell r="J1937">
            <v>360326319</v>
          </cell>
          <cell r="K1937"/>
          <cell r="L1937"/>
          <cell r="M1937"/>
          <cell r="N1937"/>
          <cell r="O1937"/>
          <cell r="P1937"/>
          <cell r="Q1937"/>
          <cell r="R1937" t="str">
            <v>Standard</v>
          </cell>
          <cell r="S1937" t="str">
            <v>Standard</v>
          </cell>
        </row>
        <row r="1938">
          <cell r="J1938">
            <v>353846523</v>
          </cell>
          <cell r="K1938">
            <v>6567.49</v>
          </cell>
          <cell r="L1938">
            <v>497.51</v>
          </cell>
          <cell r="M1938">
            <v>7065</v>
          </cell>
          <cell r="N1938">
            <v>504</v>
          </cell>
          <cell r="O1938">
            <v>504</v>
          </cell>
          <cell r="P1938" t="str">
            <v>Y</v>
          </cell>
          <cell r="Q1938"/>
          <cell r="R1938" t="str">
            <v>W/O for written off cases</v>
          </cell>
          <cell r="S1938" t="str">
            <v>&gt;180</v>
          </cell>
        </row>
        <row r="1939">
          <cell r="J1939">
            <v>353846615</v>
          </cell>
          <cell r="K1939">
            <v>25947.34</v>
          </cell>
          <cell r="L1939">
            <v>3956.66</v>
          </cell>
          <cell r="M1939">
            <v>29904</v>
          </cell>
          <cell r="N1939">
            <v>565</v>
          </cell>
          <cell r="O1939">
            <v>565</v>
          </cell>
          <cell r="P1939" t="str">
            <v>Y</v>
          </cell>
          <cell r="Q1939"/>
          <cell r="R1939" t="str">
            <v>W/O for written off cases</v>
          </cell>
          <cell r="S1939" t="str">
            <v>&gt;180</v>
          </cell>
        </row>
        <row r="1940">
          <cell r="J1940">
            <v>360015781</v>
          </cell>
          <cell r="K1940"/>
          <cell r="L1940"/>
          <cell r="M1940"/>
          <cell r="N1940"/>
          <cell r="O1940"/>
          <cell r="P1940"/>
          <cell r="Q1940"/>
          <cell r="R1940" t="str">
            <v>Standard</v>
          </cell>
          <cell r="S1940" t="str">
            <v>Standard</v>
          </cell>
        </row>
        <row r="1941">
          <cell r="J1941">
            <v>359709906</v>
          </cell>
          <cell r="K1941"/>
          <cell r="L1941"/>
          <cell r="M1941"/>
          <cell r="N1941"/>
          <cell r="O1941"/>
          <cell r="P1941"/>
          <cell r="Q1941"/>
          <cell r="R1941" t="str">
            <v>Standard</v>
          </cell>
          <cell r="S1941" t="str">
            <v>Standard</v>
          </cell>
        </row>
        <row r="1942">
          <cell r="J1942">
            <v>359702619</v>
          </cell>
          <cell r="K1942"/>
          <cell r="L1942"/>
          <cell r="M1942"/>
          <cell r="N1942"/>
          <cell r="O1942"/>
          <cell r="P1942"/>
          <cell r="Q1942"/>
          <cell r="R1942" t="str">
            <v>Standard</v>
          </cell>
          <cell r="S1942" t="str">
            <v>Standard</v>
          </cell>
        </row>
        <row r="1943">
          <cell r="J1943">
            <v>359888682</v>
          </cell>
          <cell r="K1943"/>
          <cell r="L1943"/>
          <cell r="M1943"/>
          <cell r="N1943"/>
          <cell r="O1943"/>
          <cell r="P1943"/>
          <cell r="Q1943"/>
          <cell r="R1943" t="str">
            <v>Standard</v>
          </cell>
          <cell r="S1943" t="str">
            <v>Standard</v>
          </cell>
        </row>
        <row r="1944">
          <cell r="J1944">
            <v>353877002</v>
          </cell>
          <cell r="K1944">
            <v>13069.77</v>
          </cell>
          <cell r="L1944">
            <v>1000.23</v>
          </cell>
          <cell r="M1944">
            <v>14070</v>
          </cell>
          <cell r="N1944">
            <v>349</v>
          </cell>
          <cell r="O1944">
            <v>349</v>
          </cell>
          <cell r="P1944" t="str">
            <v>Y</v>
          </cell>
          <cell r="Q1944"/>
          <cell r="R1944" t="str">
            <v>W/O for written off cases</v>
          </cell>
          <cell r="S1944" t="str">
            <v>&gt;180</v>
          </cell>
        </row>
        <row r="1945">
          <cell r="J1945">
            <v>353884227</v>
          </cell>
          <cell r="K1945">
            <v>3756.61</v>
          </cell>
          <cell r="L1945">
            <v>233.39</v>
          </cell>
          <cell r="M1945">
            <v>3990</v>
          </cell>
          <cell r="N1945">
            <v>477</v>
          </cell>
          <cell r="O1945">
            <v>477</v>
          </cell>
          <cell r="P1945" t="str">
            <v>Y</v>
          </cell>
          <cell r="Q1945"/>
          <cell r="R1945" t="str">
            <v>W/O for written off cases</v>
          </cell>
          <cell r="S1945" t="str">
            <v>&gt;180</v>
          </cell>
        </row>
        <row r="1946">
          <cell r="J1946">
            <v>356865271</v>
          </cell>
          <cell r="K1946">
            <v>42147.22</v>
          </cell>
          <cell r="L1946">
            <v>13052.78</v>
          </cell>
          <cell r="M1946">
            <v>55200</v>
          </cell>
          <cell r="N1946">
            <v>684</v>
          </cell>
          <cell r="O1946">
            <v>684</v>
          </cell>
          <cell r="P1946" t="str">
            <v>Y</v>
          </cell>
          <cell r="Q1946"/>
          <cell r="R1946" t="str">
            <v>W/O for written off cases</v>
          </cell>
          <cell r="S1946" t="str">
            <v>&gt;180</v>
          </cell>
        </row>
        <row r="1947">
          <cell r="J1947">
            <v>353898918</v>
          </cell>
          <cell r="K1947">
            <v>34979.15</v>
          </cell>
          <cell r="L1947">
            <v>7800.85</v>
          </cell>
          <cell r="M1947">
            <v>42780</v>
          </cell>
          <cell r="N1947">
            <v>721</v>
          </cell>
          <cell r="O1947">
            <v>721</v>
          </cell>
          <cell r="P1947" t="str">
            <v>Y</v>
          </cell>
          <cell r="Q1947"/>
          <cell r="R1947" t="str">
            <v>W/O for written off cases</v>
          </cell>
          <cell r="S1947" t="str">
            <v>&gt;180</v>
          </cell>
        </row>
        <row r="1948">
          <cell r="J1948">
            <v>359544288</v>
          </cell>
          <cell r="K1948"/>
          <cell r="L1948"/>
          <cell r="M1948"/>
          <cell r="N1948"/>
          <cell r="O1948"/>
          <cell r="P1948"/>
          <cell r="Q1948"/>
          <cell r="R1948" t="str">
            <v>Standard</v>
          </cell>
          <cell r="S1948" t="str">
            <v>Standard</v>
          </cell>
        </row>
        <row r="1949">
          <cell r="J1949">
            <v>353901795</v>
          </cell>
          <cell r="K1949">
            <v>25707.34</v>
          </cell>
          <cell r="L1949">
            <v>3956.66</v>
          </cell>
          <cell r="M1949">
            <v>29664</v>
          </cell>
          <cell r="N1949">
            <v>531</v>
          </cell>
          <cell r="O1949">
            <v>531</v>
          </cell>
          <cell r="P1949" t="str">
            <v>Y</v>
          </cell>
          <cell r="Q1949"/>
          <cell r="R1949" t="str">
            <v>W/O for written off cases</v>
          </cell>
          <cell r="S1949" t="str">
            <v>&gt;180</v>
          </cell>
        </row>
        <row r="1950">
          <cell r="J1950">
            <v>358834813</v>
          </cell>
          <cell r="K1950">
            <v>21201.96</v>
          </cell>
          <cell r="L1950">
            <v>6588.04</v>
          </cell>
          <cell r="M1950">
            <v>27790</v>
          </cell>
          <cell r="N1950">
            <v>477</v>
          </cell>
          <cell r="O1950">
            <v>477</v>
          </cell>
          <cell r="P1950" t="str">
            <v>Y</v>
          </cell>
          <cell r="Q1950"/>
          <cell r="R1950" t="str">
            <v>W/O for written off cases</v>
          </cell>
          <cell r="S1950" t="str">
            <v>&gt;180</v>
          </cell>
        </row>
        <row r="1951">
          <cell r="J1951">
            <v>353905807</v>
          </cell>
          <cell r="K1951">
            <v>13157.26</v>
          </cell>
          <cell r="L1951">
            <v>911.74</v>
          </cell>
          <cell r="M1951">
            <v>14069</v>
          </cell>
          <cell r="N1951">
            <v>357</v>
          </cell>
          <cell r="O1951">
            <v>357</v>
          </cell>
          <cell r="P1951" t="str">
            <v>Y</v>
          </cell>
          <cell r="Q1951"/>
          <cell r="R1951" t="str">
            <v>W/O for written off cases</v>
          </cell>
          <cell r="S1951" t="str">
            <v>&gt;180</v>
          </cell>
        </row>
        <row r="1952">
          <cell r="J1952">
            <v>353905822</v>
          </cell>
          <cell r="K1952">
            <v>27089.200000000001</v>
          </cell>
          <cell r="L1952">
            <v>4444.8</v>
          </cell>
          <cell r="M1952">
            <v>31534</v>
          </cell>
          <cell r="N1952">
            <v>568</v>
          </cell>
          <cell r="O1952">
            <v>568</v>
          </cell>
          <cell r="P1952" t="str">
            <v>Y</v>
          </cell>
          <cell r="Q1952"/>
          <cell r="R1952" t="str">
            <v>W/O for written off cases</v>
          </cell>
          <cell r="S1952" t="str">
            <v>&gt;180</v>
          </cell>
        </row>
        <row r="1953">
          <cell r="J1953">
            <v>358834748</v>
          </cell>
          <cell r="K1953">
            <v>24322.63</v>
          </cell>
          <cell r="L1953">
            <v>8257.3700000000008</v>
          </cell>
          <cell r="M1953">
            <v>32580</v>
          </cell>
          <cell r="N1953">
            <v>539</v>
          </cell>
          <cell r="O1953">
            <v>539</v>
          </cell>
          <cell r="P1953" t="str">
            <v>Y</v>
          </cell>
          <cell r="Q1953"/>
          <cell r="R1953" t="str">
            <v>W/O for written off cases</v>
          </cell>
          <cell r="S1953" t="str">
            <v>&gt;180</v>
          </cell>
        </row>
        <row r="1954">
          <cell r="J1954">
            <v>358175574</v>
          </cell>
          <cell r="K1954">
            <v>32687.4</v>
          </cell>
          <cell r="L1954">
            <v>10912.6</v>
          </cell>
          <cell r="M1954">
            <v>43600</v>
          </cell>
          <cell r="N1954">
            <v>601</v>
          </cell>
          <cell r="O1954">
            <v>601</v>
          </cell>
          <cell r="P1954" t="str">
            <v>Y</v>
          </cell>
          <cell r="Q1954"/>
          <cell r="R1954" t="str">
            <v>W/O for written off cases</v>
          </cell>
          <cell r="S1954" t="str">
            <v>&gt;180</v>
          </cell>
        </row>
        <row r="1955">
          <cell r="J1955">
            <v>358834741</v>
          </cell>
          <cell r="K1955">
            <v>22904.560000000001</v>
          </cell>
          <cell r="L1955">
            <v>7435.44</v>
          </cell>
          <cell r="M1955">
            <v>30340</v>
          </cell>
          <cell r="N1955">
            <v>508</v>
          </cell>
          <cell r="O1955">
            <v>508</v>
          </cell>
          <cell r="P1955" t="str">
            <v>Y</v>
          </cell>
          <cell r="Q1955"/>
          <cell r="R1955" t="str">
            <v>W/O for written off cases</v>
          </cell>
          <cell r="S1955" t="str">
            <v>&gt;180</v>
          </cell>
        </row>
        <row r="1956">
          <cell r="J1956">
            <v>360374491</v>
          </cell>
          <cell r="K1956"/>
          <cell r="L1956"/>
          <cell r="M1956"/>
          <cell r="N1956"/>
          <cell r="O1956"/>
          <cell r="P1956"/>
          <cell r="Q1956"/>
          <cell r="R1956" t="str">
            <v>Standard</v>
          </cell>
          <cell r="S1956" t="str">
            <v>Standard</v>
          </cell>
        </row>
        <row r="1957">
          <cell r="J1957">
            <v>358514152</v>
          </cell>
          <cell r="K1957">
            <v>57787.360000000001</v>
          </cell>
          <cell r="L1957">
            <v>21062.639999999999</v>
          </cell>
          <cell r="M1957">
            <v>78850</v>
          </cell>
          <cell r="N1957">
            <v>562</v>
          </cell>
          <cell r="O1957">
            <v>562</v>
          </cell>
          <cell r="P1957" t="str">
            <v>Y</v>
          </cell>
          <cell r="Q1957"/>
          <cell r="R1957" t="str">
            <v>W/O for written off cases</v>
          </cell>
          <cell r="S1957" t="str">
            <v>&gt;180</v>
          </cell>
        </row>
        <row r="1958">
          <cell r="J1958">
            <v>354064161</v>
          </cell>
          <cell r="K1958">
            <v>26156.83</v>
          </cell>
          <cell r="L1958">
            <v>5237.17</v>
          </cell>
          <cell r="M1958">
            <v>31394</v>
          </cell>
          <cell r="N1958">
            <v>684</v>
          </cell>
          <cell r="O1958">
            <v>684</v>
          </cell>
          <cell r="P1958" t="str">
            <v>Y</v>
          </cell>
          <cell r="Q1958"/>
          <cell r="R1958" t="str">
            <v>W/O for written off cases</v>
          </cell>
          <cell r="S1958" t="str">
            <v>&gt;180</v>
          </cell>
        </row>
        <row r="1959">
          <cell r="J1959">
            <v>354070990</v>
          </cell>
          <cell r="K1959">
            <v>7745.53</v>
          </cell>
          <cell r="L1959">
            <v>258.47000000000003</v>
          </cell>
          <cell r="M1959">
            <v>8004</v>
          </cell>
          <cell r="N1959">
            <v>259</v>
          </cell>
          <cell r="O1959">
            <v>259</v>
          </cell>
          <cell r="P1959" t="str">
            <v>Y</v>
          </cell>
          <cell r="Q1959"/>
          <cell r="R1959" t="str">
            <v>Sub</v>
          </cell>
          <cell r="S1959" t="str">
            <v>&gt;180</v>
          </cell>
        </row>
        <row r="1960">
          <cell r="J1960">
            <v>354071172</v>
          </cell>
          <cell r="K1960">
            <v>17921.87</v>
          </cell>
          <cell r="L1960">
            <v>1903.13</v>
          </cell>
          <cell r="M1960">
            <v>19825</v>
          </cell>
          <cell r="N1960">
            <v>417</v>
          </cell>
          <cell r="O1960">
            <v>417</v>
          </cell>
          <cell r="P1960" t="str">
            <v>Y</v>
          </cell>
          <cell r="Q1960"/>
          <cell r="R1960" t="str">
            <v>Sub</v>
          </cell>
          <cell r="S1960" t="str">
            <v>&gt;180</v>
          </cell>
        </row>
        <row r="1961">
          <cell r="J1961">
            <v>360447472</v>
          </cell>
          <cell r="K1961"/>
          <cell r="L1961"/>
          <cell r="M1961"/>
          <cell r="N1961"/>
          <cell r="O1961"/>
          <cell r="P1961"/>
          <cell r="Q1961"/>
          <cell r="R1961" t="str">
            <v>Standard</v>
          </cell>
          <cell r="S1961" t="str">
            <v>Standard</v>
          </cell>
        </row>
        <row r="1962">
          <cell r="J1962">
            <v>354121834</v>
          </cell>
          <cell r="K1962">
            <v>22878.32</v>
          </cell>
          <cell r="L1962">
            <v>2759.68</v>
          </cell>
          <cell r="M1962">
            <v>25638</v>
          </cell>
          <cell r="N1962">
            <v>503</v>
          </cell>
          <cell r="O1962">
            <v>534</v>
          </cell>
          <cell r="P1962" t="str">
            <v>Y</v>
          </cell>
          <cell r="Q1962"/>
          <cell r="R1962" t="str">
            <v>W/O for written off cases</v>
          </cell>
          <cell r="S1962" t="str">
            <v>&gt;180</v>
          </cell>
        </row>
        <row r="1963">
          <cell r="J1963">
            <v>357315358</v>
          </cell>
          <cell r="K1963">
            <v>30522.22</v>
          </cell>
          <cell r="L1963">
            <v>4643.78</v>
          </cell>
          <cell r="M1963">
            <v>35166</v>
          </cell>
          <cell r="N1963">
            <v>534</v>
          </cell>
          <cell r="O1963">
            <v>534</v>
          </cell>
          <cell r="P1963" t="str">
            <v>Y</v>
          </cell>
          <cell r="Q1963"/>
          <cell r="R1963" t="str">
            <v>W/O for written off cases</v>
          </cell>
          <cell r="S1963" t="str">
            <v>&gt;180</v>
          </cell>
        </row>
        <row r="1964">
          <cell r="J1964">
            <v>358275392</v>
          </cell>
          <cell r="K1964">
            <v>11169.58</v>
          </cell>
          <cell r="L1964">
            <v>1055.42</v>
          </cell>
          <cell r="M1964">
            <v>12225</v>
          </cell>
          <cell r="N1964">
            <v>503</v>
          </cell>
          <cell r="O1964">
            <v>534</v>
          </cell>
          <cell r="P1964" t="str">
            <v>Y</v>
          </cell>
          <cell r="Q1964"/>
          <cell r="R1964" t="str">
            <v>W/O for written off cases</v>
          </cell>
          <cell r="S1964" t="str">
            <v>&gt;180</v>
          </cell>
        </row>
        <row r="1965">
          <cell r="J1965">
            <v>354150349</v>
          </cell>
          <cell r="K1965">
            <v>21060.12</v>
          </cell>
          <cell r="L1965">
            <v>2291.88</v>
          </cell>
          <cell r="M1965">
            <v>23352</v>
          </cell>
          <cell r="N1965">
            <v>472</v>
          </cell>
          <cell r="O1965">
            <v>472</v>
          </cell>
          <cell r="P1965" t="str">
            <v>Y</v>
          </cell>
          <cell r="Q1965"/>
          <cell r="R1965" t="str">
            <v>W/O for written off cases</v>
          </cell>
          <cell r="S1965" t="str">
            <v>&gt;180</v>
          </cell>
        </row>
        <row r="1966">
          <cell r="J1966">
            <v>354219597</v>
          </cell>
          <cell r="K1966">
            <v>17170.759999999998</v>
          </cell>
          <cell r="L1966">
            <v>1724.24</v>
          </cell>
          <cell r="M1966">
            <v>18895</v>
          </cell>
          <cell r="N1966">
            <v>382</v>
          </cell>
          <cell r="O1966">
            <v>382</v>
          </cell>
          <cell r="P1966" t="str">
            <v>Y</v>
          </cell>
          <cell r="Q1966"/>
          <cell r="R1966" t="str">
            <v>W/O for written off cases</v>
          </cell>
          <cell r="S1966" t="str">
            <v>&gt;180</v>
          </cell>
        </row>
        <row r="1967">
          <cell r="J1967">
            <v>354222900</v>
          </cell>
          <cell r="K1967">
            <v>20478.919999999998</v>
          </cell>
          <cell r="L1967">
            <v>2486.08</v>
          </cell>
          <cell r="M1967">
            <v>22965</v>
          </cell>
          <cell r="N1967">
            <v>418</v>
          </cell>
          <cell r="O1967">
            <v>418</v>
          </cell>
          <cell r="P1967" t="str">
            <v>Y</v>
          </cell>
          <cell r="Q1967"/>
          <cell r="R1967" t="str">
            <v>W/O for written off cases</v>
          </cell>
          <cell r="S1967" t="str">
            <v>&gt;180</v>
          </cell>
        </row>
        <row r="1968">
          <cell r="J1968">
            <v>354233524</v>
          </cell>
          <cell r="K1968">
            <v>33771.75</v>
          </cell>
          <cell r="L1968">
            <v>7205.25</v>
          </cell>
          <cell r="M1968">
            <v>40977</v>
          </cell>
          <cell r="N1968">
            <v>661</v>
          </cell>
          <cell r="O1968">
            <v>661</v>
          </cell>
          <cell r="P1968" t="str">
            <v>Y</v>
          </cell>
          <cell r="Q1968"/>
          <cell r="R1968" t="str">
            <v>W/O for written off cases</v>
          </cell>
          <cell r="S1968" t="str">
            <v>&gt;180</v>
          </cell>
        </row>
        <row r="1969">
          <cell r="J1969">
            <v>360379959</v>
          </cell>
          <cell r="K1969"/>
          <cell r="L1969"/>
          <cell r="M1969"/>
          <cell r="N1969"/>
          <cell r="O1969"/>
          <cell r="P1969"/>
          <cell r="Q1969"/>
          <cell r="R1969" t="str">
            <v>Standard</v>
          </cell>
          <cell r="S1969" t="str">
            <v>Standard</v>
          </cell>
        </row>
        <row r="1970">
          <cell r="J1970">
            <v>354236363</v>
          </cell>
          <cell r="K1970">
            <v>33899.22</v>
          </cell>
          <cell r="L1970">
            <v>7262.78</v>
          </cell>
          <cell r="M1970">
            <v>41162</v>
          </cell>
          <cell r="N1970">
            <v>657</v>
          </cell>
          <cell r="O1970">
            <v>657</v>
          </cell>
          <cell r="P1970" t="str">
            <v>Y</v>
          </cell>
          <cell r="Q1970"/>
          <cell r="R1970" t="str">
            <v>D1</v>
          </cell>
          <cell r="S1970" t="str">
            <v>&gt;180</v>
          </cell>
        </row>
        <row r="1971">
          <cell r="J1971">
            <v>360102876</v>
          </cell>
          <cell r="K1971"/>
          <cell r="L1971"/>
          <cell r="M1971"/>
          <cell r="N1971"/>
          <cell r="O1971"/>
          <cell r="P1971"/>
          <cell r="Q1971"/>
          <cell r="R1971" t="str">
            <v>Standard</v>
          </cell>
          <cell r="S1971" t="str">
            <v>Standard</v>
          </cell>
        </row>
        <row r="1972">
          <cell r="J1972">
            <v>354288267</v>
          </cell>
          <cell r="K1972">
            <v>33899.22</v>
          </cell>
          <cell r="L1972">
            <v>7262.78</v>
          </cell>
          <cell r="M1972">
            <v>41162</v>
          </cell>
          <cell r="N1972">
            <v>655</v>
          </cell>
          <cell r="O1972">
            <v>655</v>
          </cell>
          <cell r="P1972" t="str">
            <v>Y</v>
          </cell>
          <cell r="Q1972"/>
          <cell r="R1972" t="str">
            <v>W/O for written off cases</v>
          </cell>
          <cell r="S1972" t="str">
            <v>&gt;180</v>
          </cell>
        </row>
        <row r="1973">
          <cell r="J1973">
            <v>359861893</v>
          </cell>
          <cell r="K1973"/>
          <cell r="L1973"/>
          <cell r="M1973"/>
          <cell r="N1973"/>
          <cell r="O1973"/>
          <cell r="P1973"/>
          <cell r="Q1973"/>
          <cell r="R1973" t="str">
            <v>Standard</v>
          </cell>
          <cell r="S1973" t="str">
            <v>Standard</v>
          </cell>
        </row>
        <row r="1974">
          <cell r="J1974">
            <v>354289403</v>
          </cell>
          <cell r="K1974">
            <v>28701.79</v>
          </cell>
          <cell r="L1974">
            <v>4555.21</v>
          </cell>
          <cell r="M1974">
            <v>33257</v>
          </cell>
          <cell r="N1974">
            <v>565</v>
          </cell>
          <cell r="O1974">
            <v>565</v>
          </cell>
          <cell r="P1974" t="str">
            <v>Y</v>
          </cell>
          <cell r="Q1974"/>
          <cell r="R1974" t="str">
            <v>W/O for written off cases</v>
          </cell>
          <cell r="S1974" t="str">
            <v>&gt;180</v>
          </cell>
        </row>
        <row r="1975">
          <cell r="J1975">
            <v>354299977</v>
          </cell>
          <cell r="K1975">
            <v>13164.67</v>
          </cell>
          <cell r="L1975">
            <v>1025.33</v>
          </cell>
          <cell r="M1975">
            <v>14190</v>
          </cell>
          <cell r="N1975">
            <v>290</v>
          </cell>
          <cell r="O1975">
            <v>351</v>
          </cell>
          <cell r="P1975" t="str">
            <v>Y</v>
          </cell>
          <cell r="Q1975"/>
          <cell r="R1975" t="str">
            <v>W/O for written off cases</v>
          </cell>
          <cell r="S1975" t="str">
            <v>&gt;180</v>
          </cell>
        </row>
        <row r="1976">
          <cell r="J1976">
            <v>357635640</v>
          </cell>
          <cell r="K1976">
            <v>2988.59</v>
          </cell>
          <cell r="L1976">
            <v>96.41</v>
          </cell>
          <cell r="M1976">
            <v>3085</v>
          </cell>
          <cell r="N1976">
            <v>351</v>
          </cell>
          <cell r="O1976">
            <v>351</v>
          </cell>
          <cell r="P1976" t="str">
            <v>Y</v>
          </cell>
          <cell r="Q1976"/>
          <cell r="R1976" t="str">
            <v>W/O for written off cases</v>
          </cell>
          <cell r="S1976" t="str">
            <v>&gt;180</v>
          </cell>
        </row>
        <row r="1977">
          <cell r="J1977">
            <v>354304385</v>
          </cell>
          <cell r="K1977">
            <v>9116.9699999999993</v>
          </cell>
          <cell r="L1977">
            <v>500.03</v>
          </cell>
          <cell r="M1977">
            <v>9617</v>
          </cell>
          <cell r="N1977">
            <v>231</v>
          </cell>
          <cell r="O1977">
            <v>231</v>
          </cell>
          <cell r="P1977" t="str">
            <v>Y</v>
          </cell>
          <cell r="Q1977"/>
          <cell r="R1977" t="str">
            <v>Sub</v>
          </cell>
          <cell r="S1977" t="str">
            <v>&gt;180</v>
          </cell>
        </row>
        <row r="1978">
          <cell r="J1978">
            <v>354312079</v>
          </cell>
          <cell r="K1978">
            <v>20554.080000000002</v>
          </cell>
          <cell r="L1978">
            <v>2502.92</v>
          </cell>
          <cell r="M1978">
            <v>23057</v>
          </cell>
          <cell r="N1978">
            <v>414</v>
          </cell>
          <cell r="O1978">
            <v>414</v>
          </cell>
          <cell r="P1978" t="str">
            <v>Y</v>
          </cell>
          <cell r="Q1978"/>
          <cell r="R1978" t="str">
            <v>W/O for written off cases</v>
          </cell>
          <cell r="S1978" t="str">
            <v>&gt;180</v>
          </cell>
        </row>
        <row r="1979">
          <cell r="J1979">
            <v>354332921</v>
          </cell>
          <cell r="K1979">
            <v>7415.11</v>
          </cell>
          <cell r="L1979">
            <v>267.89</v>
          </cell>
          <cell r="M1979">
            <v>7683</v>
          </cell>
          <cell r="N1979">
            <v>230</v>
          </cell>
          <cell r="O1979">
            <v>230</v>
          </cell>
          <cell r="P1979" t="str">
            <v>Y</v>
          </cell>
          <cell r="Q1979"/>
          <cell r="R1979" t="str">
            <v>Sub</v>
          </cell>
          <cell r="S1979" t="str">
            <v>&gt;180</v>
          </cell>
        </row>
        <row r="1980">
          <cell r="J1980">
            <v>354363827</v>
          </cell>
          <cell r="K1980">
            <v>23949.17</v>
          </cell>
          <cell r="L1980">
            <v>3402.83</v>
          </cell>
          <cell r="M1980">
            <v>27352</v>
          </cell>
          <cell r="N1980">
            <v>473</v>
          </cell>
          <cell r="O1980">
            <v>473</v>
          </cell>
          <cell r="P1980" t="str">
            <v>Y</v>
          </cell>
          <cell r="Q1980"/>
          <cell r="R1980" t="str">
            <v>W/O for written off cases</v>
          </cell>
          <cell r="S1980" t="str">
            <v>&gt;180</v>
          </cell>
        </row>
        <row r="1981">
          <cell r="J1981">
            <v>354410004</v>
          </cell>
          <cell r="K1981">
            <v>36348.949999999997</v>
          </cell>
          <cell r="L1981">
            <v>8507.0499999999993</v>
          </cell>
          <cell r="M1981">
            <v>44856</v>
          </cell>
          <cell r="N1981">
            <v>722</v>
          </cell>
          <cell r="O1981">
            <v>722</v>
          </cell>
          <cell r="P1981" t="str">
            <v>Y</v>
          </cell>
          <cell r="Q1981"/>
          <cell r="R1981" t="str">
            <v>W/O for written off cases</v>
          </cell>
          <cell r="S1981" t="str">
            <v>&gt;180</v>
          </cell>
        </row>
        <row r="1982">
          <cell r="J1982">
            <v>354414560</v>
          </cell>
          <cell r="K1982">
            <v>18481.91</v>
          </cell>
          <cell r="L1982">
            <v>2012.09</v>
          </cell>
          <cell r="M1982">
            <v>20494</v>
          </cell>
          <cell r="N1982">
            <v>385</v>
          </cell>
          <cell r="O1982">
            <v>385</v>
          </cell>
          <cell r="P1982" t="str">
            <v>Y</v>
          </cell>
          <cell r="Q1982"/>
          <cell r="R1982" t="str">
            <v>W/O for written off cases</v>
          </cell>
          <cell r="S1982" t="str">
            <v>&gt;180</v>
          </cell>
        </row>
        <row r="1983">
          <cell r="J1983">
            <v>359433725</v>
          </cell>
          <cell r="K1983"/>
          <cell r="L1983"/>
          <cell r="M1983"/>
          <cell r="N1983"/>
          <cell r="O1983"/>
          <cell r="P1983"/>
          <cell r="Q1983"/>
          <cell r="R1983" t="str">
            <v>Standard</v>
          </cell>
          <cell r="S1983" t="str">
            <v>Standard</v>
          </cell>
        </row>
        <row r="1984">
          <cell r="J1984">
            <v>359425387</v>
          </cell>
          <cell r="K1984"/>
          <cell r="L1984"/>
          <cell r="M1984"/>
          <cell r="N1984"/>
          <cell r="O1984"/>
          <cell r="P1984"/>
          <cell r="Q1984"/>
          <cell r="R1984" t="str">
            <v>Standard</v>
          </cell>
          <cell r="S1984" t="str">
            <v>Standard</v>
          </cell>
        </row>
        <row r="1985">
          <cell r="J1985">
            <v>360189546</v>
          </cell>
          <cell r="K1985"/>
          <cell r="L1985"/>
          <cell r="M1985"/>
          <cell r="N1985"/>
          <cell r="O1985"/>
          <cell r="P1985"/>
          <cell r="Q1985"/>
          <cell r="R1985" t="str">
            <v>Standard</v>
          </cell>
          <cell r="S1985" t="str">
            <v>Standard</v>
          </cell>
        </row>
        <row r="1986">
          <cell r="J1986">
            <v>360179564</v>
          </cell>
          <cell r="K1986"/>
          <cell r="L1986"/>
          <cell r="M1986"/>
          <cell r="N1986"/>
          <cell r="O1986"/>
          <cell r="P1986"/>
          <cell r="Q1986"/>
          <cell r="R1986" t="str">
            <v>Standard</v>
          </cell>
          <cell r="S1986" t="str">
            <v>Standard</v>
          </cell>
        </row>
        <row r="1987">
          <cell r="J1987">
            <v>360182291</v>
          </cell>
          <cell r="K1987"/>
          <cell r="L1987"/>
          <cell r="M1987"/>
          <cell r="N1987"/>
          <cell r="O1987"/>
          <cell r="P1987"/>
          <cell r="Q1987"/>
          <cell r="R1987" t="str">
            <v>Standard</v>
          </cell>
          <cell r="S1987" t="str">
            <v>Standard</v>
          </cell>
        </row>
        <row r="1988">
          <cell r="J1988">
            <v>358102617</v>
          </cell>
          <cell r="K1988">
            <v>31169.93</v>
          </cell>
          <cell r="L1988">
            <v>10430.07</v>
          </cell>
          <cell r="M1988">
            <v>41600</v>
          </cell>
          <cell r="N1988">
            <v>600</v>
          </cell>
          <cell r="O1988">
            <v>600</v>
          </cell>
          <cell r="P1988" t="str">
            <v>Y</v>
          </cell>
          <cell r="Q1988"/>
          <cell r="R1988" t="str">
            <v>W/O for written off cases</v>
          </cell>
          <cell r="S1988" t="str">
            <v>&gt;180</v>
          </cell>
        </row>
        <row r="1989">
          <cell r="J1989">
            <v>354642737</v>
          </cell>
          <cell r="K1989">
            <v>30095.32</v>
          </cell>
          <cell r="L1989">
            <v>5569.68</v>
          </cell>
          <cell r="M1989">
            <v>35665</v>
          </cell>
          <cell r="N1989">
            <v>597</v>
          </cell>
          <cell r="O1989">
            <v>597</v>
          </cell>
          <cell r="P1989" t="str">
            <v>Y</v>
          </cell>
          <cell r="Q1989"/>
          <cell r="R1989" t="str">
            <v>D1</v>
          </cell>
          <cell r="S1989" t="str">
            <v>&gt;180</v>
          </cell>
        </row>
        <row r="1990">
          <cell r="J1990">
            <v>360199304</v>
          </cell>
          <cell r="K1990"/>
          <cell r="L1990"/>
          <cell r="M1990"/>
          <cell r="N1990"/>
          <cell r="O1990"/>
          <cell r="P1990"/>
          <cell r="Q1990"/>
          <cell r="R1990" t="str">
            <v>Standard</v>
          </cell>
          <cell r="S1990" t="str">
            <v>Standard</v>
          </cell>
        </row>
        <row r="1991">
          <cell r="J1991">
            <v>354653044</v>
          </cell>
          <cell r="K1991">
            <v>15877.62</v>
          </cell>
          <cell r="L1991">
            <v>1477.38</v>
          </cell>
          <cell r="M1991">
            <v>17355</v>
          </cell>
          <cell r="N1991">
            <v>357</v>
          </cell>
          <cell r="O1991">
            <v>357</v>
          </cell>
          <cell r="P1991" t="str">
            <v>Y</v>
          </cell>
          <cell r="Q1991"/>
          <cell r="R1991" t="str">
            <v>W/O for written off cases</v>
          </cell>
          <cell r="S1991" t="str">
            <v>&gt;180</v>
          </cell>
        </row>
        <row r="1992">
          <cell r="J1992">
            <v>354680105</v>
          </cell>
          <cell r="K1992">
            <v>7805.7</v>
          </cell>
          <cell r="L1992">
            <v>312.3</v>
          </cell>
          <cell r="M1992">
            <v>8118</v>
          </cell>
          <cell r="N1992">
            <v>204</v>
          </cell>
          <cell r="O1992">
            <v>204</v>
          </cell>
          <cell r="P1992" t="str">
            <v>Y</v>
          </cell>
          <cell r="Q1992"/>
          <cell r="R1992" t="str">
            <v>Sub</v>
          </cell>
          <cell r="S1992" t="str">
            <v>&gt;180</v>
          </cell>
        </row>
        <row r="1993">
          <cell r="J1993">
            <v>360460583</v>
          </cell>
          <cell r="K1993"/>
          <cell r="L1993"/>
          <cell r="M1993"/>
          <cell r="N1993"/>
          <cell r="O1993"/>
          <cell r="P1993"/>
          <cell r="Q1993"/>
          <cell r="R1993" t="str">
            <v>Standard</v>
          </cell>
          <cell r="S1993" t="str">
            <v>Standard</v>
          </cell>
        </row>
        <row r="1994">
          <cell r="J1994">
            <v>354686089</v>
          </cell>
          <cell r="K1994">
            <v>20802.57</v>
          </cell>
          <cell r="L1994">
            <v>2553.4299999999998</v>
          </cell>
          <cell r="M1994">
            <v>23356</v>
          </cell>
          <cell r="N1994">
            <v>383</v>
          </cell>
          <cell r="O1994">
            <v>383</v>
          </cell>
          <cell r="P1994" t="str">
            <v>Y</v>
          </cell>
          <cell r="Q1994"/>
          <cell r="R1994" t="str">
            <v>W/O for written off cases</v>
          </cell>
          <cell r="S1994" t="str">
            <v>&gt;180</v>
          </cell>
        </row>
        <row r="1995">
          <cell r="J1995">
            <v>354686097</v>
          </cell>
          <cell r="K1995">
            <v>18990.02</v>
          </cell>
          <cell r="L1995">
            <v>2125.98</v>
          </cell>
          <cell r="M1995">
            <v>21116</v>
          </cell>
          <cell r="N1995">
            <v>352</v>
          </cell>
          <cell r="O1995">
            <v>352</v>
          </cell>
          <cell r="P1995" t="str">
            <v>Y</v>
          </cell>
          <cell r="Q1995"/>
          <cell r="R1995" t="str">
            <v>W/O for written off cases</v>
          </cell>
          <cell r="S1995" t="str">
            <v>&gt;180</v>
          </cell>
        </row>
        <row r="1996">
          <cell r="J1996">
            <v>354712443</v>
          </cell>
          <cell r="K1996">
            <v>26094.95</v>
          </cell>
          <cell r="L1996">
            <v>4074.05</v>
          </cell>
          <cell r="M1996">
            <v>30169</v>
          </cell>
          <cell r="N1996">
            <v>471</v>
          </cell>
          <cell r="O1996">
            <v>471</v>
          </cell>
          <cell r="P1996" t="str">
            <v>Y</v>
          </cell>
          <cell r="Q1996"/>
          <cell r="R1996" t="str">
            <v>W/O for written off cases</v>
          </cell>
          <cell r="S1996" t="str">
            <v>&gt;180</v>
          </cell>
        </row>
        <row r="1997">
          <cell r="J1997">
            <v>359833421</v>
          </cell>
          <cell r="K1997"/>
          <cell r="L1997"/>
          <cell r="M1997"/>
          <cell r="N1997"/>
          <cell r="O1997"/>
          <cell r="P1997"/>
          <cell r="Q1997"/>
          <cell r="R1997" t="str">
            <v>Standard</v>
          </cell>
          <cell r="S1997" t="str">
            <v>Standard</v>
          </cell>
        </row>
        <row r="1998">
          <cell r="J1998">
            <v>358102563</v>
          </cell>
          <cell r="K1998">
            <v>32318.86</v>
          </cell>
          <cell r="L1998">
            <v>11281.14</v>
          </cell>
          <cell r="M1998">
            <v>43600</v>
          </cell>
          <cell r="N1998">
            <v>592</v>
          </cell>
          <cell r="O1998">
            <v>592</v>
          </cell>
          <cell r="P1998" t="str">
            <v>Y</v>
          </cell>
          <cell r="Q1998"/>
          <cell r="R1998" t="str">
            <v>W/O for written off cases</v>
          </cell>
          <cell r="S1998" t="str">
            <v>&gt;180</v>
          </cell>
        </row>
        <row r="1999">
          <cell r="J1999">
            <v>360003001</v>
          </cell>
          <cell r="K1999"/>
          <cell r="L1999"/>
          <cell r="M1999"/>
          <cell r="N1999"/>
          <cell r="O1999"/>
          <cell r="P1999"/>
          <cell r="Q1999"/>
          <cell r="R1999" t="str">
            <v>Standard</v>
          </cell>
          <cell r="S1999" t="str">
            <v>Standard</v>
          </cell>
        </row>
        <row r="2000">
          <cell r="J2000">
            <v>360340350</v>
          </cell>
          <cell r="K2000"/>
          <cell r="L2000"/>
          <cell r="M2000"/>
          <cell r="N2000"/>
          <cell r="O2000"/>
          <cell r="P2000"/>
          <cell r="Q2000"/>
          <cell r="R2000" t="str">
            <v>Standard</v>
          </cell>
          <cell r="S2000" t="str">
            <v>Standard</v>
          </cell>
        </row>
        <row r="2001">
          <cell r="J2001">
            <v>354901694</v>
          </cell>
          <cell r="K2001">
            <v>32014.66</v>
          </cell>
          <cell r="L2001">
            <v>6373.34</v>
          </cell>
          <cell r="M2001">
            <v>38388</v>
          </cell>
          <cell r="N2001">
            <v>599</v>
          </cell>
          <cell r="O2001">
            <v>599</v>
          </cell>
          <cell r="P2001" t="str">
            <v>Y</v>
          </cell>
          <cell r="Q2001"/>
          <cell r="R2001" t="str">
            <v>W/O for written off cases</v>
          </cell>
          <cell r="S2001" t="str">
            <v>&gt;180</v>
          </cell>
        </row>
        <row r="2002">
          <cell r="J2002">
            <v>360236799</v>
          </cell>
          <cell r="K2002"/>
          <cell r="L2002"/>
          <cell r="M2002"/>
          <cell r="N2002"/>
          <cell r="O2002"/>
          <cell r="P2002"/>
          <cell r="Q2002"/>
          <cell r="R2002" t="str">
            <v>Standard</v>
          </cell>
          <cell r="S2002" t="str">
            <v>Standard</v>
          </cell>
        </row>
        <row r="2003">
          <cell r="J2003">
            <v>354958875</v>
          </cell>
          <cell r="K2003">
            <v>30199.69</v>
          </cell>
          <cell r="L2003">
            <v>5624.31</v>
          </cell>
          <cell r="M2003">
            <v>35824</v>
          </cell>
          <cell r="N2003">
            <v>570</v>
          </cell>
          <cell r="O2003">
            <v>570</v>
          </cell>
          <cell r="P2003" t="str">
            <v>Y</v>
          </cell>
          <cell r="Q2003"/>
          <cell r="R2003" t="str">
            <v>W/O for written off cases</v>
          </cell>
          <cell r="S2003" t="str">
            <v>&gt;180</v>
          </cell>
        </row>
        <row r="2004">
          <cell r="J2004">
            <v>354984913</v>
          </cell>
          <cell r="K2004">
            <v>30206.43</v>
          </cell>
          <cell r="L2004">
            <v>5611.57</v>
          </cell>
          <cell r="M2004">
            <v>35818</v>
          </cell>
          <cell r="N2004">
            <v>600</v>
          </cell>
          <cell r="O2004">
            <v>600</v>
          </cell>
          <cell r="P2004" t="str">
            <v>Y</v>
          </cell>
          <cell r="Q2004"/>
          <cell r="R2004" t="str">
            <v>W/O for written off cases</v>
          </cell>
          <cell r="S2004" t="str">
            <v>&gt;180</v>
          </cell>
        </row>
        <row r="2005">
          <cell r="J2005">
            <v>355003053</v>
          </cell>
          <cell r="K2005">
            <v>26768.6</v>
          </cell>
          <cell r="L2005">
            <v>3899.4</v>
          </cell>
          <cell r="M2005">
            <v>30668</v>
          </cell>
          <cell r="N2005">
            <v>502</v>
          </cell>
          <cell r="O2005">
            <v>502</v>
          </cell>
          <cell r="P2005" t="str">
            <v>Y</v>
          </cell>
          <cell r="Q2005"/>
          <cell r="R2005" t="str">
            <v>W/O for written off cases</v>
          </cell>
          <cell r="S2005" t="str">
            <v>&gt;180</v>
          </cell>
        </row>
        <row r="2006">
          <cell r="J2006">
            <v>360245104</v>
          </cell>
          <cell r="K2006"/>
          <cell r="L2006"/>
          <cell r="M2006"/>
          <cell r="N2006"/>
          <cell r="O2006"/>
          <cell r="P2006"/>
          <cell r="Q2006"/>
          <cell r="R2006" t="str">
            <v>Standard</v>
          </cell>
          <cell r="S2006" t="str">
            <v>Standard</v>
          </cell>
        </row>
        <row r="2007">
          <cell r="J2007">
            <v>360356585</v>
          </cell>
          <cell r="K2007"/>
          <cell r="L2007"/>
          <cell r="M2007"/>
          <cell r="N2007"/>
          <cell r="O2007"/>
          <cell r="P2007"/>
          <cell r="Q2007"/>
          <cell r="R2007" t="str">
            <v>Standard</v>
          </cell>
          <cell r="S2007" t="str">
            <v>Standard</v>
          </cell>
        </row>
        <row r="2008">
          <cell r="J2008">
            <v>357041744</v>
          </cell>
          <cell r="K2008">
            <v>44472.07</v>
          </cell>
          <cell r="L2008">
            <v>13257.93</v>
          </cell>
          <cell r="M2008">
            <v>57730</v>
          </cell>
          <cell r="N2008">
            <v>691</v>
          </cell>
          <cell r="O2008">
            <v>691</v>
          </cell>
          <cell r="P2008" t="str">
            <v>Y</v>
          </cell>
          <cell r="Q2008"/>
          <cell r="R2008" t="str">
            <v>W/O for written off cases</v>
          </cell>
          <cell r="S2008" t="str">
            <v>&gt;180</v>
          </cell>
        </row>
        <row r="2009">
          <cell r="J2009">
            <v>357383671</v>
          </cell>
          <cell r="K2009">
            <v>40686.83</v>
          </cell>
          <cell r="L2009">
            <v>11983.17</v>
          </cell>
          <cell r="M2009">
            <v>52670</v>
          </cell>
          <cell r="N2009">
            <v>691</v>
          </cell>
          <cell r="O2009">
            <v>691</v>
          </cell>
          <cell r="P2009" t="str">
            <v>Y</v>
          </cell>
          <cell r="Q2009"/>
          <cell r="R2009" t="str">
            <v>W/O for written off cases</v>
          </cell>
          <cell r="S2009" t="str">
            <v>&gt;180</v>
          </cell>
        </row>
        <row r="2010">
          <cell r="J2010">
            <v>359773817</v>
          </cell>
          <cell r="K2010"/>
          <cell r="L2010"/>
          <cell r="M2010"/>
          <cell r="N2010"/>
          <cell r="O2010"/>
          <cell r="P2010"/>
          <cell r="Q2010"/>
          <cell r="R2010" t="str">
            <v>Standard</v>
          </cell>
          <cell r="S2010" t="str">
            <v>Standard</v>
          </cell>
        </row>
        <row r="2011">
          <cell r="J2011">
            <v>355204823</v>
          </cell>
          <cell r="K2011">
            <v>21365.279999999999</v>
          </cell>
          <cell r="L2011">
            <v>2397.7199999999998</v>
          </cell>
          <cell r="M2011">
            <v>23763</v>
          </cell>
          <cell r="N2011">
            <v>410</v>
          </cell>
          <cell r="O2011">
            <v>410</v>
          </cell>
          <cell r="P2011" t="str">
            <v>Y</v>
          </cell>
          <cell r="Q2011"/>
          <cell r="R2011" t="str">
            <v>W/O for written off cases</v>
          </cell>
          <cell r="S2011" t="str">
            <v>&gt;180</v>
          </cell>
        </row>
        <row r="2012">
          <cell r="J2012">
            <v>355223416</v>
          </cell>
          <cell r="K2012">
            <v>2578.9899999999998</v>
          </cell>
          <cell r="L2012">
            <v>137.01</v>
          </cell>
          <cell r="M2012">
            <v>2716</v>
          </cell>
          <cell r="N2012">
            <v>385</v>
          </cell>
          <cell r="O2012">
            <v>385</v>
          </cell>
          <cell r="P2012" t="str">
            <v>Y</v>
          </cell>
          <cell r="Q2012"/>
          <cell r="R2012" t="str">
            <v>W/O for written off cases</v>
          </cell>
          <cell r="S2012" t="str">
            <v>&gt;180</v>
          </cell>
        </row>
        <row r="2013">
          <cell r="J2013">
            <v>359853158</v>
          </cell>
          <cell r="K2013"/>
          <cell r="L2013"/>
          <cell r="M2013"/>
          <cell r="N2013"/>
          <cell r="O2013"/>
          <cell r="P2013"/>
          <cell r="Q2013"/>
          <cell r="R2013" t="str">
            <v>Standard</v>
          </cell>
          <cell r="S2013" t="str">
            <v>Standard</v>
          </cell>
        </row>
        <row r="2014">
          <cell r="J2014">
            <v>360348727</v>
          </cell>
          <cell r="K2014"/>
          <cell r="L2014"/>
          <cell r="M2014"/>
          <cell r="N2014"/>
          <cell r="O2014"/>
          <cell r="P2014"/>
          <cell r="Q2014"/>
          <cell r="R2014" t="str">
            <v>Standard</v>
          </cell>
          <cell r="S2014" t="str">
            <v>Standard</v>
          </cell>
        </row>
        <row r="2015">
          <cell r="J2015">
            <v>359870400</v>
          </cell>
          <cell r="K2015"/>
          <cell r="L2015"/>
          <cell r="M2015"/>
          <cell r="N2015"/>
          <cell r="O2015"/>
          <cell r="P2015"/>
          <cell r="Q2015"/>
          <cell r="R2015" t="str">
            <v>Standard</v>
          </cell>
          <cell r="S2015" t="str">
            <v>Standard</v>
          </cell>
        </row>
        <row r="2016">
          <cell r="J2016">
            <v>355300952</v>
          </cell>
          <cell r="K2016">
            <v>21458.17</v>
          </cell>
          <cell r="L2016">
            <v>2748.83</v>
          </cell>
          <cell r="M2016">
            <v>24207</v>
          </cell>
          <cell r="N2016">
            <v>417</v>
          </cell>
          <cell r="O2016">
            <v>417</v>
          </cell>
          <cell r="P2016" t="str">
            <v>Y</v>
          </cell>
          <cell r="Q2016"/>
          <cell r="R2016" t="str">
            <v>Sub</v>
          </cell>
          <cell r="S2016" t="str">
            <v>&gt;180</v>
          </cell>
        </row>
        <row r="2017">
          <cell r="J2017">
            <v>359862782</v>
          </cell>
          <cell r="K2017"/>
          <cell r="L2017"/>
          <cell r="M2017"/>
          <cell r="N2017"/>
          <cell r="O2017"/>
          <cell r="P2017"/>
          <cell r="Q2017"/>
          <cell r="R2017" t="str">
            <v>Standard</v>
          </cell>
          <cell r="S2017" t="str">
            <v>Standard</v>
          </cell>
        </row>
        <row r="2018">
          <cell r="J2018">
            <v>355339842</v>
          </cell>
          <cell r="K2018">
            <v>35285.35</v>
          </cell>
          <cell r="L2018">
            <v>7925.65</v>
          </cell>
          <cell r="M2018">
            <v>43211</v>
          </cell>
          <cell r="N2018">
            <v>630</v>
          </cell>
          <cell r="O2018">
            <v>630</v>
          </cell>
          <cell r="P2018" t="str">
            <v>Y</v>
          </cell>
          <cell r="Q2018"/>
          <cell r="R2018" t="str">
            <v>D1</v>
          </cell>
          <cell r="S2018" t="str">
            <v>&gt;180</v>
          </cell>
        </row>
        <row r="2019">
          <cell r="J2019">
            <v>360406315</v>
          </cell>
          <cell r="K2019"/>
          <cell r="L2019"/>
          <cell r="M2019"/>
          <cell r="N2019"/>
          <cell r="O2019"/>
          <cell r="P2019"/>
          <cell r="Q2019"/>
          <cell r="R2019" t="str">
            <v>Standard</v>
          </cell>
          <cell r="S2019" t="str">
            <v>Standard</v>
          </cell>
        </row>
        <row r="2020">
          <cell r="J2020">
            <v>360115326</v>
          </cell>
          <cell r="K2020"/>
          <cell r="L2020"/>
          <cell r="M2020"/>
          <cell r="N2020"/>
          <cell r="O2020"/>
          <cell r="P2020"/>
          <cell r="Q2020"/>
          <cell r="R2020" t="str">
            <v>Standard</v>
          </cell>
          <cell r="S2020" t="str">
            <v>Standard</v>
          </cell>
        </row>
        <row r="2021">
          <cell r="J2021">
            <v>359622204</v>
          </cell>
          <cell r="K2021"/>
          <cell r="L2021"/>
          <cell r="M2021"/>
          <cell r="N2021"/>
          <cell r="O2021"/>
          <cell r="P2021"/>
          <cell r="Q2021"/>
          <cell r="R2021" t="str">
            <v>Standard</v>
          </cell>
          <cell r="S2021" t="str">
            <v>Standard</v>
          </cell>
        </row>
        <row r="2022">
          <cell r="J2022">
            <v>359709210</v>
          </cell>
          <cell r="K2022"/>
          <cell r="L2022"/>
          <cell r="M2022"/>
          <cell r="N2022"/>
          <cell r="O2022"/>
          <cell r="P2022"/>
          <cell r="Q2022"/>
          <cell r="R2022" t="str">
            <v>Standard</v>
          </cell>
          <cell r="S2022" t="str">
            <v>Standard</v>
          </cell>
        </row>
        <row r="2023">
          <cell r="J2023">
            <v>355402184</v>
          </cell>
          <cell r="K2023">
            <v>27496.58</v>
          </cell>
          <cell r="L2023">
            <v>4560.42</v>
          </cell>
          <cell r="M2023">
            <v>32057</v>
          </cell>
          <cell r="N2023">
            <v>474</v>
          </cell>
          <cell r="O2023">
            <v>505</v>
          </cell>
          <cell r="P2023" t="str">
            <v>Y</v>
          </cell>
          <cell r="Q2023"/>
          <cell r="R2023" t="str">
            <v>D1</v>
          </cell>
          <cell r="S2023" t="str">
            <v>&gt;180</v>
          </cell>
        </row>
        <row r="2024">
          <cell r="J2024">
            <v>357877832</v>
          </cell>
          <cell r="K2024">
            <v>27826.63</v>
          </cell>
          <cell r="L2024">
            <v>2671.37</v>
          </cell>
          <cell r="M2024">
            <v>30498</v>
          </cell>
          <cell r="N2024">
            <v>505</v>
          </cell>
          <cell r="O2024">
            <v>505</v>
          </cell>
          <cell r="P2024" t="str">
            <v>Y</v>
          </cell>
          <cell r="Q2024"/>
          <cell r="R2024" t="str">
            <v>W/O for written off cases</v>
          </cell>
          <cell r="S2024" t="str">
            <v>&gt;180</v>
          </cell>
        </row>
        <row r="2025">
          <cell r="J2025">
            <v>355412426</v>
          </cell>
          <cell r="K2025">
            <v>11200.87</v>
          </cell>
          <cell r="L2025">
            <v>743.13</v>
          </cell>
          <cell r="M2025">
            <v>11944</v>
          </cell>
          <cell r="N2025">
            <v>199</v>
          </cell>
          <cell r="O2025">
            <v>199</v>
          </cell>
          <cell r="P2025" t="str">
            <v>Y</v>
          </cell>
          <cell r="Q2025"/>
          <cell r="R2025" t="str">
            <v>Sub</v>
          </cell>
          <cell r="S2025" t="str">
            <v>&gt;180</v>
          </cell>
        </row>
        <row r="2026">
          <cell r="J2026">
            <v>355412508</v>
          </cell>
          <cell r="K2026">
            <v>2324</v>
          </cell>
          <cell r="L2026">
            <v>0</v>
          </cell>
          <cell r="M2026">
            <v>2324</v>
          </cell>
          <cell r="N2026">
            <v>79</v>
          </cell>
          <cell r="O2026">
            <v>79</v>
          </cell>
          <cell r="P2026"/>
          <cell r="Q2026"/>
          <cell r="R2026" t="str">
            <v>SMA 2</v>
          </cell>
          <cell r="S2026" t="str">
            <v>61-90</v>
          </cell>
        </row>
        <row r="2027">
          <cell r="J2027">
            <v>355413664</v>
          </cell>
          <cell r="K2027">
            <v>6886.89</v>
          </cell>
          <cell r="L2027">
            <v>299.11</v>
          </cell>
          <cell r="M2027">
            <v>7186</v>
          </cell>
          <cell r="N2027">
            <v>143</v>
          </cell>
          <cell r="O2027">
            <v>143</v>
          </cell>
          <cell r="P2027" t="str">
            <v>Y</v>
          </cell>
          <cell r="Q2027"/>
          <cell r="R2027" t="str">
            <v>Sub</v>
          </cell>
          <cell r="S2027" t="str">
            <v>121-150</v>
          </cell>
        </row>
        <row r="2028">
          <cell r="J2028">
            <v>355416469</v>
          </cell>
          <cell r="K2028">
            <v>39335.160000000003</v>
          </cell>
          <cell r="L2028">
            <v>10179.84</v>
          </cell>
          <cell r="M2028">
            <v>49515</v>
          </cell>
          <cell r="N2028">
            <v>721</v>
          </cell>
          <cell r="O2028">
            <v>721</v>
          </cell>
          <cell r="P2028" t="str">
            <v>Y</v>
          </cell>
          <cell r="Q2028"/>
          <cell r="R2028" t="str">
            <v>W/O for written off cases</v>
          </cell>
          <cell r="S2028" t="str">
            <v>&gt;180</v>
          </cell>
        </row>
        <row r="2029">
          <cell r="J2029">
            <v>355450932</v>
          </cell>
          <cell r="K2029">
            <v>39628.74</v>
          </cell>
          <cell r="L2029">
            <v>9948.26</v>
          </cell>
          <cell r="M2029">
            <v>49577</v>
          </cell>
          <cell r="N2029">
            <v>714</v>
          </cell>
          <cell r="O2029">
            <v>714</v>
          </cell>
          <cell r="P2029" t="str">
            <v>Y</v>
          </cell>
          <cell r="Q2029"/>
          <cell r="R2029" t="str">
            <v>W/O for written off cases</v>
          </cell>
          <cell r="S2029" t="str">
            <v>&gt;180</v>
          </cell>
        </row>
        <row r="2030">
          <cell r="J2030">
            <v>358102551</v>
          </cell>
          <cell r="K2030">
            <v>34199.47</v>
          </cell>
          <cell r="L2030">
            <v>11600.53</v>
          </cell>
          <cell r="M2030">
            <v>45800</v>
          </cell>
          <cell r="N2030">
            <v>597</v>
          </cell>
          <cell r="O2030">
            <v>597</v>
          </cell>
          <cell r="P2030" t="str">
            <v>Y</v>
          </cell>
          <cell r="Q2030"/>
          <cell r="R2030" t="str">
            <v>W/O for written off cases</v>
          </cell>
          <cell r="S2030" t="str">
            <v>&gt;180</v>
          </cell>
        </row>
        <row r="2031">
          <cell r="J2031">
            <v>355467800</v>
          </cell>
          <cell r="K2031">
            <v>33666.92</v>
          </cell>
          <cell r="L2031">
            <v>7119.08</v>
          </cell>
          <cell r="M2031">
            <v>40786</v>
          </cell>
          <cell r="N2031">
            <v>597</v>
          </cell>
          <cell r="O2031">
            <v>597</v>
          </cell>
          <cell r="P2031" t="str">
            <v>Y</v>
          </cell>
          <cell r="Q2031"/>
          <cell r="R2031" t="str">
            <v>W/O for written off cases</v>
          </cell>
          <cell r="S2031" t="str">
            <v>&gt;180</v>
          </cell>
        </row>
        <row r="2032">
          <cell r="J2032">
            <v>359505598</v>
          </cell>
          <cell r="K2032"/>
          <cell r="L2032"/>
          <cell r="M2032"/>
          <cell r="N2032"/>
          <cell r="O2032"/>
          <cell r="P2032"/>
          <cell r="Q2032"/>
          <cell r="R2032" t="str">
            <v>Standard</v>
          </cell>
          <cell r="S2032" t="str">
            <v>Standard</v>
          </cell>
        </row>
        <row r="2033">
          <cell r="J2033">
            <v>359365951</v>
          </cell>
          <cell r="K2033"/>
          <cell r="L2033"/>
          <cell r="M2033"/>
          <cell r="N2033"/>
          <cell r="O2033"/>
          <cell r="P2033"/>
          <cell r="Q2033"/>
          <cell r="R2033" t="str">
            <v>Standard</v>
          </cell>
          <cell r="S2033" t="str">
            <v>Standard</v>
          </cell>
        </row>
        <row r="2034">
          <cell r="J2034">
            <v>359388917</v>
          </cell>
          <cell r="K2034"/>
          <cell r="L2034"/>
          <cell r="M2034"/>
          <cell r="N2034"/>
          <cell r="O2034"/>
          <cell r="P2034"/>
          <cell r="Q2034"/>
          <cell r="R2034" t="str">
            <v>Standard</v>
          </cell>
          <cell r="S2034" t="str">
            <v>Standard</v>
          </cell>
        </row>
        <row r="2035">
          <cell r="J2035">
            <v>359684035</v>
          </cell>
          <cell r="K2035"/>
          <cell r="L2035"/>
          <cell r="M2035"/>
          <cell r="N2035"/>
          <cell r="O2035"/>
          <cell r="P2035"/>
          <cell r="Q2035"/>
          <cell r="R2035" t="str">
            <v>Standard</v>
          </cell>
          <cell r="S2035" t="str">
            <v>Standard</v>
          </cell>
        </row>
        <row r="2036">
          <cell r="J2036">
            <v>359723993</v>
          </cell>
          <cell r="K2036">
            <v>4349.21</v>
          </cell>
          <cell r="L2036">
            <v>2030.79</v>
          </cell>
          <cell r="M2036">
            <v>6380</v>
          </cell>
          <cell r="N2036">
            <v>53</v>
          </cell>
          <cell r="O2036">
            <v>53</v>
          </cell>
          <cell r="P2036"/>
          <cell r="Q2036"/>
          <cell r="R2036" t="str">
            <v>SMA 1</v>
          </cell>
          <cell r="S2036" t="str">
            <v>31-60</v>
          </cell>
        </row>
        <row r="2037">
          <cell r="J2037">
            <v>359758418</v>
          </cell>
          <cell r="K2037"/>
          <cell r="L2037"/>
          <cell r="M2037"/>
          <cell r="N2037"/>
          <cell r="O2037"/>
          <cell r="P2037"/>
          <cell r="Q2037"/>
          <cell r="R2037" t="str">
            <v>Standard</v>
          </cell>
          <cell r="S2037" t="str">
            <v>Standard</v>
          </cell>
        </row>
        <row r="2038">
          <cell r="J2038">
            <v>359774641</v>
          </cell>
          <cell r="K2038">
            <v>1552.53</v>
          </cell>
          <cell r="L2038">
            <v>707.47</v>
          </cell>
          <cell r="M2038">
            <v>2260</v>
          </cell>
          <cell r="N2038">
            <v>23</v>
          </cell>
          <cell r="O2038">
            <v>23</v>
          </cell>
          <cell r="P2038"/>
          <cell r="Q2038"/>
          <cell r="R2038" t="str">
            <v>SMA 0</v>
          </cell>
          <cell r="S2038" t="str">
            <v>1-30 Days</v>
          </cell>
        </row>
        <row r="2039">
          <cell r="J2039">
            <v>359778144</v>
          </cell>
          <cell r="K2039"/>
          <cell r="L2039"/>
          <cell r="M2039"/>
          <cell r="N2039"/>
          <cell r="O2039"/>
          <cell r="P2039"/>
          <cell r="Q2039"/>
          <cell r="R2039" t="str">
            <v>Standard</v>
          </cell>
          <cell r="S2039" t="str">
            <v>Standard</v>
          </cell>
        </row>
        <row r="2040">
          <cell r="J2040">
            <v>359793963</v>
          </cell>
          <cell r="K2040">
            <v>1662.56</v>
          </cell>
          <cell r="L2040">
            <v>757.44</v>
          </cell>
          <cell r="M2040">
            <v>2420</v>
          </cell>
          <cell r="N2040">
            <v>20</v>
          </cell>
          <cell r="O2040">
            <v>20</v>
          </cell>
          <cell r="P2040"/>
          <cell r="Q2040"/>
          <cell r="R2040" t="str">
            <v>SMA 0</v>
          </cell>
          <cell r="S2040" t="str">
            <v>1-30 Days</v>
          </cell>
        </row>
        <row r="2041">
          <cell r="J2041">
            <v>359803188</v>
          </cell>
          <cell r="K2041"/>
          <cell r="L2041"/>
          <cell r="M2041"/>
          <cell r="N2041"/>
          <cell r="O2041"/>
          <cell r="P2041"/>
          <cell r="Q2041"/>
          <cell r="R2041" t="str">
            <v>Standard</v>
          </cell>
          <cell r="S2041" t="str">
            <v>Standard</v>
          </cell>
        </row>
        <row r="2042">
          <cell r="J2042">
            <v>359810700</v>
          </cell>
          <cell r="K2042"/>
          <cell r="L2042"/>
          <cell r="M2042"/>
          <cell r="N2042"/>
          <cell r="O2042"/>
          <cell r="P2042"/>
          <cell r="Q2042"/>
          <cell r="R2042" t="str">
            <v>Standard</v>
          </cell>
          <cell r="S2042" t="str">
            <v>Standard</v>
          </cell>
        </row>
        <row r="2043">
          <cell r="J2043">
            <v>359890383</v>
          </cell>
          <cell r="K2043"/>
          <cell r="L2043"/>
          <cell r="M2043"/>
          <cell r="N2043"/>
          <cell r="O2043"/>
          <cell r="P2043"/>
          <cell r="Q2043"/>
          <cell r="R2043" t="str">
            <v>Standard</v>
          </cell>
          <cell r="S2043" t="str">
            <v>Standard</v>
          </cell>
        </row>
        <row r="2044">
          <cell r="J2044">
            <v>359890493</v>
          </cell>
          <cell r="K2044"/>
          <cell r="L2044"/>
          <cell r="M2044"/>
          <cell r="N2044"/>
          <cell r="O2044"/>
          <cell r="P2044"/>
          <cell r="Q2044"/>
          <cell r="R2044" t="str">
            <v>Standard</v>
          </cell>
          <cell r="S2044" t="str">
            <v>Standard</v>
          </cell>
        </row>
        <row r="2045">
          <cell r="J2045">
            <v>359915622</v>
          </cell>
          <cell r="K2045"/>
          <cell r="L2045"/>
          <cell r="M2045"/>
          <cell r="N2045"/>
          <cell r="O2045"/>
          <cell r="P2045"/>
          <cell r="Q2045"/>
          <cell r="R2045" t="str">
            <v>Standard</v>
          </cell>
          <cell r="S2045" t="str">
            <v>Standard</v>
          </cell>
        </row>
        <row r="2046">
          <cell r="J2046">
            <v>359922819</v>
          </cell>
          <cell r="K2046"/>
          <cell r="L2046"/>
          <cell r="M2046"/>
          <cell r="N2046"/>
          <cell r="O2046"/>
          <cell r="P2046"/>
          <cell r="Q2046"/>
          <cell r="R2046" t="str">
            <v>Standard</v>
          </cell>
          <cell r="S2046" t="str">
            <v>Standard</v>
          </cell>
        </row>
        <row r="2047">
          <cell r="J2047">
            <v>359927818</v>
          </cell>
          <cell r="K2047"/>
          <cell r="L2047"/>
          <cell r="M2047"/>
          <cell r="N2047"/>
          <cell r="O2047"/>
          <cell r="P2047"/>
          <cell r="Q2047"/>
          <cell r="R2047" t="str">
            <v>Standard</v>
          </cell>
          <cell r="S2047" t="str">
            <v>Standard</v>
          </cell>
        </row>
        <row r="2048">
          <cell r="J2048">
            <v>359981911</v>
          </cell>
          <cell r="K2048">
            <v>3127.36</v>
          </cell>
          <cell r="L2048">
            <v>1712.64</v>
          </cell>
          <cell r="M2048">
            <v>4840</v>
          </cell>
          <cell r="N2048">
            <v>53</v>
          </cell>
          <cell r="O2048">
            <v>53</v>
          </cell>
          <cell r="P2048"/>
          <cell r="Q2048"/>
          <cell r="R2048" t="str">
            <v>SMA 1</v>
          </cell>
          <cell r="S2048" t="str">
            <v>31-60</v>
          </cell>
        </row>
        <row r="2049">
          <cell r="J2049">
            <v>359997266</v>
          </cell>
          <cell r="K2049"/>
          <cell r="L2049"/>
          <cell r="M2049"/>
          <cell r="N2049"/>
          <cell r="O2049"/>
          <cell r="P2049"/>
          <cell r="Q2049"/>
          <cell r="R2049" t="str">
            <v>Standard</v>
          </cell>
          <cell r="S2049" t="str">
            <v>Standard</v>
          </cell>
        </row>
        <row r="2050">
          <cell r="J2050">
            <v>360007714</v>
          </cell>
          <cell r="K2050"/>
          <cell r="L2050"/>
          <cell r="M2050"/>
          <cell r="N2050"/>
          <cell r="O2050"/>
          <cell r="P2050"/>
          <cell r="Q2050"/>
          <cell r="R2050" t="str">
            <v>Standard</v>
          </cell>
          <cell r="S2050" t="str">
            <v>Standard</v>
          </cell>
        </row>
        <row r="2051">
          <cell r="J2051">
            <v>360008741</v>
          </cell>
          <cell r="K2051"/>
          <cell r="L2051"/>
          <cell r="M2051"/>
          <cell r="N2051"/>
          <cell r="O2051"/>
          <cell r="P2051"/>
          <cell r="Q2051"/>
          <cell r="R2051" t="str">
            <v>Standard</v>
          </cell>
          <cell r="S2051" t="str">
            <v>Standard</v>
          </cell>
        </row>
        <row r="2052">
          <cell r="J2052">
            <v>360020833</v>
          </cell>
          <cell r="K2052">
            <v>4580.22</v>
          </cell>
          <cell r="L2052">
            <v>2679.78</v>
          </cell>
          <cell r="M2052">
            <v>7260</v>
          </cell>
          <cell r="N2052">
            <v>80</v>
          </cell>
          <cell r="O2052">
            <v>80</v>
          </cell>
          <cell r="P2052"/>
          <cell r="Q2052"/>
          <cell r="R2052" t="str">
            <v>SMA 2</v>
          </cell>
          <cell r="S2052" t="str">
            <v>61-90</v>
          </cell>
        </row>
        <row r="2053">
          <cell r="J2053">
            <v>360021299</v>
          </cell>
          <cell r="K2053"/>
          <cell r="L2053"/>
          <cell r="M2053"/>
          <cell r="N2053"/>
          <cell r="O2053"/>
          <cell r="P2053"/>
          <cell r="Q2053"/>
          <cell r="R2053" t="str">
            <v>Standard</v>
          </cell>
          <cell r="S2053" t="str">
            <v>Standard</v>
          </cell>
        </row>
        <row r="2054">
          <cell r="J2054">
            <v>360026666</v>
          </cell>
          <cell r="K2054"/>
          <cell r="L2054"/>
          <cell r="M2054"/>
          <cell r="N2054"/>
          <cell r="O2054"/>
          <cell r="P2054"/>
          <cell r="Q2054"/>
          <cell r="R2054" t="str">
            <v>Standard</v>
          </cell>
          <cell r="S2054" t="str">
            <v>Standard</v>
          </cell>
        </row>
        <row r="2055">
          <cell r="J2055">
            <v>360032348</v>
          </cell>
          <cell r="K2055"/>
          <cell r="L2055"/>
          <cell r="M2055"/>
          <cell r="N2055"/>
          <cell r="O2055"/>
          <cell r="P2055"/>
          <cell r="Q2055"/>
          <cell r="R2055" t="str">
            <v>Standard</v>
          </cell>
          <cell r="S2055" t="str">
            <v>Standard</v>
          </cell>
        </row>
        <row r="2056">
          <cell r="J2056">
            <v>360037619</v>
          </cell>
          <cell r="K2056"/>
          <cell r="L2056"/>
          <cell r="M2056"/>
          <cell r="N2056"/>
          <cell r="O2056"/>
          <cell r="P2056"/>
          <cell r="Q2056"/>
          <cell r="R2056" t="str">
            <v>Standard</v>
          </cell>
          <cell r="S2056" t="str">
            <v>Standard</v>
          </cell>
        </row>
        <row r="2057">
          <cell r="J2057">
            <v>360053269</v>
          </cell>
          <cell r="K2057"/>
          <cell r="L2057"/>
          <cell r="M2057"/>
          <cell r="N2057"/>
          <cell r="O2057"/>
          <cell r="P2057"/>
          <cell r="Q2057"/>
          <cell r="R2057" t="str">
            <v>Standard</v>
          </cell>
          <cell r="S2057" t="str">
            <v>Standard</v>
          </cell>
        </row>
        <row r="2058">
          <cell r="J2058">
            <v>360059903</v>
          </cell>
          <cell r="K2058"/>
          <cell r="L2058"/>
          <cell r="M2058"/>
          <cell r="N2058"/>
          <cell r="O2058"/>
          <cell r="P2058"/>
          <cell r="Q2058"/>
          <cell r="R2058" t="str">
            <v>Standard</v>
          </cell>
          <cell r="S2058" t="str">
            <v>Standard</v>
          </cell>
        </row>
        <row r="2059">
          <cell r="J2059">
            <v>360069140</v>
          </cell>
          <cell r="K2059"/>
          <cell r="L2059"/>
          <cell r="M2059"/>
          <cell r="N2059"/>
          <cell r="O2059"/>
          <cell r="P2059"/>
          <cell r="Q2059"/>
          <cell r="R2059" t="str">
            <v>Standard</v>
          </cell>
          <cell r="S2059" t="str">
            <v>Standard</v>
          </cell>
        </row>
        <row r="2060">
          <cell r="J2060">
            <v>360071623</v>
          </cell>
          <cell r="K2060"/>
          <cell r="L2060"/>
          <cell r="M2060"/>
          <cell r="N2060"/>
          <cell r="O2060"/>
          <cell r="P2060"/>
          <cell r="Q2060"/>
          <cell r="R2060" t="str">
            <v>Standard</v>
          </cell>
          <cell r="S2060" t="str">
            <v>Standard</v>
          </cell>
        </row>
        <row r="2061">
          <cell r="J2061">
            <v>360074272</v>
          </cell>
          <cell r="K2061">
            <v>1561.72</v>
          </cell>
          <cell r="L2061">
            <v>858.28</v>
          </cell>
          <cell r="M2061">
            <v>2420</v>
          </cell>
          <cell r="N2061">
            <v>23</v>
          </cell>
          <cell r="O2061">
            <v>23</v>
          </cell>
          <cell r="P2061"/>
          <cell r="Q2061"/>
          <cell r="R2061" t="str">
            <v>SMA 0</v>
          </cell>
          <cell r="S2061" t="str">
            <v>1-30 Days</v>
          </cell>
        </row>
        <row r="2062">
          <cell r="J2062">
            <v>360079117</v>
          </cell>
          <cell r="K2062"/>
          <cell r="L2062"/>
          <cell r="M2062"/>
          <cell r="N2062"/>
          <cell r="O2062"/>
          <cell r="P2062"/>
          <cell r="Q2062"/>
          <cell r="R2062" t="str">
            <v>Standard</v>
          </cell>
          <cell r="S2062" t="str">
            <v>Standard</v>
          </cell>
        </row>
        <row r="2063">
          <cell r="J2063">
            <v>360087704</v>
          </cell>
          <cell r="K2063">
            <v>4625.87</v>
          </cell>
          <cell r="L2063">
            <v>2634.13</v>
          </cell>
          <cell r="M2063">
            <v>7260</v>
          </cell>
          <cell r="N2063">
            <v>84</v>
          </cell>
          <cell r="O2063">
            <v>84</v>
          </cell>
          <cell r="P2063"/>
          <cell r="Q2063"/>
          <cell r="R2063" t="str">
            <v>SMA 2</v>
          </cell>
          <cell r="S2063" t="str">
            <v>61-90</v>
          </cell>
        </row>
        <row r="2064">
          <cell r="J2064">
            <v>360096238</v>
          </cell>
          <cell r="K2064"/>
          <cell r="L2064"/>
          <cell r="M2064"/>
          <cell r="N2064"/>
          <cell r="O2064"/>
          <cell r="P2064"/>
          <cell r="Q2064"/>
          <cell r="R2064" t="str">
            <v>Standard</v>
          </cell>
          <cell r="S2064" t="str">
            <v>Standard</v>
          </cell>
        </row>
        <row r="2065">
          <cell r="J2065">
            <v>360097083</v>
          </cell>
          <cell r="K2065"/>
          <cell r="L2065"/>
          <cell r="M2065"/>
          <cell r="N2065"/>
          <cell r="O2065"/>
          <cell r="P2065"/>
          <cell r="Q2065"/>
          <cell r="R2065" t="str">
            <v>Standard</v>
          </cell>
          <cell r="S2065" t="str">
            <v>Standard</v>
          </cell>
        </row>
        <row r="2066">
          <cell r="J2066">
            <v>360099077</v>
          </cell>
          <cell r="K2066"/>
          <cell r="L2066"/>
          <cell r="M2066"/>
          <cell r="N2066"/>
          <cell r="O2066"/>
          <cell r="P2066"/>
          <cell r="Q2066"/>
          <cell r="R2066" t="str">
            <v>Standard</v>
          </cell>
          <cell r="S2066" t="str">
            <v>Standard</v>
          </cell>
        </row>
        <row r="2067">
          <cell r="J2067">
            <v>360104335</v>
          </cell>
          <cell r="K2067"/>
          <cell r="L2067"/>
          <cell r="M2067"/>
          <cell r="N2067"/>
          <cell r="O2067"/>
          <cell r="P2067"/>
          <cell r="Q2067"/>
          <cell r="R2067" t="str">
            <v>Standard</v>
          </cell>
          <cell r="S2067" t="str">
            <v>Standard</v>
          </cell>
        </row>
        <row r="2068">
          <cell r="J2068">
            <v>360118272</v>
          </cell>
          <cell r="K2068"/>
          <cell r="L2068"/>
          <cell r="M2068"/>
          <cell r="N2068"/>
          <cell r="O2068"/>
          <cell r="P2068"/>
          <cell r="Q2068"/>
          <cell r="R2068" t="str">
            <v>Standard</v>
          </cell>
          <cell r="S2068" t="str">
            <v>Standard</v>
          </cell>
        </row>
        <row r="2069">
          <cell r="J2069">
            <v>360119215</v>
          </cell>
          <cell r="K2069"/>
          <cell r="L2069"/>
          <cell r="M2069"/>
          <cell r="N2069"/>
          <cell r="O2069"/>
          <cell r="P2069"/>
          <cell r="Q2069"/>
          <cell r="R2069" t="str">
            <v>Standard</v>
          </cell>
          <cell r="S2069" t="str">
            <v>Standard</v>
          </cell>
        </row>
        <row r="2070">
          <cell r="J2070">
            <v>360132454</v>
          </cell>
          <cell r="K2070"/>
          <cell r="L2070"/>
          <cell r="M2070"/>
          <cell r="N2070"/>
          <cell r="O2070"/>
          <cell r="P2070"/>
          <cell r="Q2070"/>
          <cell r="R2070" t="str">
            <v>Standard</v>
          </cell>
          <cell r="S2070" t="str">
            <v>Standard</v>
          </cell>
        </row>
        <row r="2071">
          <cell r="J2071">
            <v>360134942</v>
          </cell>
          <cell r="K2071"/>
          <cell r="L2071"/>
          <cell r="M2071"/>
          <cell r="N2071"/>
          <cell r="O2071"/>
          <cell r="P2071"/>
          <cell r="Q2071"/>
          <cell r="R2071" t="str">
            <v>Standard</v>
          </cell>
          <cell r="S2071" t="str">
            <v>Standard</v>
          </cell>
        </row>
        <row r="2072">
          <cell r="J2072">
            <v>360135590</v>
          </cell>
          <cell r="K2072"/>
          <cell r="L2072"/>
          <cell r="M2072"/>
          <cell r="N2072"/>
          <cell r="O2072"/>
          <cell r="P2072"/>
          <cell r="Q2072"/>
          <cell r="R2072" t="str">
            <v>Standard</v>
          </cell>
          <cell r="S2072" t="str">
            <v>Standard</v>
          </cell>
        </row>
        <row r="2073">
          <cell r="J2073">
            <v>360136195</v>
          </cell>
          <cell r="K2073"/>
          <cell r="L2073"/>
          <cell r="M2073"/>
          <cell r="N2073"/>
          <cell r="O2073"/>
          <cell r="P2073"/>
          <cell r="Q2073"/>
          <cell r="R2073" t="str">
            <v>Standard</v>
          </cell>
          <cell r="S2073" t="str">
            <v>Standard</v>
          </cell>
        </row>
        <row r="2074">
          <cell r="J2074">
            <v>360158955</v>
          </cell>
          <cell r="K2074"/>
          <cell r="L2074"/>
          <cell r="M2074"/>
          <cell r="N2074"/>
          <cell r="O2074"/>
          <cell r="P2074"/>
          <cell r="Q2074"/>
          <cell r="R2074" t="str">
            <v>Standard</v>
          </cell>
          <cell r="S2074" t="str">
            <v>Standard</v>
          </cell>
        </row>
        <row r="2075">
          <cell r="J2075">
            <v>360171160</v>
          </cell>
          <cell r="K2075"/>
          <cell r="L2075"/>
          <cell r="M2075"/>
          <cell r="N2075"/>
          <cell r="O2075"/>
          <cell r="P2075"/>
          <cell r="Q2075"/>
          <cell r="R2075" t="str">
            <v>Standard</v>
          </cell>
          <cell r="S2075" t="str">
            <v>Standard</v>
          </cell>
        </row>
        <row r="2076">
          <cell r="J2076">
            <v>360182716</v>
          </cell>
          <cell r="K2076"/>
          <cell r="L2076"/>
          <cell r="M2076"/>
          <cell r="N2076"/>
          <cell r="O2076"/>
          <cell r="P2076"/>
          <cell r="Q2076"/>
          <cell r="R2076" t="str">
            <v>Standard</v>
          </cell>
          <cell r="S2076" t="str">
            <v>Standard</v>
          </cell>
        </row>
        <row r="2077">
          <cell r="J2077">
            <v>360215843</v>
          </cell>
          <cell r="K2077"/>
          <cell r="L2077"/>
          <cell r="M2077"/>
          <cell r="N2077"/>
          <cell r="O2077"/>
          <cell r="P2077"/>
          <cell r="Q2077"/>
          <cell r="R2077" t="str">
            <v>Standard</v>
          </cell>
          <cell r="S2077" t="str">
            <v>Standard</v>
          </cell>
        </row>
        <row r="2078">
          <cell r="J2078">
            <v>360219710</v>
          </cell>
          <cell r="K2078"/>
          <cell r="L2078"/>
          <cell r="M2078"/>
          <cell r="N2078"/>
          <cell r="O2078"/>
          <cell r="P2078"/>
          <cell r="Q2078"/>
          <cell r="R2078" t="str">
            <v>Standard</v>
          </cell>
          <cell r="S2078" t="str">
            <v>Standard</v>
          </cell>
        </row>
        <row r="2079">
          <cell r="J2079">
            <v>360221703</v>
          </cell>
          <cell r="K2079"/>
          <cell r="L2079"/>
          <cell r="M2079"/>
          <cell r="N2079"/>
          <cell r="O2079"/>
          <cell r="P2079"/>
          <cell r="Q2079"/>
          <cell r="R2079" t="str">
            <v>Standard</v>
          </cell>
          <cell r="S2079" t="str">
            <v>Standard</v>
          </cell>
        </row>
        <row r="2080">
          <cell r="J2080">
            <v>360222332</v>
          </cell>
          <cell r="K2080"/>
          <cell r="L2080"/>
          <cell r="M2080"/>
          <cell r="N2080"/>
          <cell r="O2080"/>
          <cell r="P2080"/>
          <cell r="Q2080"/>
          <cell r="R2080" t="str">
            <v>Standard</v>
          </cell>
          <cell r="S2080" t="str">
            <v>Standard</v>
          </cell>
        </row>
        <row r="2081">
          <cell r="J2081">
            <v>360230400</v>
          </cell>
          <cell r="K2081"/>
          <cell r="L2081"/>
          <cell r="M2081"/>
          <cell r="N2081"/>
          <cell r="O2081"/>
          <cell r="P2081"/>
          <cell r="Q2081"/>
          <cell r="R2081" t="str">
            <v>Standard</v>
          </cell>
          <cell r="S2081" t="str">
            <v>Standard</v>
          </cell>
        </row>
        <row r="2082">
          <cell r="J2082">
            <v>360245712</v>
          </cell>
          <cell r="K2082"/>
          <cell r="L2082"/>
          <cell r="M2082"/>
          <cell r="N2082"/>
          <cell r="O2082"/>
          <cell r="P2082"/>
          <cell r="Q2082"/>
          <cell r="R2082" t="str">
            <v>Standard</v>
          </cell>
          <cell r="S2082" t="str">
            <v>Standard</v>
          </cell>
        </row>
        <row r="2083">
          <cell r="J2083">
            <v>360248448</v>
          </cell>
          <cell r="K2083"/>
          <cell r="L2083"/>
          <cell r="M2083"/>
          <cell r="N2083"/>
          <cell r="O2083"/>
          <cell r="P2083"/>
          <cell r="Q2083"/>
          <cell r="R2083" t="str">
            <v>Standard</v>
          </cell>
          <cell r="S2083" t="str">
            <v>Standard</v>
          </cell>
        </row>
        <row r="2084">
          <cell r="J2084">
            <v>360257078</v>
          </cell>
          <cell r="K2084"/>
          <cell r="L2084"/>
          <cell r="M2084"/>
          <cell r="N2084"/>
          <cell r="O2084"/>
          <cell r="P2084"/>
          <cell r="Q2084"/>
          <cell r="R2084" t="str">
            <v>Standard</v>
          </cell>
          <cell r="S2084" t="str">
            <v>Standard</v>
          </cell>
        </row>
        <row r="2085">
          <cell r="J2085">
            <v>360259726</v>
          </cell>
          <cell r="K2085"/>
          <cell r="L2085"/>
          <cell r="M2085"/>
          <cell r="N2085"/>
          <cell r="O2085"/>
          <cell r="P2085"/>
          <cell r="Q2085"/>
          <cell r="R2085" t="str">
            <v>Standard</v>
          </cell>
          <cell r="S2085" t="str">
            <v>Standard</v>
          </cell>
        </row>
        <row r="2086">
          <cell r="J2086">
            <v>360269973</v>
          </cell>
          <cell r="K2086"/>
          <cell r="L2086"/>
          <cell r="M2086"/>
          <cell r="N2086"/>
          <cell r="O2086"/>
          <cell r="P2086"/>
          <cell r="Q2086"/>
          <cell r="R2086" t="str">
            <v>Standard</v>
          </cell>
          <cell r="S2086" t="str">
            <v>Standard</v>
          </cell>
        </row>
        <row r="2087">
          <cell r="J2087">
            <v>360273425</v>
          </cell>
          <cell r="K2087"/>
          <cell r="L2087"/>
          <cell r="M2087"/>
          <cell r="N2087"/>
          <cell r="O2087"/>
          <cell r="P2087"/>
          <cell r="Q2087"/>
          <cell r="R2087" t="str">
            <v>Standard</v>
          </cell>
          <cell r="S2087" t="str">
            <v>Standard</v>
          </cell>
        </row>
        <row r="2088">
          <cell r="J2088">
            <v>360276553</v>
          </cell>
          <cell r="K2088"/>
          <cell r="L2088"/>
          <cell r="M2088"/>
          <cell r="N2088"/>
          <cell r="O2088"/>
          <cell r="P2088"/>
          <cell r="Q2088"/>
          <cell r="R2088" t="str">
            <v>Standard</v>
          </cell>
          <cell r="S2088" t="str">
            <v>Standard</v>
          </cell>
        </row>
        <row r="2089">
          <cell r="J2089">
            <v>360279046</v>
          </cell>
          <cell r="K2089">
            <v>1180.45</v>
          </cell>
          <cell r="L2089">
            <v>509.55</v>
          </cell>
          <cell r="M2089">
            <v>1690</v>
          </cell>
          <cell r="N2089">
            <v>17</v>
          </cell>
          <cell r="O2089">
            <v>17</v>
          </cell>
          <cell r="P2089"/>
          <cell r="Q2089"/>
          <cell r="R2089" t="str">
            <v>SMA 0</v>
          </cell>
          <cell r="S2089" t="str">
            <v>1-30 Days</v>
          </cell>
        </row>
        <row r="2090">
          <cell r="J2090">
            <v>360294007</v>
          </cell>
          <cell r="K2090"/>
          <cell r="L2090"/>
          <cell r="M2090"/>
          <cell r="N2090"/>
          <cell r="O2090"/>
          <cell r="P2090"/>
          <cell r="Q2090"/>
          <cell r="R2090" t="str">
            <v>Standard</v>
          </cell>
          <cell r="S2090" t="str">
            <v>Standard</v>
          </cell>
        </row>
        <row r="2091">
          <cell r="J2091">
            <v>360297855</v>
          </cell>
          <cell r="K2091"/>
          <cell r="L2091"/>
          <cell r="M2091"/>
          <cell r="N2091"/>
          <cell r="O2091"/>
          <cell r="P2091"/>
          <cell r="Q2091"/>
          <cell r="R2091" t="str">
            <v>Standard</v>
          </cell>
          <cell r="S2091" t="str">
            <v>Standard</v>
          </cell>
        </row>
        <row r="2092">
          <cell r="J2092">
            <v>360318819</v>
          </cell>
          <cell r="K2092"/>
          <cell r="L2092"/>
          <cell r="M2092"/>
          <cell r="N2092"/>
          <cell r="O2092"/>
          <cell r="P2092"/>
          <cell r="Q2092"/>
          <cell r="R2092" t="str">
            <v>Standard</v>
          </cell>
          <cell r="S2092" t="str">
            <v>Standard</v>
          </cell>
        </row>
        <row r="2093">
          <cell r="J2093">
            <v>360320877</v>
          </cell>
          <cell r="K2093"/>
          <cell r="L2093"/>
          <cell r="M2093"/>
          <cell r="N2093"/>
          <cell r="O2093"/>
          <cell r="P2093"/>
          <cell r="Q2093"/>
          <cell r="R2093" t="str">
            <v>Standard</v>
          </cell>
          <cell r="S2093" t="str">
            <v>Standard</v>
          </cell>
        </row>
        <row r="2094">
          <cell r="J2094">
            <v>360336898</v>
          </cell>
          <cell r="K2094"/>
          <cell r="L2094"/>
          <cell r="M2094"/>
          <cell r="N2094"/>
          <cell r="O2094"/>
          <cell r="P2094"/>
          <cell r="Q2094"/>
          <cell r="R2094" t="str">
            <v>Standard</v>
          </cell>
          <cell r="S2094" t="str">
            <v>Standard</v>
          </cell>
        </row>
        <row r="2095">
          <cell r="J2095">
            <v>360339770</v>
          </cell>
          <cell r="K2095"/>
          <cell r="L2095"/>
          <cell r="M2095"/>
          <cell r="N2095"/>
          <cell r="O2095"/>
          <cell r="P2095"/>
          <cell r="Q2095"/>
          <cell r="R2095" t="str">
            <v>Standard</v>
          </cell>
          <cell r="S2095" t="str">
            <v>Standard</v>
          </cell>
        </row>
        <row r="2096">
          <cell r="J2096">
            <v>360347764</v>
          </cell>
          <cell r="K2096"/>
          <cell r="L2096"/>
          <cell r="M2096"/>
          <cell r="N2096"/>
          <cell r="O2096"/>
          <cell r="P2096"/>
          <cell r="Q2096"/>
          <cell r="R2096" t="str">
            <v>Standard</v>
          </cell>
          <cell r="S2096" t="str">
            <v>Standard</v>
          </cell>
        </row>
        <row r="2097">
          <cell r="J2097">
            <v>360353377</v>
          </cell>
          <cell r="K2097"/>
          <cell r="L2097"/>
          <cell r="M2097"/>
          <cell r="N2097"/>
          <cell r="O2097"/>
          <cell r="P2097"/>
          <cell r="Q2097"/>
          <cell r="R2097" t="str">
            <v>Standard</v>
          </cell>
          <cell r="S2097" t="str">
            <v>Standard</v>
          </cell>
        </row>
        <row r="2098">
          <cell r="J2098">
            <v>360357286</v>
          </cell>
          <cell r="K2098"/>
          <cell r="L2098"/>
          <cell r="M2098"/>
          <cell r="N2098"/>
          <cell r="O2098"/>
          <cell r="P2098"/>
          <cell r="Q2098"/>
          <cell r="R2098" t="str">
            <v>Standard</v>
          </cell>
          <cell r="S2098" t="str">
            <v>Standard</v>
          </cell>
        </row>
        <row r="2099">
          <cell r="J2099">
            <v>360358134</v>
          </cell>
          <cell r="K2099"/>
          <cell r="L2099"/>
          <cell r="M2099"/>
          <cell r="N2099"/>
          <cell r="O2099"/>
          <cell r="P2099"/>
          <cell r="Q2099"/>
          <cell r="R2099" t="str">
            <v>Standard</v>
          </cell>
          <cell r="S2099" t="str">
            <v>Standard</v>
          </cell>
        </row>
        <row r="2100">
          <cell r="J2100">
            <v>360358463</v>
          </cell>
          <cell r="K2100"/>
          <cell r="L2100"/>
          <cell r="M2100"/>
          <cell r="N2100"/>
          <cell r="O2100"/>
          <cell r="P2100"/>
          <cell r="Q2100"/>
          <cell r="R2100" t="str">
            <v>Standard</v>
          </cell>
          <cell r="S2100" t="str">
            <v>Standard</v>
          </cell>
        </row>
        <row r="2101">
          <cell r="J2101">
            <v>360373501</v>
          </cell>
          <cell r="K2101"/>
          <cell r="L2101"/>
          <cell r="M2101"/>
          <cell r="N2101"/>
          <cell r="O2101"/>
          <cell r="P2101"/>
          <cell r="Q2101"/>
          <cell r="R2101" t="str">
            <v>Standard</v>
          </cell>
          <cell r="S2101" t="str">
            <v>Standard</v>
          </cell>
        </row>
        <row r="2102">
          <cell r="J2102">
            <v>360379082</v>
          </cell>
          <cell r="K2102"/>
          <cell r="L2102"/>
          <cell r="M2102"/>
          <cell r="N2102"/>
          <cell r="O2102"/>
          <cell r="P2102"/>
          <cell r="Q2102"/>
          <cell r="R2102" t="str">
            <v>Standard</v>
          </cell>
          <cell r="S2102" t="str">
            <v>Standard</v>
          </cell>
        </row>
        <row r="2103">
          <cell r="J2103">
            <v>360389696</v>
          </cell>
          <cell r="K2103"/>
          <cell r="L2103"/>
          <cell r="M2103"/>
          <cell r="N2103"/>
          <cell r="O2103"/>
          <cell r="P2103"/>
          <cell r="Q2103"/>
          <cell r="R2103" t="str">
            <v>Standard</v>
          </cell>
          <cell r="S2103" t="str">
            <v>Standard</v>
          </cell>
        </row>
        <row r="2104">
          <cell r="J2104">
            <v>360394041</v>
          </cell>
          <cell r="K2104"/>
          <cell r="L2104"/>
          <cell r="M2104"/>
          <cell r="N2104"/>
          <cell r="O2104"/>
          <cell r="P2104"/>
          <cell r="Q2104"/>
          <cell r="R2104" t="str">
            <v>Standard</v>
          </cell>
          <cell r="S2104" t="str">
            <v>Standard</v>
          </cell>
        </row>
        <row r="2105">
          <cell r="J2105">
            <v>360395825</v>
          </cell>
          <cell r="K2105"/>
          <cell r="L2105"/>
          <cell r="M2105"/>
          <cell r="N2105"/>
          <cell r="O2105"/>
          <cell r="P2105"/>
          <cell r="Q2105"/>
          <cell r="R2105" t="str">
            <v>Standard</v>
          </cell>
          <cell r="S2105" t="str">
            <v>Standard</v>
          </cell>
        </row>
        <row r="2106">
          <cell r="J2106">
            <v>360398429</v>
          </cell>
          <cell r="K2106"/>
          <cell r="L2106"/>
          <cell r="M2106"/>
          <cell r="N2106"/>
          <cell r="O2106"/>
          <cell r="P2106"/>
          <cell r="Q2106"/>
          <cell r="R2106" t="str">
            <v>Standard</v>
          </cell>
          <cell r="S2106" t="str">
            <v>Standard</v>
          </cell>
        </row>
        <row r="2107">
          <cell r="J2107">
            <v>360400975</v>
          </cell>
          <cell r="K2107"/>
          <cell r="L2107"/>
          <cell r="M2107"/>
          <cell r="N2107"/>
          <cell r="O2107"/>
          <cell r="P2107"/>
          <cell r="Q2107"/>
          <cell r="R2107" t="str">
            <v>Standard</v>
          </cell>
          <cell r="S2107" t="str">
            <v>Standard</v>
          </cell>
        </row>
        <row r="2108">
          <cell r="J2108">
            <v>360406913</v>
          </cell>
          <cell r="K2108"/>
          <cell r="L2108"/>
          <cell r="M2108"/>
          <cell r="N2108"/>
          <cell r="O2108"/>
          <cell r="P2108"/>
          <cell r="Q2108"/>
          <cell r="R2108" t="str">
            <v>Standard</v>
          </cell>
          <cell r="S2108" t="str">
            <v>Standard</v>
          </cell>
        </row>
        <row r="2109">
          <cell r="J2109">
            <v>360411773</v>
          </cell>
          <cell r="K2109"/>
          <cell r="L2109"/>
          <cell r="M2109"/>
          <cell r="N2109"/>
          <cell r="O2109"/>
          <cell r="P2109"/>
          <cell r="Q2109"/>
          <cell r="R2109" t="str">
            <v>Standard</v>
          </cell>
          <cell r="S2109" t="str">
            <v>Standard</v>
          </cell>
        </row>
        <row r="2110">
          <cell r="J2110">
            <v>360411786</v>
          </cell>
          <cell r="K2110"/>
          <cell r="L2110"/>
          <cell r="M2110"/>
          <cell r="N2110"/>
          <cell r="O2110"/>
          <cell r="P2110"/>
          <cell r="Q2110"/>
          <cell r="R2110" t="str">
            <v>Standard</v>
          </cell>
          <cell r="S2110" t="str">
            <v>Standard</v>
          </cell>
        </row>
        <row r="2111">
          <cell r="J2111">
            <v>360416591</v>
          </cell>
          <cell r="K2111"/>
          <cell r="L2111"/>
          <cell r="M2111"/>
          <cell r="N2111"/>
          <cell r="O2111"/>
          <cell r="P2111"/>
          <cell r="Q2111"/>
          <cell r="R2111" t="str">
            <v>Standard</v>
          </cell>
          <cell r="S2111" t="str">
            <v>Standard</v>
          </cell>
        </row>
        <row r="2112">
          <cell r="J2112">
            <v>360418074</v>
          </cell>
          <cell r="K2112"/>
          <cell r="L2112"/>
          <cell r="M2112"/>
          <cell r="N2112"/>
          <cell r="O2112"/>
          <cell r="P2112"/>
          <cell r="Q2112"/>
          <cell r="R2112" t="str">
            <v>Standard</v>
          </cell>
          <cell r="S2112" t="str">
            <v>Standard</v>
          </cell>
        </row>
        <row r="2113">
          <cell r="J2113">
            <v>360421539</v>
          </cell>
          <cell r="K2113"/>
          <cell r="L2113"/>
          <cell r="M2113"/>
          <cell r="N2113"/>
          <cell r="O2113"/>
          <cell r="P2113"/>
          <cell r="Q2113"/>
          <cell r="R2113" t="str">
            <v>Standard</v>
          </cell>
          <cell r="S2113" t="str">
            <v>Standard</v>
          </cell>
        </row>
        <row r="2114">
          <cell r="J2114">
            <v>360426775</v>
          </cell>
          <cell r="K2114"/>
          <cell r="L2114"/>
          <cell r="M2114"/>
          <cell r="N2114"/>
          <cell r="O2114"/>
          <cell r="P2114"/>
          <cell r="Q2114"/>
          <cell r="R2114" t="str">
            <v>Standard</v>
          </cell>
          <cell r="S2114" t="str">
            <v>Standard</v>
          </cell>
        </row>
        <row r="2115">
          <cell r="J2115">
            <v>360427920</v>
          </cell>
          <cell r="K2115"/>
          <cell r="L2115"/>
          <cell r="M2115"/>
          <cell r="N2115"/>
          <cell r="O2115"/>
          <cell r="P2115"/>
          <cell r="Q2115"/>
          <cell r="R2115" t="str">
            <v>Standard</v>
          </cell>
          <cell r="S2115" t="str">
            <v>Standard</v>
          </cell>
        </row>
        <row r="2116">
          <cell r="J2116">
            <v>360428030</v>
          </cell>
          <cell r="K2116"/>
          <cell r="L2116"/>
          <cell r="M2116"/>
          <cell r="N2116"/>
          <cell r="O2116"/>
          <cell r="P2116"/>
          <cell r="Q2116"/>
          <cell r="R2116" t="str">
            <v>Standard</v>
          </cell>
          <cell r="S2116" t="str">
            <v>Standard</v>
          </cell>
        </row>
        <row r="2117">
          <cell r="J2117">
            <v>360433752</v>
          </cell>
          <cell r="K2117"/>
          <cell r="L2117"/>
          <cell r="M2117"/>
          <cell r="N2117"/>
          <cell r="O2117"/>
          <cell r="P2117"/>
          <cell r="Q2117"/>
          <cell r="R2117" t="str">
            <v>Standard</v>
          </cell>
          <cell r="S2117" t="str">
            <v>Standard</v>
          </cell>
        </row>
        <row r="2118">
          <cell r="J2118">
            <v>360439584</v>
          </cell>
          <cell r="K2118"/>
          <cell r="L2118"/>
          <cell r="M2118"/>
          <cell r="N2118"/>
          <cell r="O2118"/>
          <cell r="P2118"/>
          <cell r="Q2118"/>
          <cell r="R2118" t="str">
            <v>Standard</v>
          </cell>
          <cell r="S2118" t="str">
            <v>Standard</v>
          </cell>
        </row>
        <row r="2119">
          <cell r="J2119">
            <v>360444311</v>
          </cell>
          <cell r="K2119"/>
          <cell r="L2119"/>
          <cell r="M2119"/>
          <cell r="N2119"/>
          <cell r="O2119"/>
          <cell r="P2119"/>
          <cell r="Q2119"/>
          <cell r="R2119" t="str">
            <v>Standard</v>
          </cell>
          <cell r="S2119" t="str">
            <v>Standard</v>
          </cell>
        </row>
        <row r="2120">
          <cell r="J2120">
            <v>360444582</v>
          </cell>
          <cell r="K2120"/>
          <cell r="L2120"/>
          <cell r="M2120"/>
          <cell r="N2120"/>
          <cell r="O2120"/>
          <cell r="P2120"/>
          <cell r="Q2120"/>
          <cell r="R2120" t="str">
            <v>Standard</v>
          </cell>
          <cell r="S2120" t="str">
            <v>Standard</v>
          </cell>
        </row>
        <row r="2121">
          <cell r="J2121">
            <v>360446689</v>
          </cell>
          <cell r="K2121"/>
          <cell r="L2121"/>
          <cell r="M2121"/>
          <cell r="N2121"/>
          <cell r="O2121"/>
          <cell r="P2121"/>
          <cell r="Q2121"/>
          <cell r="R2121" t="str">
            <v>Standard</v>
          </cell>
          <cell r="S2121" t="str">
            <v>Standard</v>
          </cell>
        </row>
        <row r="2122">
          <cell r="J2122">
            <v>360448603</v>
          </cell>
          <cell r="K2122"/>
          <cell r="L2122"/>
          <cell r="M2122"/>
          <cell r="N2122"/>
          <cell r="O2122"/>
          <cell r="P2122"/>
          <cell r="Q2122"/>
          <cell r="R2122" t="str">
            <v>Standard</v>
          </cell>
          <cell r="S2122" t="str">
            <v>Standard</v>
          </cell>
        </row>
        <row r="2123">
          <cell r="J2123">
            <v>360454040</v>
          </cell>
          <cell r="K2123"/>
          <cell r="L2123"/>
          <cell r="M2123"/>
          <cell r="N2123"/>
          <cell r="O2123"/>
          <cell r="P2123"/>
          <cell r="Q2123"/>
          <cell r="R2123" t="str">
            <v>Standard</v>
          </cell>
          <cell r="S2123" t="str">
            <v>Standard</v>
          </cell>
        </row>
        <row r="2124">
          <cell r="J2124">
            <v>360458168</v>
          </cell>
          <cell r="K2124"/>
          <cell r="L2124"/>
          <cell r="M2124"/>
          <cell r="N2124"/>
          <cell r="O2124"/>
          <cell r="P2124"/>
          <cell r="Q2124"/>
          <cell r="R2124" t="str">
            <v>Standard</v>
          </cell>
          <cell r="S2124" t="str">
            <v>Standard</v>
          </cell>
        </row>
        <row r="2125">
          <cell r="J2125">
            <v>360458335</v>
          </cell>
          <cell r="K2125"/>
          <cell r="L2125"/>
          <cell r="M2125"/>
          <cell r="N2125"/>
          <cell r="O2125"/>
          <cell r="P2125"/>
          <cell r="Q2125"/>
          <cell r="R2125" t="str">
            <v>Standard</v>
          </cell>
          <cell r="S2125" t="str">
            <v>Standard</v>
          </cell>
        </row>
        <row r="2126">
          <cell r="J2126">
            <v>360459154</v>
          </cell>
          <cell r="K2126"/>
          <cell r="L2126"/>
          <cell r="M2126"/>
          <cell r="N2126"/>
          <cell r="O2126"/>
          <cell r="P2126"/>
          <cell r="Q2126"/>
          <cell r="R2126" t="str">
            <v>Standard</v>
          </cell>
          <cell r="S2126" t="str">
            <v>Standard</v>
          </cell>
        </row>
        <row r="2127">
          <cell r="J2127">
            <v>360468677</v>
          </cell>
          <cell r="K2127"/>
          <cell r="L2127"/>
          <cell r="M2127"/>
          <cell r="N2127"/>
          <cell r="O2127"/>
          <cell r="P2127"/>
          <cell r="Q2127"/>
          <cell r="R2127" t="str">
            <v>Standard</v>
          </cell>
          <cell r="S2127" t="str">
            <v>Standard</v>
          </cell>
        </row>
        <row r="2128">
          <cell r="J2128">
            <v>360473643</v>
          </cell>
          <cell r="K2128"/>
          <cell r="L2128"/>
          <cell r="M2128"/>
          <cell r="N2128"/>
          <cell r="O2128"/>
          <cell r="P2128"/>
          <cell r="Q2128"/>
          <cell r="R2128" t="str">
            <v>Standard</v>
          </cell>
          <cell r="S2128" t="str">
            <v>Standard</v>
          </cell>
        </row>
        <row r="2129">
          <cell r="J2129">
            <v>360477593</v>
          </cell>
          <cell r="K2129"/>
          <cell r="L2129"/>
          <cell r="M2129"/>
          <cell r="N2129"/>
          <cell r="O2129"/>
          <cell r="P2129"/>
          <cell r="Q2129"/>
          <cell r="R2129" t="str">
            <v>Standard</v>
          </cell>
          <cell r="S2129" t="str">
            <v>Standard</v>
          </cell>
        </row>
        <row r="2130">
          <cell r="J2130">
            <v>360478304</v>
          </cell>
          <cell r="K2130"/>
          <cell r="L2130"/>
          <cell r="M2130"/>
          <cell r="N2130"/>
          <cell r="O2130"/>
          <cell r="P2130"/>
          <cell r="Q2130"/>
          <cell r="R2130" t="str">
            <v>Standard</v>
          </cell>
          <cell r="S2130" t="str">
            <v>Standard</v>
          </cell>
        </row>
        <row r="2131">
          <cell r="J2131">
            <v>360481893</v>
          </cell>
          <cell r="K2131"/>
          <cell r="L2131"/>
          <cell r="M2131"/>
          <cell r="N2131"/>
          <cell r="O2131"/>
          <cell r="P2131"/>
          <cell r="Q2131"/>
          <cell r="R2131" t="str">
            <v>Standard</v>
          </cell>
          <cell r="S2131" t="str">
            <v>Standard</v>
          </cell>
        </row>
        <row r="2132">
          <cell r="J2132">
            <v>360489157</v>
          </cell>
          <cell r="K2132"/>
          <cell r="L2132"/>
          <cell r="M2132"/>
          <cell r="N2132"/>
          <cell r="O2132"/>
          <cell r="P2132"/>
          <cell r="Q2132"/>
          <cell r="R2132" t="str">
            <v>Standard</v>
          </cell>
          <cell r="S2132" t="str">
            <v>Standard</v>
          </cell>
        </row>
        <row r="2133">
          <cell r="J2133">
            <v>360491494</v>
          </cell>
          <cell r="K2133"/>
          <cell r="L2133"/>
          <cell r="M2133"/>
          <cell r="N2133"/>
          <cell r="O2133"/>
          <cell r="P2133"/>
          <cell r="Q2133"/>
          <cell r="R2133" t="str">
            <v>Standard</v>
          </cell>
          <cell r="S2133" t="str">
            <v>Standard</v>
          </cell>
        </row>
        <row r="2134">
          <cell r="J2134">
            <v>360494945</v>
          </cell>
          <cell r="K2134"/>
          <cell r="L2134"/>
          <cell r="M2134"/>
          <cell r="N2134"/>
          <cell r="O2134"/>
          <cell r="P2134"/>
          <cell r="Q2134"/>
          <cell r="R2134" t="str">
            <v>Standard</v>
          </cell>
          <cell r="S2134" t="str">
            <v>Standard</v>
          </cell>
        </row>
        <row r="2135">
          <cell r="J2135">
            <v>360499787</v>
          </cell>
          <cell r="K2135"/>
          <cell r="L2135"/>
          <cell r="M2135"/>
          <cell r="N2135"/>
          <cell r="O2135"/>
          <cell r="P2135"/>
          <cell r="Q2135"/>
          <cell r="R2135" t="str">
            <v>Standard</v>
          </cell>
          <cell r="S2135" t="str">
            <v>Standard</v>
          </cell>
        </row>
        <row r="2136">
          <cell r="J2136">
            <v>360512916</v>
          </cell>
          <cell r="K2136"/>
          <cell r="L2136"/>
          <cell r="M2136"/>
          <cell r="N2136"/>
          <cell r="O2136"/>
          <cell r="P2136"/>
          <cell r="Q2136"/>
          <cell r="R2136" t="str">
            <v>Standard</v>
          </cell>
          <cell r="S2136" t="str">
            <v>Standard</v>
          </cell>
        </row>
        <row r="2137">
          <cell r="J2137">
            <v>360515374</v>
          </cell>
          <cell r="K2137"/>
          <cell r="L2137"/>
          <cell r="M2137"/>
          <cell r="N2137"/>
          <cell r="O2137"/>
          <cell r="P2137"/>
          <cell r="Q2137"/>
          <cell r="R2137" t="str">
            <v>Standard</v>
          </cell>
          <cell r="S2137" t="str">
            <v>Standard</v>
          </cell>
        </row>
        <row r="2138">
          <cell r="J2138">
            <v>360515807</v>
          </cell>
          <cell r="K2138"/>
          <cell r="L2138"/>
          <cell r="M2138"/>
          <cell r="N2138"/>
          <cell r="O2138"/>
          <cell r="P2138"/>
          <cell r="Q2138"/>
          <cell r="R2138" t="str">
            <v>Standard</v>
          </cell>
          <cell r="S2138" t="str">
            <v>Standard</v>
          </cell>
        </row>
        <row r="2139">
          <cell r="J2139">
            <v>360528796</v>
          </cell>
          <cell r="K2139"/>
          <cell r="L2139"/>
          <cell r="M2139"/>
          <cell r="N2139"/>
          <cell r="O2139"/>
          <cell r="P2139"/>
          <cell r="Q2139"/>
          <cell r="R2139" t="str">
            <v>Standard</v>
          </cell>
          <cell r="S2139" t="str">
            <v>Standard</v>
          </cell>
        </row>
        <row r="2140">
          <cell r="J2140">
            <v>360538259</v>
          </cell>
          <cell r="K2140"/>
          <cell r="L2140"/>
          <cell r="M2140"/>
          <cell r="N2140"/>
          <cell r="O2140"/>
          <cell r="P2140"/>
          <cell r="Q2140"/>
          <cell r="R2140" t="str">
            <v>Standard</v>
          </cell>
          <cell r="S2140" t="str">
            <v>Standard</v>
          </cell>
        </row>
        <row r="2141">
          <cell r="J2141">
            <v>360538523</v>
          </cell>
          <cell r="K2141"/>
          <cell r="L2141"/>
          <cell r="M2141"/>
          <cell r="N2141"/>
          <cell r="O2141"/>
          <cell r="P2141"/>
          <cell r="Q2141"/>
          <cell r="R2141" t="str">
            <v>Standard</v>
          </cell>
          <cell r="S2141" t="str">
            <v>Standard</v>
          </cell>
        </row>
        <row r="2142">
          <cell r="J2142">
            <v>360538589</v>
          </cell>
          <cell r="K2142"/>
          <cell r="L2142"/>
          <cell r="M2142"/>
          <cell r="N2142"/>
          <cell r="O2142"/>
          <cell r="P2142"/>
          <cell r="Q2142"/>
          <cell r="R2142" t="str">
            <v>Standard</v>
          </cell>
          <cell r="S2142" t="str">
            <v>Standard</v>
          </cell>
        </row>
        <row r="2143">
          <cell r="J2143">
            <v>360538690</v>
          </cell>
          <cell r="K2143"/>
          <cell r="L2143"/>
          <cell r="M2143"/>
          <cell r="N2143"/>
          <cell r="O2143"/>
          <cell r="P2143"/>
          <cell r="Q2143"/>
          <cell r="R2143" t="str">
            <v>Standard</v>
          </cell>
          <cell r="S2143" t="str">
            <v>Standard</v>
          </cell>
        </row>
        <row r="2144">
          <cell r="J2144">
            <v>360539730</v>
          </cell>
          <cell r="K2144"/>
          <cell r="L2144"/>
          <cell r="M2144"/>
          <cell r="N2144"/>
          <cell r="O2144"/>
          <cell r="P2144"/>
          <cell r="Q2144"/>
          <cell r="R2144" t="str">
            <v>Standard</v>
          </cell>
          <cell r="S2144" t="str">
            <v>Standard</v>
          </cell>
        </row>
        <row r="2145">
          <cell r="J2145">
            <v>360539847</v>
          </cell>
          <cell r="K2145"/>
          <cell r="L2145"/>
          <cell r="M2145"/>
          <cell r="N2145"/>
          <cell r="O2145"/>
          <cell r="P2145"/>
          <cell r="Q2145"/>
          <cell r="R2145" t="str">
            <v>Standard</v>
          </cell>
          <cell r="S2145" t="str">
            <v>Standard</v>
          </cell>
        </row>
        <row r="2146">
          <cell r="J2146">
            <v>360540719</v>
          </cell>
          <cell r="K2146"/>
          <cell r="L2146"/>
          <cell r="M2146"/>
          <cell r="N2146"/>
          <cell r="O2146"/>
          <cell r="P2146"/>
          <cell r="Q2146"/>
          <cell r="R2146" t="str">
            <v>Standard</v>
          </cell>
          <cell r="S2146" t="str">
            <v>Standard</v>
          </cell>
        </row>
        <row r="2147">
          <cell r="J2147">
            <v>360553236</v>
          </cell>
          <cell r="K2147"/>
          <cell r="L2147"/>
          <cell r="M2147"/>
          <cell r="N2147"/>
          <cell r="O2147"/>
          <cell r="P2147"/>
          <cell r="Q2147"/>
          <cell r="R2147" t="str">
            <v>Standard</v>
          </cell>
          <cell r="S2147" t="str">
            <v>Standard</v>
          </cell>
        </row>
        <row r="2148">
          <cell r="J2148">
            <v>360557622</v>
          </cell>
          <cell r="K2148"/>
          <cell r="L2148"/>
          <cell r="M2148"/>
          <cell r="N2148"/>
          <cell r="O2148"/>
          <cell r="P2148"/>
          <cell r="Q2148"/>
          <cell r="R2148" t="str">
            <v>Standard</v>
          </cell>
          <cell r="S2148" t="str">
            <v>Standard</v>
          </cell>
        </row>
        <row r="2149">
          <cell r="J2149">
            <v>360558506</v>
          </cell>
          <cell r="K2149"/>
          <cell r="L2149"/>
          <cell r="M2149"/>
          <cell r="N2149"/>
          <cell r="O2149"/>
          <cell r="P2149"/>
          <cell r="Q2149"/>
          <cell r="R2149" t="str">
            <v>Standard</v>
          </cell>
          <cell r="S2149" t="str">
            <v>Standard</v>
          </cell>
        </row>
        <row r="2150">
          <cell r="J2150">
            <v>360558678</v>
          </cell>
          <cell r="K2150"/>
          <cell r="L2150"/>
          <cell r="M2150"/>
          <cell r="N2150"/>
          <cell r="O2150"/>
          <cell r="P2150"/>
          <cell r="Q2150"/>
          <cell r="R2150" t="str">
            <v>Standard</v>
          </cell>
          <cell r="S2150" t="str">
            <v>Standard</v>
          </cell>
        </row>
        <row r="2151">
          <cell r="J2151">
            <v>360560766</v>
          </cell>
          <cell r="K2151"/>
          <cell r="L2151"/>
          <cell r="M2151"/>
          <cell r="N2151"/>
          <cell r="O2151"/>
          <cell r="P2151"/>
          <cell r="Q2151"/>
          <cell r="R2151" t="str">
            <v>Standard</v>
          </cell>
          <cell r="S2151" t="str">
            <v>Standard</v>
          </cell>
        </row>
        <row r="2152">
          <cell r="J2152">
            <v>360561130</v>
          </cell>
          <cell r="K2152"/>
          <cell r="L2152"/>
          <cell r="M2152"/>
          <cell r="N2152"/>
          <cell r="O2152"/>
          <cell r="P2152"/>
          <cell r="Q2152"/>
          <cell r="R2152" t="str">
            <v>Standard</v>
          </cell>
          <cell r="S2152" t="str">
            <v>Standard</v>
          </cell>
        </row>
        <row r="2153">
          <cell r="J2153">
            <v>360568984</v>
          </cell>
          <cell r="K2153"/>
          <cell r="L2153"/>
          <cell r="M2153"/>
          <cell r="N2153"/>
          <cell r="O2153"/>
          <cell r="P2153"/>
          <cell r="Q2153"/>
          <cell r="R2153" t="str">
            <v>Standard</v>
          </cell>
          <cell r="S2153" t="str">
            <v>Standard</v>
          </cell>
        </row>
        <row r="2154">
          <cell r="J2154">
            <v>360573599</v>
          </cell>
          <cell r="K2154"/>
          <cell r="L2154"/>
          <cell r="M2154"/>
          <cell r="N2154"/>
          <cell r="O2154"/>
          <cell r="P2154"/>
          <cell r="Q2154"/>
          <cell r="R2154" t="str">
            <v>Standard</v>
          </cell>
          <cell r="S2154" t="str">
            <v>Standard</v>
          </cell>
        </row>
        <row r="2155">
          <cell r="J2155">
            <v>360575439</v>
          </cell>
          <cell r="K2155"/>
          <cell r="L2155"/>
          <cell r="M2155"/>
          <cell r="N2155"/>
          <cell r="O2155"/>
          <cell r="P2155"/>
          <cell r="Q2155"/>
          <cell r="R2155" t="str">
            <v>Standard</v>
          </cell>
          <cell r="S2155" t="str">
            <v>Standard</v>
          </cell>
        </row>
        <row r="2156">
          <cell r="J2156">
            <v>360577773</v>
          </cell>
          <cell r="K2156"/>
          <cell r="L2156"/>
          <cell r="M2156"/>
          <cell r="N2156"/>
          <cell r="O2156"/>
          <cell r="P2156"/>
          <cell r="Q2156"/>
          <cell r="R2156" t="str">
            <v>Standard</v>
          </cell>
          <cell r="S2156" t="str">
            <v>Standard</v>
          </cell>
        </row>
        <row r="2157">
          <cell r="J2157">
            <v>360589618</v>
          </cell>
          <cell r="K2157"/>
          <cell r="L2157"/>
          <cell r="M2157"/>
          <cell r="N2157"/>
          <cell r="O2157"/>
          <cell r="P2157"/>
          <cell r="Q2157"/>
          <cell r="R2157" t="str">
            <v>Standard</v>
          </cell>
          <cell r="S2157" t="str">
            <v>Standard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4" sqref="AN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JH2707</v>
      </c>
      <c r="D5" s="64" t="str">
        <f>IF('Physical Cash at Safe'!D28="Yes", 'Physical Cash at Safe'!A4, 'Borrower Wise Details'!C5)</f>
        <v>Nagar Untari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46125</v>
      </c>
      <c r="H5" s="62" t="s">
        <v>1065</v>
      </c>
      <c r="I5" s="61">
        <v>46126</v>
      </c>
      <c r="J5" s="79" t="str">
        <f>IF('Physical Cash at Safe'!D28="Yes",'Physical Cash at Safe'!E28,IF('Borrower Wise Details'!D5&lt;&gt;"",'Borrower Wise Details'!D5,""))</f>
        <v>FN26-27-00145</v>
      </c>
      <c r="K5" s="89">
        <v>1</v>
      </c>
      <c r="L5" s="90">
        <v>3470</v>
      </c>
      <c r="M5" s="90">
        <v>0</v>
      </c>
      <c r="N5" s="90" t="s">
        <v>1067</v>
      </c>
      <c r="O5" s="90" t="s">
        <v>1068</v>
      </c>
      <c r="P5" s="90" t="s">
        <v>1069</v>
      </c>
      <c r="Q5" s="90" t="s">
        <v>1070</v>
      </c>
      <c r="R5" s="80" t="str">
        <f>IF('Physical Cash at Safe'!$D$28="Yes", 'Physical Cash at Safe'!$A$28, IF('Borrower Wise Details'!F5&lt;&gt;"", 'Borrower Wise Details'!F5, ""))</f>
        <v>Navin Kumar Tiwary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SF0096957</v>
      </c>
      <c r="U5" s="83" t="s">
        <v>1071</v>
      </c>
      <c r="V5" s="61">
        <v>46128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1076</v>
      </c>
      <c r="Z5" s="61">
        <v>46168</v>
      </c>
      <c r="AA5" s="61">
        <v>46180</v>
      </c>
      <c r="AB5" s="61" t="s">
        <v>1077</v>
      </c>
      <c r="AC5" s="61" t="s">
        <v>1078</v>
      </c>
      <c r="AD5" s="61"/>
      <c r="AE5" s="61" t="s">
        <v>1079</v>
      </c>
      <c r="AF5" s="61" t="s">
        <v>1080</v>
      </c>
      <c r="AG5" s="137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9130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9130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46185</v>
      </c>
      <c r="AO5" s="75" t="s">
        <v>1092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JH2707</v>
      </c>
      <c r="C5" s="50" t="str">
        <f>IF('Fraud Investigation Report'!D5="", "", 'Fraud Investigation Report'!D5)</f>
        <v>Nagar Untari</v>
      </c>
      <c r="D5" s="73" t="str">
        <f>IF(OR('Fraud Investigation Report'!R5="", 'Fraud Investigation Report'!R5=0), "", 'Fraud Investigation Report'!R5)</f>
        <v>Navin Kumar Tiwary</v>
      </c>
      <c r="E5" s="73" t="str">
        <f>IF(OR('Fraud Investigation Report'!T5="", 'Fraud Investigation Report'!T5=0), "", 'Fraud Investigation Report'!T5)</f>
        <v>SF0096957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FN26-27-00145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9130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9130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9130</v>
      </c>
      <c r="Q5" s="49"/>
      <c r="R5" s="94" t="s">
        <v>1091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1102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46170</v>
      </c>
      <c r="C6" s="18">
        <v>46169</v>
      </c>
      <c r="D6" s="18">
        <v>46170</v>
      </c>
      <c r="E6" s="19">
        <v>0.29166666666666669</v>
      </c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</v>
      </c>
      <c r="C11" s="23">
        <f>B11*A11</f>
        <v>2500</v>
      </c>
      <c r="D11" s="25">
        <v>5</v>
      </c>
      <c r="E11" s="23">
        <f t="shared" ref="E11:E17" si="0">D11*A11</f>
        <v>2500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3120</v>
      </c>
      <c r="D19" s="30" t="s">
        <v>71</v>
      </c>
      <c r="E19" s="31">
        <f>SUM(E10:E18)</f>
        <v>3120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 t="s">
        <v>1093</v>
      </c>
      <c r="C32" s="37" t="s">
        <v>76</v>
      </c>
      <c r="D32" s="173" t="s">
        <v>1094</v>
      </c>
      <c r="E32" s="174"/>
    </row>
    <row r="33" spans="1:5" ht="18" customHeight="1" x14ac:dyDescent="0.35">
      <c r="A33" s="37" t="s">
        <v>77</v>
      </c>
      <c r="B33" s="126" t="s">
        <v>1098</v>
      </c>
      <c r="C33" s="39" t="s">
        <v>78</v>
      </c>
      <c r="D33" s="166" t="s">
        <v>1099</v>
      </c>
      <c r="E33" s="167"/>
    </row>
    <row r="34" spans="1:5" ht="26" x14ac:dyDescent="0.35">
      <c r="A34" s="39" t="s">
        <v>198</v>
      </c>
      <c r="B34" s="126" t="s">
        <v>1095</v>
      </c>
      <c r="C34" s="39" t="s">
        <v>199</v>
      </c>
      <c r="D34" s="168" t="s">
        <v>288</v>
      </c>
      <c r="E34" s="169"/>
    </row>
    <row r="35" spans="1:5" ht="26" x14ac:dyDescent="0.35">
      <c r="A35" s="39" t="s">
        <v>200</v>
      </c>
      <c r="B35" s="126" t="s">
        <v>1096</v>
      </c>
      <c r="C35" s="39" t="s">
        <v>202</v>
      </c>
      <c r="D35" s="168" t="s">
        <v>287</v>
      </c>
      <c r="E35" s="169"/>
    </row>
    <row r="36" spans="1:5" ht="25.5" customHeight="1" x14ac:dyDescent="0.35">
      <c r="A36" s="39" t="s">
        <v>201</v>
      </c>
      <c r="B36" s="127" t="s">
        <v>1097</v>
      </c>
      <c r="C36" s="39" t="s">
        <v>203</v>
      </c>
      <c r="D36" s="170" t="s">
        <v>1074</v>
      </c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JH2707</v>
      </c>
      <c r="C5" s="60" t="str">
        <f>IF('Loan Outstanding Report'!$H$5="", "", 'Loan Outstanding Report'!$H$5)</f>
        <v>Nagar Untari</v>
      </c>
      <c r="D5" s="128" t="s">
        <v>1066</v>
      </c>
      <c r="E5" s="66">
        <v>46171</v>
      </c>
      <c r="F5" s="92" t="s">
        <v>1072</v>
      </c>
      <c r="G5" s="49" t="s">
        <v>1073</v>
      </c>
      <c r="H5" s="49" t="s">
        <v>1074</v>
      </c>
      <c r="I5" s="49" t="s">
        <v>304</v>
      </c>
      <c r="J5" s="49" t="s">
        <v>409</v>
      </c>
      <c r="K5" s="49" t="s">
        <v>410</v>
      </c>
      <c r="L5" s="11">
        <v>354332921</v>
      </c>
      <c r="M5" s="67" t="s">
        <v>411</v>
      </c>
      <c r="N5" s="49">
        <v>36000</v>
      </c>
      <c r="O5" s="49">
        <v>1920</v>
      </c>
      <c r="P5" s="67" t="s">
        <v>127</v>
      </c>
      <c r="Q5" s="88">
        <v>45754</v>
      </c>
      <c r="R5" s="49">
        <v>1920</v>
      </c>
      <c r="S5" s="49">
        <v>0</v>
      </c>
      <c r="T5" s="49">
        <v>0</v>
      </c>
      <c r="U5" s="68">
        <f t="shared" ref="U5:U69" si="0">IF(AND(ISBLANK(R5),ISBLANK(S5),ISBLANK(T5)),"",R5-(S5+T5))</f>
        <v>1920</v>
      </c>
      <c r="V5" s="42" t="s">
        <v>182</v>
      </c>
      <c r="W5" s="69" t="s">
        <v>1075</v>
      </c>
    </row>
    <row r="6" spans="1:23" ht="30" customHeight="1" x14ac:dyDescent="0.3">
      <c r="A6" s="65">
        <v>2</v>
      </c>
      <c r="B6" s="60" t="str">
        <f>IF(J6&lt;&gt;"", $B$5, "")</f>
        <v>JH2707</v>
      </c>
      <c r="C6" s="50" t="str">
        <f>IF(J6&lt;&gt;"", $C$5, "")</f>
        <v>Nagar Untari</v>
      </c>
      <c r="D6" s="50" t="str">
        <f>IF(J6&lt;&gt;"", $D$5, "")</f>
        <v>FN26-27-00145</v>
      </c>
      <c r="E6" s="66">
        <v>46170</v>
      </c>
      <c r="F6" s="50" t="str">
        <f>IF(J6&lt;&gt;"", $F$5, "")</f>
        <v>Navin Kumar Tiwary</v>
      </c>
      <c r="G6" s="50" t="str">
        <f>IF(J6&lt;&gt;"", $G$5, "")</f>
        <v>SF0096957</v>
      </c>
      <c r="H6" s="50" t="str">
        <f>IF(J6&lt;&gt;"", $H$5, "")</f>
        <v>Loan Officer</v>
      </c>
      <c r="I6" s="49" t="s">
        <v>535</v>
      </c>
      <c r="J6" s="49" t="s">
        <v>560</v>
      </c>
      <c r="K6" s="49" t="s">
        <v>544</v>
      </c>
      <c r="L6" s="11">
        <v>356240108</v>
      </c>
      <c r="M6" s="67" t="s">
        <v>561</v>
      </c>
      <c r="N6" s="49">
        <v>70000</v>
      </c>
      <c r="O6" s="49">
        <v>3740</v>
      </c>
      <c r="P6" s="67" t="s">
        <v>127</v>
      </c>
      <c r="Q6" s="67">
        <v>45833</v>
      </c>
      <c r="R6" s="49">
        <v>3470</v>
      </c>
      <c r="S6" s="49">
        <v>0</v>
      </c>
      <c r="T6" s="49">
        <v>0</v>
      </c>
      <c r="U6" s="68">
        <f t="shared" si="0"/>
        <v>3470</v>
      </c>
      <c r="V6" s="42" t="s">
        <v>182</v>
      </c>
      <c r="W6" s="69" t="s">
        <v>1081</v>
      </c>
    </row>
    <row r="7" spans="1:23" ht="30" customHeight="1" x14ac:dyDescent="0.3">
      <c r="A7" s="65">
        <v>3</v>
      </c>
      <c r="B7" s="60" t="str">
        <f t="shared" ref="B7:B70" si="1">IF(J7&lt;&gt;"", $B$5, "")</f>
        <v>JH2707</v>
      </c>
      <c r="C7" s="50" t="str">
        <f t="shared" ref="C7:C70" si="2">IF(J7&lt;&gt;"", $C$5, "")</f>
        <v>Nagar Untari</v>
      </c>
      <c r="D7" s="50" t="str">
        <f t="shared" ref="D7:D70" si="3">IF(J7&lt;&gt;"", $D$5, "")</f>
        <v>FN26-27-00145</v>
      </c>
      <c r="E7" s="66">
        <v>46180</v>
      </c>
      <c r="F7" s="50" t="str">
        <f t="shared" ref="F7:F70" si="4">IF(J7&lt;&gt;"", $F$5, "")</f>
        <v>Navin Kumar Tiwary</v>
      </c>
      <c r="G7" s="50" t="str">
        <f t="shared" ref="G7:G70" si="5">IF(J7&lt;&gt;"", $G$5, "")</f>
        <v>SF0096957</v>
      </c>
      <c r="H7" s="50" t="str">
        <f t="shared" ref="H7:H70" si="6">IF(J7&lt;&gt;"", $H$5, "")</f>
        <v>Loan Officer</v>
      </c>
      <c r="I7" s="49" t="s">
        <v>1083</v>
      </c>
      <c r="J7" s="49" t="s">
        <v>1085</v>
      </c>
      <c r="K7" s="49" t="s">
        <v>1086</v>
      </c>
      <c r="L7" s="11">
        <v>360424892</v>
      </c>
      <c r="M7" s="67" t="s">
        <v>1088</v>
      </c>
      <c r="N7" s="49">
        <v>100000</v>
      </c>
      <c r="O7" s="49">
        <v>5240</v>
      </c>
      <c r="P7" s="67" t="s">
        <v>127</v>
      </c>
      <c r="Q7" s="67">
        <v>46122</v>
      </c>
      <c r="R7" s="49">
        <v>3740</v>
      </c>
      <c r="S7" s="49">
        <v>0</v>
      </c>
      <c r="T7" s="49">
        <v>0</v>
      </c>
      <c r="U7" s="68">
        <f t="shared" si="0"/>
        <v>3740</v>
      </c>
      <c r="V7" s="42" t="s">
        <v>182</v>
      </c>
      <c r="W7" s="69" t="s">
        <v>1101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6" activePane="bottomLeft" state="frozen"/>
      <selection pane="bottomLeft" activeCell="BH16" sqref="BH16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.0898437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6" hidden="1" x14ac:dyDescent="0.35">
      <c r="A5" s="136">
        <v>1</v>
      </c>
      <c r="B5" s="138" t="s">
        <v>256</v>
      </c>
      <c r="C5" s="138" t="s">
        <v>257</v>
      </c>
      <c r="D5" s="138" t="s">
        <v>258</v>
      </c>
      <c r="E5" s="138" t="s">
        <v>259</v>
      </c>
      <c r="F5" s="138" t="s">
        <v>259</v>
      </c>
      <c r="G5" s="138" t="s">
        <v>260</v>
      </c>
      <c r="H5" s="138" t="s">
        <v>261</v>
      </c>
      <c r="I5" s="138">
        <v>45944</v>
      </c>
      <c r="J5" s="138" t="s">
        <v>262</v>
      </c>
      <c r="K5" s="138">
        <v>45944</v>
      </c>
      <c r="L5" s="138" t="s">
        <v>263</v>
      </c>
      <c r="M5" s="138" t="s">
        <v>264</v>
      </c>
      <c r="N5" s="138">
        <v>73741</v>
      </c>
      <c r="O5" s="138" t="s">
        <v>265</v>
      </c>
      <c r="P5" s="138">
        <v>593829</v>
      </c>
      <c r="Q5" s="138" t="s">
        <v>266</v>
      </c>
      <c r="R5" s="138" t="s">
        <v>267</v>
      </c>
      <c r="S5" s="138" t="s">
        <v>268</v>
      </c>
      <c r="T5" s="138" t="s">
        <v>268</v>
      </c>
      <c r="U5" s="138" t="s">
        <v>269</v>
      </c>
      <c r="V5" s="138" t="s">
        <v>270</v>
      </c>
      <c r="W5" s="138">
        <v>541</v>
      </c>
      <c r="X5" s="138" t="s">
        <v>271</v>
      </c>
      <c r="Y5" s="138">
        <v>350133457</v>
      </c>
      <c r="Z5" s="138" t="s">
        <v>272</v>
      </c>
      <c r="AA5" s="138" t="s">
        <v>273</v>
      </c>
      <c r="AB5" s="139">
        <v>65959</v>
      </c>
      <c r="AC5" s="138" t="s">
        <v>274</v>
      </c>
      <c r="AD5" s="138">
        <v>24</v>
      </c>
      <c r="AE5" s="138" t="s">
        <v>275</v>
      </c>
      <c r="AF5" s="138" t="s">
        <v>276</v>
      </c>
      <c r="AG5" s="138" t="s">
        <v>277</v>
      </c>
      <c r="AH5" s="138" t="s">
        <v>278</v>
      </c>
      <c r="AI5" s="138" t="s">
        <v>279</v>
      </c>
      <c r="AJ5" s="139">
        <v>3280</v>
      </c>
      <c r="AK5" s="139">
        <v>3550</v>
      </c>
      <c r="AL5" s="138" t="s">
        <v>280</v>
      </c>
      <c r="AM5" s="139">
        <v>54191.23</v>
      </c>
      <c r="AN5" s="139">
        <v>18538.77</v>
      </c>
      <c r="AO5" s="139">
        <v>72730</v>
      </c>
      <c r="AP5" s="139">
        <v>11767.77</v>
      </c>
      <c r="AQ5" s="139">
        <v>432.23</v>
      </c>
      <c r="AR5" s="139">
        <v>12200</v>
      </c>
      <c r="AS5" s="139">
        <v>11767.77</v>
      </c>
      <c r="AT5" s="139">
        <v>432.23</v>
      </c>
      <c r="AU5" s="139">
        <v>12200</v>
      </c>
      <c r="AV5" s="138">
        <v>40</v>
      </c>
      <c r="AW5" s="138">
        <v>594</v>
      </c>
      <c r="AX5" s="138" t="s">
        <v>281</v>
      </c>
      <c r="AY5" s="138"/>
      <c r="AZ5" s="138"/>
      <c r="BA5" s="138"/>
      <c r="BB5" s="138" t="s">
        <v>282</v>
      </c>
      <c r="BC5" s="138"/>
      <c r="BD5" s="138" t="s">
        <v>283</v>
      </c>
      <c r="BE5" s="139">
        <v>65959</v>
      </c>
      <c r="BF5" s="138" t="s">
        <v>268</v>
      </c>
      <c r="BG5" s="140" t="s">
        <v>284</v>
      </c>
      <c r="BH5" s="138" t="s">
        <v>285</v>
      </c>
      <c r="BI5" s="130" t="s">
        <v>100</v>
      </c>
      <c r="BJ5" s="123">
        <v>46172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94"/>
      <c r="BP5" s="42"/>
      <c r="BQ5" s="120" t="s">
        <v>286</v>
      </c>
    </row>
    <row r="6" spans="1:69" ht="26" hidden="1" x14ac:dyDescent="0.35">
      <c r="A6" s="136">
        <v>2</v>
      </c>
      <c r="B6" s="138" t="s">
        <v>256</v>
      </c>
      <c r="C6" s="138" t="s">
        <v>257</v>
      </c>
      <c r="D6" s="138" t="s">
        <v>258</v>
      </c>
      <c r="E6" s="138" t="s">
        <v>259</v>
      </c>
      <c r="F6" s="138" t="s">
        <v>259</v>
      </c>
      <c r="G6" s="138" t="s">
        <v>260</v>
      </c>
      <c r="H6" s="138" t="s">
        <v>261</v>
      </c>
      <c r="I6" s="138">
        <v>45944</v>
      </c>
      <c r="J6" s="138" t="s">
        <v>262</v>
      </c>
      <c r="K6" s="138">
        <v>45944</v>
      </c>
      <c r="L6" s="138" t="s">
        <v>287</v>
      </c>
      <c r="M6" s="138" t="s">
        <v>288</v>
      </c>
      <c r="N6" s="138">
        <v>327497</v>
      </c>
      <c r="O6" s="138" t="s">
        <v>289</v>
      </c>
      <c r="P6" s="138">
        <v>458295</v>
      </c>
      <c r="Q6" s="138" t="s">
        <v>290</v>
      </c>
      <c r="R6" s="138" t="s">
        <v>267</v>
      </c>
      <c r="S6" s="138" t="s">
        <v>291</v>
      </c>
      <c r="T6" s="138" t="s">
        <v>291</v>
      </c>
      <c r="U6" s="138" t="s">
        <v>292</v>
      </c>
      <c r="V6" s="138" t="s">
        <v>270</v>
      </c>
      <c r="W6" s="138">
        <v>541</v>
      </c>
      <c r="X6" s="138" t="s">
        <v>293</v>
      </c>
      <c r="Y6" s="138">
        <v>350485925</v>
      </c>
      <c r="Z6" s="138" t="s">
        <v>294</v>
      </c>
      <c r="AA6" s="138" t="s">
        <v>295</v>
      </c>
      <c r="AB6" s="139">
        <v>54478</v>
      </c>
      <c r="AC6" s="138" t="s">
        <v>296</v>
      </c>
      <c r="AD6" s="138">
        <v>24</v>
      </c>
      <c r="AE6" s="138" t="s">
        <v>275</v>
      </c>
      <c r="AF6" s="138" t="s">
        <v>297</v>
      </c>
      <c r="AG6" s="138" t="s">
        <v>298</v>
      </c>
      <c r="AH6" s="138" t="s">
        <v>278</v>
      </c>
      <c r="AI6" s="138" t="s">
        <v>299</v>
      </c>
      <c r="AJ6" s="139">
        <v>2364</v>
      </c>
      <c r="AK6" s="139">
        <v>2950</v>
      </c>
      <c r="AL6" s="138" t="s">
        <v>300</v>
      </c>
      <c r="AM6" s="139">
        <v>43123.14</v>
      </c>
      <c r="AN6" s="139">
        <v>15140.86</v>
      </c>
      <c r="AO6" s="139">
        <v>58264</v>
      </c>
      <c r="AP6" s="139">
        <v>11354.86</v>
      </c>
      <c r="AQ6" s="139">
        <v>595.14</v>
      </c>
      <c r="AR6" s="139">
        <v>11950</v>
      </c>
      <c r="AS6" s="139">
        <v>11354.86</v>
      </c>
      <c r="AT6" s="139">
        <v>595.14</v>
      </c>
      <c r="AU6" s="139">
        <v>11950</v>
      </c>
      <c r="AV6" s="138">
        <v>39</v>
      </c>
      <c r="AW6" s="138">
        <v>592</v>
      </c>
      <c r="AX6" s="138" t="s">
        <v>281</v>
      </c>
      <c r="AY6" s="138"/>
      <c r="AZ6" s="138"/>
      <c r="BA6" s="138"/>
      <c r="BB6" s="138" t="s">
        <v>282</v>
      </c>
      <c r="BC6" s="138"/>
      <c r="BD6" s="138" t="s">
        <v>283</v>
      </c>
      <c r="BE6" s="139">
        <v>54478</v>
      </c>
      <c r="BF6" s="138" t="s">
        <v>291</v>
      </c>
      <c r="BG6" s="140" t="s">
        <v>301</v>
      </c>
      <c r="BH6" s="138" t="s">
        <v>285</v>
      </c>
      <c r="BI6" s="130" t="s">
        <v>100</v>
      </c>
      <c r="BJ6" s="123">
        <v>46170</v>
      </c>
      <c r="BK6" s="94" t="s">
        <v>103</v>
      </c>
      <c r="BL6" s="95" t="s">
        <v>108</v>
      </c>
      <c r="BM6" s="96" t="s">
        <v>181</v>
      </c>
      <c r="BN6" s="94" t="s">
        <v>222</v>
      </c>
      <c r="BO6" s="94"/>
      <c r="BP6" s="42"/>
      <c r="BQ6" s="120" t="s">
        <v>302</v>
      </c>
    </row>
    <row r="7" spans="1:69" ht="26" hidden="1" x14ac:dyDescent="0.35">
      <c r="A7" s="136">
        <v>3</v>
      </c>
      <c r="B7" s="138" t="s">
        <v>256</v>
      </c>
      <c r="C7" s="138" t="s">
        <v>257</v>
      </c>
      <c r="D7" s="138" t="s">
        <v>258</v>
      </c>
      <c r="E7" s="138" t="s">
        <v>259</v>
      </c>
      <c r="F7" s="138" t="s">
        <v>259</v>
      </c>
      <c r="G7" s="138" t="s">
        <v>260</v>
      </c>
      <c r="H7" s="138" t="s">
        <v>261</v>
      </c>
      <c r="I7" s="138">
        <v>45896</v>
      </c>
      <c r="J7" s="138" t="s">
        <v>303</v>
      </c>
      <c r="K7" s="138">
        <v>45896</v>
      </c>
      <c r="L7" s="138" t="s">
        <v>263</v>
      </c>
      <c r="M7" s="138" t="s">
        <v>264</v>
      </c>
      <c r="N7" s="138">
        <v>73730</v>
      </c>
      <c r="O7" s="138" t="s">
        <v>304</v>
      </c>
      <c r="P7" s="138">
        <v>105157</v>
      </c>
      <c r="Q7" s="138" t="s">
        <v>305</v>
      </c>
      <c r="R7" s="138" t="s">
        <v>267</v>
      </c>
      <c r="S7" s="138" t="s">
        <v>306</v>
      </c>
      <c r="T7" s="138" t="s">
        <v>306</v>
      </c>
      <c r="U7" s="138" t="s">
        <v>269</v>
      </c>
      <c r="V7" s="138" t="s">
        <v>270</v>
      </c>
      <c r="W7" s="138">
        <v>541</v>
      </c>
      <c r="X7" s="138" t="s">
        <v>271</v>
      </c>
      <c r="Y7" s="138">
        <v>350748791</v>
      </c>
      <c r="Z7" s="138" t="s">
        <v>307</v>
      </c>
      <c r="AA7" s="138" t="s">
        <v>308</v>
      </c>
      <c r="AB7" s="139">
        <v>64916</v>
      </c>
      <c r="AC7" s="138" t="s">
        <v>309</v>
      </c>
      <c r="AD7" s="138">
        <v>24</v>
      </c>
      <c r="AE7" s="138" t="s">
        <v>275</v>
      </c>
      <c r="AF7" s="138" t="s">
        <v>310</v>
      </c>
      <c r="AG7" s="138" t="s">
        <v>311</v>
      </c>
      <c r="AH7" s="138" t="s">
        <v>278</v>
      </c>
      <c r="AI7" s="138" t="s">
        <v>312</v>
      </c>
      <c r="AJ7" s="139">
        <v>3380</v>
      </c>
      <c r="AK7" s="139">
        <v>3500</v>
      </c>
      <c r="AL7" s="138" t="s">
        <v>313</v>
      </c>
      <c r="AM7" s="139">
        <v>36470.269999999997</v>
      </c>
      <c r="AN7" s="139">
        <v>15909.73</v>
      </c>
      <c r="AO7" s="139">
        <v>52380</v>
      </c>
      <c r="AP7" s="139">
        <v>28445.73</v>
      </c>
      <c r="AQ7" s="139">
        <v>3054.27</v>
      </c>
      <c r="AR7" s="139">
        <v>31500</v>
      </c>
      <c r="AS7" s="139">
        <v>28445.73</v>
      </c>
      <c r="AT7" s="139">
        <v>3054.27</v>
      </c>
      <c r="AU7" s="139">
        <v>31500</v>
      </c>
      <c r="AV7" s="138">
        <v>38</v>
      </c>
      <c r="AW7" s="138">
        <v>687</v>
      </c>
      <c r="AX7" s="138" t="s">
        <v>281</v>
      </c>
      <c r="AY7" s="138"/>
      <c r="AZ7" s="138"/>
      <c r="BA7" s="138"/>
      <c r="BB7" s="138" t="s">
        <v>282</v>
      </c>
      <c r="BC7" s="138"/>
      <c r="BD7" s="138" t="s">
        <v>314</v>
      </c>
      <c r="BE7" s="139">
        <v>64916</v>
      </c>
      <c r="BF7" s="138" t="s">
        <v>306</v>
      </c>
      <c r="BG7" s="140" t="s">
        <v>315</v>
      </c>
      <c r="BH7" s="138" t="s">
        <v>285</v>
      </c>
      <c r="BI7" s="130" t="s">
        <v>100</v>
      </c>
      <c r="BJ7" s="123">
        <v>46171</v>
      </c>
      <c r="BK7" s="94" t="s">
        <v>104</v>
      </c>
      <c r="BL7" s="95" t="s">
        <v>119</v>
      </c>
      <c r="BM7" s="96" t="s">
        <v>180</v>
      </c>
      <c r="BN7" s="94" t="s">
        <v>222</v>
      </c>
      <c r="BO7" s="94"/>
      <c r="BP7" s="42"/>
      <c r="BQ7" s="120" t="s">
        <v>316</v>
      </c>
    </row>
    <row r="8" spans="1:69" ht="26" hidden="1" x14ac:dyDescent="0.35">
      <c r="A8" s="136">
        <v>4</v>
      </c>
      <c r="B8" s="138" t="s">
        <v>256</v>
      </c>
      <c r="C8" s="138" t="s">
        <v>257</v>
      </c>
      <c r="D8" s="138" t="s">
        <v>258</v>
      </c>
      <c r="E8" s="138" t="s">
        <v>259</v>
      </c>
      <c r="F8" s="138" t="s">
        <v>259</v>
      </c>
      <c r="G8" s="138" t="s">
        <v>260</v>
      </c>
      <c r="H8" s="138" t="s">
        <v>261</v>
      </c>
      <c r="I8" s="138">
        <v>45944</v>
      </c>
      <c r="J8" s="138" t="s">
        <v>262</v>
      </c>
      <c r="K8" s="138">
        <v>45944</v>
      </c>
      <c r="L8" s="138" t="s">
        <v>287</v>
      </c>
      <c r="M8" s="138" t="s">
        <v>288</v>
      </c>
      <c r="N8" s="138">
        <v>327497</v>
      </c>
      <c r="O8" s="138" t="s">
        <v>289</v>
      </c>
      <c r="P8" s="138">
        <v>467204</v>
      </c>
      <c r="Q8" s="138" t="s">
        <v>322</v>
      </c>
      <c r="R8" s="138" t="s">
        <v>267</v>
      </c>
      <c r="S8" s="138" t="s">
        <v>323</v>
      </c>
      <c r="T8" s="138" t="s">
        <v>323</v>
      </c>
      <c r="U8" s="138" t="s">
        <v>292</v>
      </c>
      <c r="V8" s="138" t="s">
        <v>270</v>
      </c>
      <c r="W8" s="138">
        <v>541</v>
      </c>
      <c r="X8" s="138" t="s">
        <v>293</v>
      </c>
      <c r="Y8" s="138">
        <v>351770178</v>
      </c>
      <c r="Z8" s="138" t="s">
        <v>324</v>
      </c>
      <c r="AA8" s="138" t="s">
        <v>325</v>
      </c>
      <c r="AB8" s="139">
        <v>42000</v>
      </c>
      <c r="AC8" s="138" t="s">
        <v>296</v>
      </c>
      <c r="AD8" s="138">
        <v>24</v>
      </c>
      <c r="AE8" s="138" t="s">
        <v>326</v>
      </c>
      <c r="AF8" s="138" t="s">
        <v>327</v>
      </c>
      <c r="AG8" s="138" t="s">
        <v>328</v>
      </c>
      <c r="AH8" s="138" t="s">
        <v>329</v>
      </c>
      <c r="AI8" s="138" t="s">
        <v>330</v>
      </c>
      <c r="AJ8" s="139">
        <v>2240</v>
      </c>
      <c r="AK8" s="139">
        <v>2240</v>
      </c>
      <c r="AL8" s="138" t="s">
        <v>331</v>
      </c>
      <c r="AM8" s="139">
        <v>34313.06</v>
      </c>
      <c r="AN8" s="139">
        <v>12726.94</v>
      </c>
      <c r="AO8" s="139">
        <v>47040</v>
      </c>
      <c r="AP8" s="139">
        <v>7686.94</v>
      </c>
      <c r="AQ8" s="139">
        <v>349.06</v>
      </c>
      <c r="AR8" s="139">
        <v>8036</v>
      </c>
      <c r="AS8" s="139">
        <v>7686.94</v>
      </c>
      <c r="AT8" s="139">
        <v>349.06</v>
      </c>
      <c r="AU8" s="139">
        <v>8036</v>
      </c>
      <c r="AV8" s="138">
        <v>34</v>
      </c>
      <c r="AW8" s="138">
        <v>380</v>
      </c>
      <c r="AX8" s="138" t="s">
        <v>281</v>
      </c>
      <c r="AY8" s="138"/>
      <c r="AZ8" s="138"/>
      <c r="BA8" s="138"/>
      <c r="BB8" s="138" t="s">
        <v>282</v>
      </c>
      <c r="BC8" s="138"/>
      <c r="BD8" s="138" t="s">
        <v>319</v>
      </c>
      <c r="BE8" s="139">
        <v>42000</v>
      </c>
      <c r="BF8" s="138" t="s">
        <v>323</v>
      </c>
      <c r="BG8" s="140" t="s">
        <v>332</v>
      </c>
      <c r="BH8" s="138" t="s">
        <v>285</v>
      </c>
      <c r="BI8" s="130" t="s">
        <v>100</v>
      </c>
      <c r="BJ8" s="123">
        <v>46176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/>
      <c r="BP8" s="42"/>
      <c r="BQ8" s="120" t="s">
        <v>333</v>
      </c>
    </row>
    <row r="9" spans="1:69" ht="26" hidden="1" x14ac:dyDescent="0.35">
      <c r="A9" s="136">
        <v>5</v>
      </c>
      <c r="B9" s="138" t="s">
        <v>256</v>
      </c>
      <c r="C9" s="138" t="s">
        <v>257</v>
      </c>
      <c r="D9" s="138" t="s">
        <v>258</v>
      </c>
      <c r="E9" s="138" t="s">
        <v>259</v>
      </c>
      <c r="F9" s="138" t="s">
        <v>259</v>
      </c>
      <c r="G9" s="138" t="s">
        <v>260</v>
      </c>
      <c r="H9" s="138" t="s">
        <v>261</v>
      </c>
      <c r="I9" s="138">
        <v>45912</v>
      </c>
      <c r="J9" s="138" t="s">
        <v>334</v>
      </c>
      <c r="K9" s="138">
        <v>45912</v>
      </c>
      <c r="L9" s="138" t="s">
        <v>335</v>
      </c>
      <c r="M9" s="138" t="s">
        <v>336</v>
      </c>
      <c r="N9" s="138">
        <v>357096</v>
      </c>
      <c r="O9" s="138" t="s">
        <v>337</v>
      </c>
      <c r="P9" s="138">
        <v>511165</v>
      </c>
      <c r="Q9" s="138" t="s">
        <v>338</v>
      </c>
      <c r="R9" s="138" t="s">
        <v>267</v>
      </c>
      <c r="S9" s="138" t="s">
        <v>339</v>
      </c>
      <c r="T9" s="138" t="s">
        <v>339</v>
      </c>
      <c r="U9" s="138" t="s">
        <v>292</v>
      </c>
      <c r="V9" s="138" t="s">
        <v>270</v>
      </c>
      <c r="W9" s="138">
        <v>541</v>
      </c>
      <c r="X9" s="138" t="s">
        <v>293</v>
      </c>
      <c r="Y9" s="138">
        <v>352128777</v>
      </c>
      <c r="Z9" s="138" t="s">
        <v>340</v>
      </c>
      <c r="AA9" s="138" t="s">
        <v>341</v>
      </c>
      <c r="AB9" s="139">
        <v>42000</v>
      </c>
      <c r="AC9" s="138" t="s">
        <v>342</v>
      </c>
      <c r="AD9" s="138">
        <v>24</v>
      </c>
      <c r="AE9" s="138" t="s">
        <v>326</v>
      </c>
      <c r="AF9" s="138" t="s">
        <v>343</v>
      </c>
      <c r="AG9" s="138" t="s">
        <v>344</v>
      </c>
      <c r="AH9" s="138" t="s">
        <v>329</v>
      </c>
      <c r="AI9" s="138" t="s">
        <v>345</v>
      </c>
      <c r="AJ9" s="139">
        <v>2240</v>
      </c>
      <c r="AK9" s="139">
        <v>2240</v>
      </c>
      <c r="AL9" s="138" t="s">
        <v>346</v>
      </c>
      <c r="AM9" s="139">
        <v>34426.85</v>
      </c>
      <c r="AN9" s="139">
        <v>12613.15</v>
      </c>
      <c r="AO9" s="139">
        <v>47040</v>
      </c>
      <c r="AP9" s="139">
        <v>7573.15</v>
      </c>
      <c r="AQ9" s="139">
        <v>345.85</v>
      </c>
      <c r="AR9" s="139">
        <v>7919</v>
      </c>
      <c r="AS9" s="139">
        <v>7573.15</v>
      </c>
      <c r="AT9" s="139">
        <v>345.85</v>
      </c>
      <c r="AU9" s="139">
        <v>7919</v>
      </c>
      <c r="AV9" s="138">
        <v>33</v>
      </c>
      <c r="AW9" s="138">
        <v>353</v>
      </c>
      <c r="AX9" s="138" t="s">
        <v>281</v>
      </c>
      <c r="AY9" s="138"/>
      <c r="AZ9" s="138"/>
      <c r="BA9" s="138"/>
      <c r="BB9" s="138" t="s">
        <v>282</v>
      </c>
      <c r="BC9" s="138"/>
      <c r="BD9" s="138"/>
      <c r="BE9" s="139">
        <v>0</v>
      </c>
      <c r="BF9" s="138" t="s">
        <v>339</v>
      </c>
      <c r="BG9" s="140" t="s">
        <v>347</v>
      </c>
      <c r="BH9" s="138" t="s">
        <v>285</v>
      </c>
      <c r="BI9" s="130" t="s">
        <v>100</v>
      </c>
      <c r="BJ9" s="123">
        <v>46168</v>
      </c>
      <c r="BK9" s="94" t="s">
        <v>104</v>
      </c>
      <c r="BL9" s="95" t="s">
        <v>348</v>
      </c>
      <c r="BM9" s="96" t="s">
        <v>181</v>
      </c>
      <c r="BN9" s="94" t="s">
        <v>222</v>
      </c>
      <c r="BO9" s="94"/>
      <c r="BP9" s="42"/>
      <c r="BQ9" s="120" t="s">
        <v>349</v>
      </c>
    </row>
    <row r="10" spans="1:69" ht="26" hidden="1" x14ac:dyDescent="0.35">
      <c r="A10" s="136">
        <v>6</v>
      </c>
      <c r="B10" s="138" t="s">
        <v>256</v>
      </c>
      <c r="C10" s="138" t="s">
        <v>257</v>
      </c>
      <c r="D10" s="138" t="s">
        <v>258</v>
      </c>
      <c r="E10" s="138" t="s">
        <v>259</v>
      </c>
      <c r="F10" s="138" t="s">
        <v>259</v>
      </c>
      <c r="G10" s="138" t="s">
        <v>260</v>
      </c>
      <c r="H10" s="138" t="s">
        <v>261</v>
      </c>
      <c r="I10" s="138">
        <v>45944</v>
      </c>
      <c r="J10" s="138" t="s">
        <v>262</v>
      </c>
      <c r="K10" s="138">
        <v>45944</v>
      </c>
      <c r="L10" s="138" t="s">
        <v>287</v>
      </c>
      <c r="M10" s="138" t="s">
        <v>288</v>
      </c>
      <c r="N10" s="138">
        <v>327497</v>
      </c>
      <c r="O10" s="138" t="s">
        <v>289</v>
      </c>
      <c r="P10" s="138">
        <v>467204</v>
      </c>
      <c r="Q10" s="138" t="s">
        <v>322</v>
      </c>
      <c r="R10" s="138" t="s">
        <v>267</v>
      </c>
      <c r="S10" s="138" t="s">
        <v>350</v>
      </c>
      <c r="T10" s="138" t="s">
        <v>350</v>
      </c>
      <c r="U10" s="138" t="s">
        <v>292</v>
      </c>
      <c r="V10" s="138" t="s">
        <v>270</v>
      </c>
      <c r="W10" s="138">
        <v>541</v>
      </c>
      <c r="X10" s="138" t="s">
        <v>293</v>
      </c>
      <c r="Y10" s="138">
        <v>352138372</v>
      </c>
      <c r="Z10" s="138" t="s">
        <v>351</v>
      </c>
      <c r="AA10" s="138" t="s">
        <v>352</v>
      </c>
      <c r="AB10" s="139">
        <v>42000</v>
      </c>
      <c r="AC10" s="138" t="s">
        <v>296</v>
      </c>
      <c r="AD10" s="138">
        <v>24</v>
      </c>
      <c r="AE10" s="138" t="s">
        <v>326</v>
      </c>
      <c r="AF10" s="138" t="s">
        <v>353</v>
      </c>
      <c r="AG10" s="138" t="s">
        <v>354</v>
      </c>
      <c r="AH10" s="138" t="s">
        <v>329</v>
      </c>
      <c r="AI10" s="138" t="s">
        <v>355</v>
      </c>
      <c r="AJ10" s="139">
        <v>2240</v>
      </c>
      <c r="AK10" s="139">
        <v>2240</v>
      </c>
      <c r="AL10" s="138" t="s">
        <v>356</v>
      </c>
      <c r="AM10" s="139">
        <v>38633.160000000003</v>
      </c>
      <c r="AN10" s="139">
        <v>12886.84</v>
      </c>
      <c r="AO10" s="139">
        <v>51520</v>
      </c>
      <c r="AP10" s="139">
        <v>3366.84</v>
      </c>
      <c r="AQ10" s="139">
        <v>72.16</v>
      </c>
      <c r="AR10" s="139">
        <v>3439</v>
      </c>
      <c r="AS10" s="139">
        <v>3366.84</v>
      </c>
      <c r="AT10" s="139">
        <v>72.16</v>
      </c>
      <c r="AU10" s="139">
        <v>3439</v>
      </c>
      <c r="AV10" s="138">
        <v>33</v>
      </c>
      <c r="AW10" s="138">
        <v>288</v>
      </c>
      <c r="AX10" s="138" t="s">
        <v>281</v>
      </c>
      <c r="AY10" s="138"/>
      <c r="AZ10" s="138"/>
      <c r="BA10" s="138"/>
      <c r="BB10" s="138" t="s">
        <v>282</v>
      </c>
      <c r="BC10" s="138"/>
      <c r="BD10" s="138"/>
      <c r="BE10" s="139">
        <v>0</v>
      </c>
      <c r="BF10" s="138" t="s">
        <v>350</v>
      </c>
      <c r="BG10" s="140" t="s">
        <v>357</v>
      </c>
      <c r="BH10" s="138" t="s">
        <v>285</v>
      </c>
      <c r="BI10" s="130" t="s">
        <v>100</v>
      </c>
      <c r="BJ10" s="123">
        <v>46171</v>
      </c>
      <c r="BK10" s="94" t="s">
        <v>103</v>
      </c>
      <c r="BL10" s="95" t="s">
        <v>108</v>
      </c>
      <c r="BM10" s="96" t="s">
        <v>181</v>
      </c>
      <c r="BN10" s="94" t="s">
        <v>222</v>
      </c>
      <c r="BO10" s="94"/>
      <c r="BP10" s="42"/>
      <c r="BQ10" s="120" t="s">
        <v>358</v>
      </c>
    </row>
    <row r="11" spans="1:69" ht="26" hidden="1" x14ac:dyDescent="0.35">
      <c r="A11" s="136">
        <v>7</v>
      </c>
      <c r="B11" s="138" t="s">
        <v>256</v>
      </c>
      <c r="C11" s="138" t="s">
        <v>257</v>
      </c>
      <c r="D11" s="138" t="s">
        <v>258</v>
      </c>
      <c r="E11" s="138" t="s">
        <v>259</v>
      </c>
      <c r="F11" s="138" t="s">
        <v>259</v>
      </c>
      <c r="G11" s="138" t="s">
        <v>260</v>
      </c>
      <c r="H11" s="138" t="s">
        <v>261</v>
      </c>
      <c r="I11" s="138">
        <v>45912</v>
      </c>
      <c r="J11" s="138" t="s">
        <v>334</v>
      </c>
      <c r="K11" s="138">
        <v>45912</v>
      </c>
      <c r="L11" s="138" t="s">
        <v>335</v>
      </c>
      <c r="M11" s="138" t="s">
        <v>336</v>
      </c>
      <c r="N11" s="138">
        <v>357096</v>
      </c>
      <c r="O11" s="138" t="s">
        <v>337</v>
      </c>
      <c r="P11" s="138">
        <v>511165</v>
      </c>
      <c r="Q11" s="138" t="s">
        <v>338</v>
      </c>
      <c r="R11" s="138" t="s">
        <v>267</v>
      </c>
      <c r="S11" s="138" t="s">
        <v>359</v>
      </c>
      <c r="T11" s="138" t="s">
        <v>359</v>
      </c>
      <c r="U11" s="138" t="s">
        <v>292</v>
      </c>
      <c r="V11" s="138" t="s">
        <v>270</v>
      </c>
      <c r="W11" s="138">
        <v>541</v>
      </c>
      <c r="X11" s="138" t="s">
        <v>271</v>
      </c>
      <c r="Y11" s="138">
        <v>352353616</v>
      </c>
      <c r="Z11" s="138" t="s">
        <v>360</v>
      </c>
      <c r="AA11" s="138" t="s">
        <v>361</v>
      </c>
      <c r="AB11" s="139">
        <v>30000</v>
      </c>
      <c r="AC11" s="138" t="s">
        <v>342</v>
      </c>
      <c r="AD11" s="138">
        <v>18</v>
      </c>
      <c r="AE11" s="138" t="s">
        <v>326</v>
      </c>
      <c r="AF11" s="138" t="s">
        <v>362</v>
      </c>
      <c r="AG11" s="138" t="s">
        <v>363</v>
      </c>
      <c r="AH11" s="138" t="s">
        <v>329</v>
      </c>
      <c r="AI11" s="138" t="s">
        <v>345</v>
      </c>
      <c r="AJ11" s="139">
        <v>2020</v>
      </c>
      <c r="AK11" s="139">
        <v>2020</v>
      </c>
      <c r="AL11" s="138" t="s">
        <v>364</v>
      </c>
      <c r="AM11" s="139">
        <v>26833.37</v>
      </c>
      <c r="AN11" s="139">
        <v>6426.63</v>
      </c>
      <c r="AO11" s="139">
        <v>33260</v>
      </c>
      <c r="AP11" s="139">
        <v>3166.63</v>
      </c>
      <c r="AQ11" s="139">
        <v>44.37</v>
      </c>
      <c r="AR11" s="139">
        <v>3211</v>
      </c>
      <c r="AS11" s="139">
        <v>3166.63</v>
      </c>
      <c r="AT11" s="139">
        <v>44.37</v>
      </c>
      <c r="AU11" s="139">
        <v>3211</v>
      </c>
      <c r="AV11" s="138">
        <v>33</v>
      </c>
      <c r="AW11" s="138">
        <v>504</v>
      </c>
      <c r="AX11" s="138" t="s">
        <v>281</v>
      </c>
      <c r="AY11" s="138"/>
      <c r="AZ11" s="138"/>
      <c r="BA11" s="138"/>
      <c r="BB11" s="138" t="s">
        <v>282</v>
      </c>
      <c r="BC11" s="138"/>
      <c r="BD11" s="138"/>
      <c r="BE11" s="139">
        <v>0</v>
      </c>
      <c r="BF11" s="138" t="s">
        <v>359</v>
      </c>
      <c r="BG11" s="140" t="s">
        <v>365</v>
      </c>
      <c r="BH11" s="138" t="s">
        <v>285</v>
      </c>
      <c r="BI11" s="130" t="s">
        <v>100</v>
      </c>
      <c r="BJ11" s="123">
        <v>46168</v>
      </c>
      <c r="BK11" s="94" t="s">
        <v>103</v>
      </c>
      <c r="BL11" s="95" t="s">
        <v>108</v>
      </c>
      <c r="BM11" s="96" t="s">
        <v>181</v>
      </c>
      <c r="BN11" s="94" t="s">
        <v>222</v>
      </c>
      <c r="BO11" s="94"/>
      <c r="BP11" s="42"/>
      <c r="BQ11" s="120" t="s">
        <v>366</v>
      </c>
    </row>
    <row r="12" spans="1:69" ht="26" hidden="1" x14ac:dyDescent="0.35">
      <c r="A12" s="136">
        <v>8</v>
      </c>
      <c r="B12" s="138" t="s">
        <v>256</v>
      </c>
      <c r="C12" s="138" t="s">
        <v>257</v>
      </c>
      <c r="D12" s="138" t="s">
        <v>258</v>
      </c>
      <c r="E12" s="138" t="s">
        <v>259</v>
      </c>
      <c r="F12" s="138" t="s">
        <v>259</v>
      </c>
      <c r="G12" s="138" t="s">
        <v>260</v>
      </c>
      <c r="H12" s="138" t="s">
        <v>261</v>
      </c>
      <c r="I12" s="138">
        <v>45944</v>
      </c>
      <c r="J12" s="138" t="s">
        <v>262</v>
      </c>
      <c r="K12" s="138">
        <v>45944</v>
      </c>
      <c r="L12" s="138" t="s">
        <v>263</v>
      </c>
      <c r="M12" s="138" t="s">
        <v>264</v>
      </c>
      <c r="N12" s="138">
        <v>73741</v>
      </c>
      <c r="O12" s="138" t="s">
        <v>265</v>
      </c>
      <c r="P12" s="138">
        <v>593829</v>
      </c>
      <c r="Q12" s="138" t="s">
        <v>266</v>
      </c>
      <c r="R12" s="138" t="s">
        <v>369</v>
      </c>
      <c r="S12" s="138" t="s">
        <v>268</v>
      </c>
      <c r="T12" s="138" t="s">
        <v>268</v>
      </c>
      <c r="U12" s="138" t="s">
        <v>320</v>
      </c>
      <c r="V12" s="138" t="s">
        <v>270</v>
      </c>
      <c r="W12" s="138">
        <v>541</v>
      </c>
      <c r="X12" s="138" t="s">
        <v>271</v>
      </c>
      <c r="Y12" s="138">
        <v>352641863</v>
      </c>
      <c r="Z12" s="138" t="s">
        <v>272</v>
      </c>
      <c r="AA12" s="138" t="s">
        <v>370</v>
      </c>
      <c r="AB12" s="139">
        <v>30000</v>
      </c>
      <c r="AC12" s="138" t="s">
        <v>274</v>
      </c>
      <c r="AD12" s="138">
        <v>18</v>
      </c>
      <c r="AE12" s="138" t="s">
        <v>371</v>
      </c>
      <c r="AF12" s="138" t="s">
        <v>276</v>
      </c>
      <c r="AG12" s="138" t="s">
        <v>277</v>
      </c>
      <c r="AH12" s="138" t="s">
        <v>278</v>
      </c>
      <c r="AI12" s="138" t="s">
        <v>372</v>
      </c>
      <c r="AJ12" s="139">
        <v>2020</v>
      </c>
      <c r="AK12" s="139">
        <v>2020</v>
      </c>
      <c r="AL12" s="138" t="s">
        <v>373</v>
      </c>
      <c r="AM12" s="139">
        <v>22048.18</v>
      </c>
      <c r="AN12" s="139">
        <v>6231.82</v>
      </c>
      <c r="AO12" s="139">
        <v>28280</v>
      </c>
      <c r="AP12" s="139">
        <v>7951.82</v>
      </c>
      <c r="AQ12" s="139">
        <v>426.18</v>
      </c>
      <c r="AR12" s="139">
        <v>8378</v>
      </c>
      <c r="AS12" s="139">
        <v>7951.82</v>
      </c>
      <c r="AT12" s="139">
        <v>426.18</v>
      </c>
      <c r="AU12" s="139">
        <v>8378</v>
      </c>
      <c r="AV12" s="138">
        <v>32</v>
      </c>
      <c r="AW12" s="138">
        <v>533</v>
      </c>
      <c r="AX12" s="138" t="s">
        <v>281</v>
      </c>
      <c r="AY12" s="138"/>
      <c r="AZ12" s="138"/>
      <c r="BA12" s="138"/>
      <c r="BB12" s="138" t="s">
        <v>282</v>
      </c>
      <c r="BC12" s="138"/>
      <c r="BD12" s="138" t="s">
        <v>283</v>
      </c>
      <c r="BE12" s="139">
        <v>30000</v>
      </c>
      <c r="BF12" s="138" t="s">
        <v>268</v>
      </c>
      <c r="BG12" s="140" t="s">
        <v>284</v>
      </c>
      <c r="BH12" s="138" t="s">
        <v>285</v>
      </c>
      <c r="BI12" s="130" t="s">
        <v>100</v>
      </c>
      <c r="BJ12" s="123">
        <v>46172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120" t="s">
        <v>286</v>
      </c>
    </row>
    <row r="13" spans="1:69" ht="26" hidden="1" x14ac:dyDescent="0.35">
      <c r="A13" s="136">
        <v>9</v>
      </c>
      <c r="B13" s="138" t="s">
        <v>256</v>
      </c>
      <c r="C13" s="138" t="s">
        <v>257</v>
      </c>
      <c r="D13" s="138" t="s">
        <v>258</v>
      </c>
      <c r="E13" s="138" t="s">
        <v>259</v>
      </c>
      <c r="F13" s="138" t="s">
        <v>259</v>
      </c>
      <c r="G13" s="138" t="s">
        <v>260</v>
      </c>
      <c r="H13" s="138" t="s">
        <v>261</v>
      </c>
      <c r="I13" s="138">
        <v>45903</v>
      </c>
      <c r="J13" s="138" t="s">
        <v>374</v>
      </c>
      <c r="K13" s="138">
        <v>45903</v>
      </c>
      <c r="L13" s="138" t="s">
        <v>263</v>
      </c>
      <c r="M13" s="138" t="s">
        <v>264</v>
      </c>
      <c r="N13" s="138">
        <v>73615</v>
      </c>
      <c r="O13" s="138" t="s">
        <v>375</v>
      </c>
      <c r="P13" s="138">
        <v>104997</v>
      </c>
      <c r="Q13" s="138" t="s">
        <v>379</v>
      </c>
      <c r="R13" s="138" t="s">
        <v>267</v>
      </c>
      <c r="S13" s="138" t="s">
        <v>380</v>
      </c>
      <c r="T13" s="138" t="s">
        <v>380</v>
      </c>
      <c r="U13" s="138" t="s">
        <v>292</v>
      </c>
      <c r="V13" s="138" t="s">
        <v>270</v>
      </c>
      <c r="W13" s="138">
        <v>541</v>
      </c>
      <c r="X13" s="138" t="s">
        <v>271</v>
      </c>
      <c r="Y13" s="138">
        <v>353237032</v>
      </c>
      <c r="Z13" s="138" t="s">
        <v>381</v>
      </c>
      <c r="AA13" s="138" t="s">
        <v>378</v>
      </c>
      <c r="AB13" s="139">
        <v>62000</v>
      </c>
      <c r="AC13" s="138" t="s">
        <v>376</v>
      </c>
      <c r="AD13" s="138">
        <v>24</v>
      </c>
      <c r="AE13" s="138" t="s">
        <v>318</v>
      </c>
      <c r="AF13" s="138" t="s">
        <v>382</v>
      </c>
      <c r="AG13" s="138" t="s">
        <v>383</v>
      </c>
      <c r="AH13" s="138" t="s">
        <v>278</v>
      </c>
      <c r="AI13" s="138" t="s">
        <v>384</v>
      </c>
      <c r="AJ13" s="139">
        <v>3310</v>
      </c>
      <c r="AK13" s="139">
        <v>3310</v>
      </c>
      <c r="AL13" s="138" t="s">
        <v>385</v>
      </c>
      <c r="AM13" s="139">
        <v>22149.93</v>
      </c>
      <c r="AN13" s="139">
        <v>10950.07</v>
      </c>
      <c r="AO13" s="139">
        <v>33100</v>
      </c>
      <c r="AP13" s="139">
        <v>39850.07</v>
      </c>
      <c r="AQ13" s="139">
        <v>6512.93</v>
      </c>
      <c r="AR13" s="139">
        <v>46363</v>
      </c>
      <c r="AS13" s="139">
        <v>39850.07</v>
      </c>
      <c r="AT13" s="139">
        <v>6512.93</v>
      </c>
      <c r="AU13" s="139">
        <v>46363</v>
      </c>
      <c r="AV13" s="138">
        <v>31</v>
      </c>
      <c r="AW13" s="138">
        <v>630</v>
      </c>
      <c r="AX13" s="138" t="s">
        <v>281</v>
      </c>
      <c r="AY13" s="138"/>
      <c r="AZ13" s="138"/>
      <c r="BA13" s="138"/>
      <c r="BB13" s="138" t="s">
        <v>282</v>
      </c>
      <c r="BC13" s="138"/>
      <c r="BD13" s="138" t="s">
        <v>314</v>
      </c>
      <c r="BE13" s="139">
        <v>62000</v>
      </c>
      <c r="BF13" s="138" t="s">
        <v>380</v>
      </c>
      <c r="BG13" s="140" t="s">
        <v>386</v>
      </c>
      <c r="BH13" s="138" t="s">
        <v>285</v>
      </c>
      <c r="BI13" s="130" t="s">
        <v>100</v>
      </c>
      <c r="BJ13" s="123">
        <v>46169</v>
      </c>
      <c r="BK13" s="94" t="s">
        <v>103</v>
      </c>
      <c r="BL13" s="95" t="s">
        <v>108</v>
      </c>
      <c r="BM13" s="96" t="s">
        <v>181</v>
      </c>
      <c r="BN13" s="94" t="s">
        <v>222</v>
      </c>
      <c r="BO13" s="94"/>
      <c r="BP13" s="42"/>
      <c r="BQ13" s="120" t="s">
        <v>387</v>
      </c>
    </row>
    <row r="14" spans="1:69" ht="26" hidden="1" x14ac:dyDescent="0.35">
      <c r="A14" s="136">
        <v>10</v>
      </c>
      <c r="B14" s="138" t="s">
        <v>256</v>
      </c>
      <c r="C14" s="138" t="s">
        <v>257</v>
      </c>
      <c r="D14" s="138" t="s">
        <v>258</v>
      </c>
      <c r="E14" s="138" t="s">
        <v>259</v>
      </c>
      <c r="F14" s="138" t="s">
        <v>259</v>
      </c>
      <c r="G14" s="138" t="s">
        <v>260</v>
      </c>
      <c r="H14" s="138" t="s">
        <v>261</v>
      </c>
      <c r="I14" s="138">
        <v>45896</v>
      </c>
      <c r="J14" s="138" t="s">
        <v>303</v>
      </c>
      <c r="K14" s="138">
        <v>45896</v>
      </c>
      <c r="L14" s="138" t="s">
        <v>263</v>
      </c>
      <c r="M14" s="138" t="s">
        <v>264</v>
      </c>
      <c r="N14" s="138">
        <v>73730</v>
      </c>
      <c r="O14" s="138" t="s">
        <v>304</v>
      </c>
      <c r="P14" s="138">
        <v>105157</v>
      </c>
      <c r="Q14" s="138" t="s">
        <v>305</v>
      </c>
      <c r="R14" s="138" t="s">
        <v>267</v>
      </c>
      <c r="S14" s="138" t="s">
        <v>388</v>
      </c>
      <c r="T14" s="138" t="s">
        <v>388</v>
      </c>
      <c r="U14" s="138" t="s">
        <v>292</v>
      </c>
      <c r="V14" s="138" t="s">
        <v>270</v>
      </c>
      <c r="W14" s="138">
        <v>0</v>
      </c>
      <c r="X14" s="138" t="s">
        <v>271</v>
      </c>
      <c r="Y14" s="138">
        <v>353312408</v>
      </c>
      <c r="Z14" s="138" t="s">
        <v>389</v>
      </c>
      <c r="AA14" s="138" t="s">
        <v>390</v>
      </c>
      <c r="AB14" s="139">
        <v>37000</v>
      </c>
      <c r="AC14" s="138" t="s">
        <v>309</v>
      </c>
      <c r="AD14" s="138">
        <v>24</v>
      </c>
      <c r="AE14" s="138" t="s">
        <v>377</v>
      </c>
      <c r="AF14" s="138" t="s">
        <v>391</v>
      </c>
      <c r="AG14" s="138" t="s">
        <v>392</v>
      </c>
      <c r="AH14" s="138" t="s">
        <v>329</v>
      </c>
      <c r="AI14" s="138" t="s">
        <v>393</v>
      </c>
      <c r="AJ14" s="139">
        <v>1970</v>
      </c>
      <c r="AK14" s="139">
        <v>1970</v>
      </c>
      <c r="AL14" s="138" t="s">
        <v>394</v>
      </c>
      <c r="AM14" s="139">
        <v>2239.81</v>
      </c>
      <c r="AN14" s="139">
        <v>2730.19</v>
      </c>
      <c r="AO14" s="139">
        <v>4970</v>
      </c>
      <c r="AP14" s="139">
        <v>34760.19</v>
      </c>
      <c r="AQ14" s="139">
        <v>8438.81</v>
      </c>
      <c r="AR14" s="139">
        <v>43199</v>
      </c>
      <c r="AS14" s="139">
        <v>34760.19</v>
      </c>
      <c r="AT14" s="139">
        <v>8438.81</v>
      </c>
      <c r="AU14" s="139">
        <v>43199</v>
      </c>
      <c r="AV14" s="138">
        <v>30</v>
      </c>
      <c r="AW14" s="138">
        <v>838</v>
      </c>
      <c r="AX14" s="138" t="s">
        <v>281</v>
      </c>
      <c r="AY14" s="138"/>
      <c r="AZ14" s="138"/>
      <c r="BA14" s="138"/>
      <c r="BB14" s="138" t="s">
        <v>282</v>
      </c>
      <c r="BC14" s="138"/>
      <c r="BD14" s="138"/>
      <c r="BE14" s="139">
        <v>0</v>
      </c>
      <c r="BF14" s="138" t="s">
        <v>388</v>
      </c>
      <c r="BG14" s="140" t="s">
        <v>395</v>
      </c>
      <c r="BH14" s="138" t="s">
        <v>285</v>
      </c>
      <c r="BI14" s="130" t="s">
        <v>100</v>
      </c>
      <c r="BJ14" s="123">
        <v>46176</v>
      </c>
      <c r="BK14" s="94" t="s">
        <v>104</v>
      </c>
      <c r="BL14" s="95" t="s">
        <v>119</v>
      </c>
      <c r="BM14" s="96" t="s">
        <v>181</v>
      </c>
      <c r="BN14" s="94" t="s">
        <v>223</v>
      </c>
      <c r="BO14" s="94"/>
      <c r="BP14" s="42"/>
      <c r="BQ14" s="120" t="s">
        <v>396</v>
      </c>
    </row>
    <row r="15" spans="1:69" ht="26" hidden="1" x14ac:dyDescent="0.35">
      <c r="A15" s="136">
        <v>11</v>
      </c>
      <c r="B15" s="138" t="s">
        <v>256</v>
      </c>
      <c r="C15" s="138" t="s">
        <v>257</v>
      </c>
      <c r="D15" s="138" t="s">
        <v>258</v>
      </c>
      <c r="E15" s="138" t="s">
        <v>259</v>
      </c>
      <c r="F15" s="138" t="s">
        <v>259</v>
      </c>
      <c r="G15" s="138" t="s">
        <v>260</v>
      </c>
      <c r="H15" s="138" t="s">
        <v>261</v>
      </c>
      <c r="I15" s="138">
        <v>45912</v>
      </c>
      <c r="J15" s="138" t="s">
        <v>334</v>
      </c>
      <c r="K15" s="138">
        <v>45912</v>
      </c>
      <c r="L15" s="138" t="s">
        <v>335</v>
      </c>
      <c r="M15" s="138" t="s">
        <v>336</v>
      </c>
      <c r="N15" s="138">
        <v>73797</v>
      </c>
      <c r="O15" s="138" t="s">
        <v>397</v>
      </c>
      <c r="P15" s="138">
        <v>105262</v>
      </c>
      <c r="Q15" s="138" t="s">
        <v>398</v>
      </c>
      <c r="R15" s="138" t="s">
        <v>267</v>
      </c>
      <c r="S15" s="138" t="s">
        <v>399</v>
      </c>
      <c r="T15" s="138" t="s">
        <v>399</v>
      </c>
      <c r="U15" s="138" t="s">
        <v>292</v>
      </c>
      <c r="V15" s="138" t="s">
        <v>270</v>
      </c>
      <c r="W15" s="138">
        <v>541</v>
      </c>
      <c r="X15" s="138" t="s">
        <v>271</v>
      </c>
      <c r="Y15" s="138">
        <v>353367044</v>
      </c>
      <c r="Z15" s="138" t="s">
        <v>400</v>
      </c>
      <c r="AA15" s="138" t="s">
        <v>401</v>
      </c>
      <c r="AB15" s="139">
        <v>52000</v>
      </c>
      <c r="AC15" s="138" t="s">
        <v>342</v>
      </c>
      <c r="AD15" s="138">
        <v>24</v>
      </c>
      <c r="AE15" s="138" t="s">
        <v>377</v>
      </c>
      <c r="AF15" s="138" t="s">
        <v>402</v>
      </c>
      <c r="AG15" s="138" t="s">
        <v>403</v>
      </c>
      <c r="AH15" s="138" t="s">
        <v>321</v>
      </c>
      <c r="AI15" s="138" t="s">
        <v>404</v>
      </c>
      <c r="AJ15" s="139">
        <v>2780</v>
      </c>
      <c r="AK15" s="139">
        <v>2780</v>
      </c>
      <c r="AL15" s="138" t="s">
        <v>405</v>
      </c>
      <c r="AM15" s="139">
        <v>21946.1</v>
      </c>
      <c r="AN15" s="139">
        <v>11413.9</v>
      </c>
      <c r="AO15" s="139">
        <v>33360</v>
      </c>
      <c r="AP15" s="139">
        <v>30053.9</v>
      </c>
      <c r="AQ15" s="139">
        <v>4321.1000000000004</v>
      </c>
      <c r="AR15" s="139">
        <v>34375</v>
      </c>
      <c r="AS15" s="139">
        <v>30053.9</v>
      </c>
      <c r="AT15" s="139">
        <v>4321.1000000000004</v>
      </c>
      <c r="AU15" s="139">
        <v>34375</v>
      </c>
      <c r="AV15" s="138">
        <v>30</v>
      </c>
      <c r="AW15" s="138">
        <v>535</v>
      </c>
      <c r="AX15" s="138" t="s">
        <v>281</v>
      </c>
      <c r="AY15" s="138"/>
      <c r="AZ15" s="138"/>
      <c r="BA15" s="138"/>
      <c r="BB15" s="138" t="s">
        <v>282</v>
      </c>
      <c r="BC15" s="138"/>
      <c r="BD15" s="138" t="s">
        <v>314</v>
      </c>
      <c r="BE15" s="139">
        <v>52000</v>
      </c>
      <c r="BF15" s="138" t="s">
        <v>399</v>
      </c>
      <c r="BG15" s="140" t="s">
        <v>406</v>
      </c>
      <c r="BH15" s="138" t="s">
        <v>285</v>
      </c>
      <c r="BI15" s="130" t="s">
        <v>100</v>
      </c>
      <c r="BJ15" s="123">
        <v>46176</v>
      </c>
      <c r="BK15" s="94" t="s">
        <v>104</v>
      </c>
      <c r="BL15" s="95" t="s">
        <v>348</v>
      </c>
      <c r="BM15" s="96" t="s">
        <v>181</v>
      </c>
      <c r="BN15" s="94" t="s">
        <v>222</v>
      </c>
      <c r="BO15" s="94"/>
      <c r="BP15" s="42"/>
      <c r="BQ15" s="120" t="s">
        <v>407</v>
      </c>
    </row>
    <row r="16" spans="1:69" ht="26" x14ac:dyDescent="0.35">
      <c r="A16" s="136">
        <v>12</v>
      </c>
      <c r="B16" s="138" t="s">
        <v>256</v>
      </c>
      <c r="C16" s="138" t="s">
        <v>257</v>
      </c>
      <c r="D16" s="138" t="s">
        <v>258</v>
      </c>
      <c r="E16" s="138" t="s">
        <v>259</v>
      </c>
      <c r="F16" s="138" t="s">
        <v>259</v>
      </c>
      <c r="G16" s="138" t="s">
        <v>260</v>
      </c>
      <c r="H16" s="138" t="s">
        <v>261</v>
      </c>
      <c r="I16" s="138">
        <v>45896</v>
      </c>
      <c r="J16" s="138" t="s">
        <v>303</v>
      </c>
      <c r="K16" s="138">
        <v>45896</v>
      </c>
      <c r="L16" s="138" t="s">
        <v>263</v>
      </c>
      <c r="M16" s="138" t="s">
        <v>264</v>
      </c>
      <c r="N16" s="138">
        <v>73730</v>
      </c>
      <c r="O16" s="138" t="s">
        <v>304</v>
      </c>
      <c r="P16" s="138">
        <v>105158</v>
      </c>
      <c r="Q16" s="138" t="s">
        <v>408</v>
      </c>
      <c r="R16" s="138" t="s">
        <v>267</v>
      </c>
      <c r="S16" s="138" t="s">
        <v>409</v>
      </c>
      <c r="T16" s="138" t="s">
        <v>409</v>
      </c>
      <c r="U16" s="138" t="s">
        <v>292</v>
      </c>
      <c r="V16" s="138" t="s">
        <v>270</v>
      </c>
      <c r="W16" s="138">
        <v>541</v>
      </c>
      <c r="X16" s="138" t="s">
        <v>271</v>
      </c>
      <c r="Y16" s="138">
        <v>354332921</v>
      </c>
      <c r="Z16" s="138" t="s">
        <v>410</v>
      </c>
      <c r="AA16" s="138" t="s">
        <v>411</v>
      </c>
      <c r="AB16" s="139">
        <v>36000</v>
      </c>
      <c r="AC16" s="138" t="s">
        <v>309</v>
      </c>
      <c r="AD16" s="138">
        <v>24</v>
      </c>
      <c r="AE16" s="138" t="s">
        <v>326</v>
      </c>
      <c r="AF16" s="138" t="s">
        <v>412</v>
      </c>
      <c r="AG16" s="138" t="s">
        <v>413</v>
      </c>
      <c r="AH16" s="138" t="s">
        <v>329</v>
      </c>
      <c r="AI16" s="138" t="s">
        <v>414</v>
      </c>
      <c r="AJ16" s="139">
        <v>1920</v>
      </c>
      <c r="AK16" s="139">
        <v>1920</v>
      </c>
      <c r="AL16" s="138" t="s">
        <v>415</v>
      </c>
      <c r="AM16" s="139">
        <v>28584.89</v>
      </c>
      <c r="AN16" s="139">
        <v>10375.11</v>
      </c>
      <c r="AO16" s="139">
        <v>38960</v>
      </c>
      <c r="AP16" s="139">
        <v>7415.11</v>
      </c>
      <c r="AQ16" s="139">
        <v>267.89</v>
      </c>
      <c r="AR16" s="139">
        <v>7683</v>
      </c>
      <c r="AS16" s="139">
        <v>7415.11</v>
      </c>
      <c r="AT16" s="139">
        <v>267.89</v>
      </c>
      <c r="AU16" s="139">
        <v>7683</v>
      </c>
      <c r="AV16" s="138">
        <v>28</v>
      </c>
      <c r="AW16" s="138">
        <v>230</v>
      </c>
      <c r="AX16" s="138" t="s">
        <v>281</v>
      </c>
      <c r="AY16" s="138"/>
      <c r="AZ16" s="138"/>
      <c r="BA16" s="138"/>
      <c r="BB16" s="138" t="s">
        <v>282</v>
      </c>
      <c r="BC16" s="138"/>
      <c r="BD16" s="138"/>
      <c r="BE16" s="139">
        <v>0</v>
      </c>
      <c r="BF16" s="138" t="s">
        <v>409</v>
      </c>
      <c r="BG16" s="140" t="s">
        <v>416</v>
      </c>
      <c r="BH16" s="138" t="s">
        <v>285</v>
      </c>
      <c r="BI16" s="130" t="s">
        <v>100</v>
      </c>
      <c r="BJ16" s="123">
        <v>46171</v>
      </c>
      <c r="BK16" s="94" t="s">
        <v>103</v>
      </c>
      <c r="BL16" s="95" t="s">
        <v>108</v>
      </c>
      <c r="BM16" s="96" t="s">
        <v>180</v>
      </c>
      <c r="BN16" s="94" t="s">
        <v>221</v>
      </c>
      <c r="BO16" s="94">
        <v>1920</v>
      </c>
      <c r="BP16" s="42" t="s">
        <v>182</v>
      </c>
      <c r="BQ16" s="120" t="s">
        <v>1075</v>
      </c>
    </row>
    <row r="17" spans="1:69" ht="26" hidden="1" x14ac:dyDescent="0.35">
      <c r="A17" s="136">
        <v>13</v>
      </c>
      <c r="B17" s="138" t="s">
        <v>256</v>
      </c>
      <c r="C17" s="138" t="s">
        <v>257</v>
      </c>
      <c r="D17" s="138" t="s">
        <v>258</v>
      </c>
      <c r="E17" s="138" t="s">
        <v>259</v>
      </c>
      <c r="F17" s="138" t="s">
        <v>259</v>
      </c>
      <c r="G17" s="138" t="s">
        <v>260</v>
      </c>
      <c r="H17" s="138" t="s">
        <v>261</v>
      </c>
      <c r="I17" s="138">
        <v>45896</v>
      </c>
      <c r="J17" s="138" t="s">
        <v>303</v>
      </c>
      <c r="K17" s="138">
        <v>45896</v>
      </c>
      <c r="L17" s="138" t="s">
        <v>263</v>
      </c>
      <c r="M17" s="138" t="s">
        <v>264</v>
      </c>
      <c r="N17" s="138">
        <v>73730</v>
      </c>
      <c r="O17" s="138" t="s">
        <v>304</v>
      </c>
      <c r="P17" s="138">
        <v>508853</v>
      </c>
      <c r="Q17" s="138" t="s">
        <v>417</v>
      </c>
      <c r="R17" s="138" t="s">
        <v>267</v>
      </c>
      <c r="S17" s="138" t="s">
        <v>418</v>
      </c>
      <c r="T17" s="138" t="s">
        <v>418</v>
      </c>
      <c r="U17" s="138" t="s">
        <v>292</v>
      </c>
      <c r="V17" s="138" t="s">
        <v>270</v>
      </c>
      <c r="W17" s="138">
        <v>541</v>
      </c>
      <c r="X17" s="138" t="s">
        <v>271</v>
      </c>
      <c r="Y17" s="138">
        <v>354686097</v>
      </c>
      <c r="Z17" s="138" t="s">
        <v>419</v>
      </c>
      <c r="AA17" s="138" t="s">
        <v>420</v>
      </c>
      <c r="AB17" s="139">
        <v>42000</v>
      </c>
      <c r="AC17" s="138" t="s">
        <v>309</v>
      </c>
      <c r="AD17" s="138">
        <v>24</v>
      </c>
      <c r="AE17" s="138" t="s">
        <v>326</v>
      </c>
      <c r="AF17" s="138" t="s">
        <v>421</v>
      </c>
      <c r="AG17" s="138" t="s">
        <v>422</v>
      </c>
      <c r="AH17" s="138" t="s">
        <v>329</v>
      </c>
      <c r="AI17" s="138" t="s">
        <v>423</v>
      </c>
      <c r="AJ17" s="139">
        <v>2240</v>
      </c>
      <c r="AK17" s="139">
        <v>2240</v>
      </c>
      <c r="AL17" s="138" t="s">
        <v>424</v>
      </c>
      <c r="AM17" s="139">
        <v>23009.98</v>
      </c>
      <c r="AN17" s="139">
        <v>10590.02</v>
      </c>
      <c r="AO17" s="139">
        <v>33600</v>
      </c>
      <c r="AP17" s="139">
        <v>18990.02</v>
      </c>
      <c r="AQ17" s="139">
        <v>2125.98</v>
      </c>
      <c r="AR17" s="139">
        <v>21116</v>
      </c>
      <c r="AS17" s="139">
        <v>18990.02</v>
      </c>
      <c r="AT17" s="139">
        <v>2125.98</v>
      </c>
      <c r="AU17" s="139">
        <v>21116</v>
      </c>
      <c r="AV17" s="138">
        <v>27</v>
      </c>
      <c r="AW17" s="138">
        <v>352</v>
      </c>
      <c r="AX17" s="138" t="s">
        <v>281</v>
      </c>
      <c r="AY17" s="138"/>
      <c r="AZ17" s="138"/>
      <c r="BA17" s="138"/>
      <c r="BB17" s="138" t="s">
        <v>282</v>
      </c>
      <c r="BC17" s="138"/>
      <c r="BD17" s="138" t="s">
        <v>319</v>
      </c>
      <c r="BE17" s="139">
        <v>42000</v>
      </c>
      <c r="BF17" s="138" t="s">
        <v>418</v>
      </c>
      <c r="BG17" s="140" t="s">
        <v>425</v>
      </c>
      <c r="BH17" s="138" t="s">
        <v>285</v>
      </c>
      <c r="BI17" s="130" t="s">
        <v>100</v>
      </c>
      <c r="BJ17" s="123">
        <v>46175</v>
      </c>
      <c r="BK17" s="94" t="s">
        <v>104</v>
      </c>
      <c r="BL17" s="95" t="s">
        <v>119</v>
      </c>
      <c r="BM17" s="96" t="s">
        <v>180</v>
      </c>
      <c r="BN17" s="94" t="s">
        <v>222</v>
      </c>
      <c r="BO17" s="94"/>
      <c r="BP17" s="42"/>
      <c r="BQ17" s="120" t="s">
        <v>316</v>
      </c>
    </row>
    <row r="18" spans="1:69" ht="26" hidden="1" x14ac:dyDescent="0.35">
      <c r="A18" s="136">
        <v>14</v>
      </c>
      <c r="B18" s="138" t="s">
        <v>256</v>
      </c>
      <c r="C18" s="138" t="s">
        <v>257</v>
      </c>
      <c r="D18" s="138" t="s">
        <v>258</v>
      </c>
      <c r="E18" s="138" t="s">
        <v>259</v>
      </c>
      <c r="F18" s="138" t="s">
        <v>259</v>
      </c>
      <c r="G18" s="138" t="s">
        <v>260</v>
      </c>
      <c r="H18" s="138" t="s">
        <v>261</v>
      </c>
      <c r="I18" s="138">
        <v>46017</v>
      </c>
      <c r="J18" s="138" t="s">
        <v>426</v>
      </c>
      <c r="K18" s="138">
        <v>46017</v>
      </c>
      <c r="L18" s="138" t="s">
        <v>335</v>
      </c>
      <c r="M18" s="138" t="s">
        <v>336</v>
      </c>
      <c r="N18" s="138">
        <v>381366</v>
      </c>
      <c r="O18" s="138" t="s">
        <v>427</v>
      </c>
      <c r="P18" s="138">
        <v>632680</v>
      </c>
      <c r="Q18" s="138" t="s">
        <v>428</v>
      </c>
      <c r="R18" s="138" t="s">
        <v>267</v>
      </c>
      <c r="S18" s="138" t="s">
        <v>429</v>
      </c>
      <c r="T18" s="138" t="s">
        <v>429</v>
      </c>
      <c r="U18" s="138" t="s">
        <v>292</v>
      </c>
      <c r="V18" s="138" t="s">
        <v>270</v>
      </c>
      <c r="W18" s="138">
        <v>0</v>
      </c>
      <c r="X18" s="138" t="s">
        <v>271</v>
      </c>
      <c r="Y18" s="138">
        <v>355102590</v>
      </c>
      <c r="Z18" s="138" t="s">
        <v>430</v>
      </c>
      <c r="AA18" s="138" t="s">
        <v>431</v>
      </c>
      <c r="AB18" s="139">
        <v>65000</v>
      </c>
      <c r="AC18" s="138" t="s">
        <v>342</v>
      </c>
      <c r="AD18" s="138">
        <v>24</v>
      </c>
      <c r="AE18" s="138" t="s">
        <v>377</v>
      </c>
      <c r="AF18" s="138" t="s">
        <v>432</v>
      </c>
      <c r="AG18" s="138" t="s">
        <v>433</v>
      </c>
      <c r="AH18" s="138" t="s">
        <v>329</v>
      </c>
      <c r="AI18" s="138" t="s">
        <v>434</v>
      </c>
      <c r="AJ18" s="139">
        <v>3470</v>
      </c>
      <c r="AK18" s="139">
        <v>3470</v>
      </c>
      <c r="AL18" s="138" t="s">
        <v>435</v>
      </c>
      <c r="AM18" s="139">
        <v>37077.56</v>
      </c>
      <c r="AN18" s="139">
        <v>15972.44</v>
      </c>
      <c r="AO18" s="139">
        <v>53050</v>
      </c>
      <c r="AP18" s="139">
        <v>27922.44</v>
      </c>
      <c r="AQ18" s="139">
        <v>2466.56</v>
      </c>
      <c r="AR18" s="139">
        <v>30389</v>
      </c>
      <c r="AS18" s="139">
        <v>27922.44</v>
      </c>
      <c r="AT18" s="139">
        <v>2466.56</v>
      </c>
      <c r="AU18" s="139">
        <v>30389</v>
      </c>
      <c r="AV18" s="138">
        <v>27</v>
      </c>
      <c r="AW18" s="138">
        <v>353</v>
      </c>
      <c r="AX18" s="138" t="s">
        <v>281</v>
      </c>
      <c r="AY18" s="138"/>
      <c r="AZ18" s="138"/>
      <c r="BA18" s="138"/>
      <c r="BB18" s="138" t="s">
        <v>282</v>
      </c>
      <c r="BC18" s="138"/>
      <c r="BD18" s="138"/>
      <c r="BE18" s="139">
        <v>0</v>
      </c>
      <c r="BF18" s="138" t="s">
        <v>429</v>
      </c>
      <c r="BG18" s="140" t="s">
        <v>436</v>
      </c>
      <c r="BH18" s="138" t="s">
        <v>285</v>
      </c>
      <c r="BI18" s="130" t="s">
        <v>100</v>
      </c>
      <c r="BJ18" s="123">
        <v>46168</v>
      </c>
      <c r="BK18" s="94" t="s">
        <v>103</v>
      </c>
      <c r="BL18" s="95" t="s">
        <v>108</v>
      </c>
      <c r="BM18" s="96" t="s">
        <v>181</v>
      </c>
      <c r="BN18" s="94" t="s">
        <v>222</v>
      </c>
      <c r="BO18" s="94"/>
      <c r="BP18" s="42"/>
      <c r="BQ18" s="120" t="s">
        <v>437</v>
      </c>
    </row>
    <row r="19" spans="1:69" ht="26" hidden="1" x14ac:dyDescent="0.35">
      <c r="A19" s="136">
        <v>15</v>
      </c>
      <c r="B19" s="138" t="s">
        <v>256</v>
      </c>
      <c r="C19" s="138" t="s">
        <v>257</v>
      </c>
      <c r="D19" s="138" t="s">
        <v>258</v>
      </c>
      <c r="E19" s="138" t="s">
        <v>259</v>
      </c>
      <c r="F19" s="138" t="s">
        <v>259</v>
      </c>
      <c r="G19" s="138" t="s">
        <v>260</v>
      </c>
      <c r="H19" s="138" t="s">
        <v>261</v>
      </c>
      <c r="I19" s="138">
        <v>45912</v>
      </c>
      <c r="J19" s="138" t="s">
        <v>334</v>
      </c>
      <c r="K19" s="138">
        <v>45912</v>
      </c>
      <c r="L19" s="138" t="s">
        <v>335</v>
      </c>
      <c r="M19" s="138" t="s">
        <v>336</v>
      </c>
      <c r="N19" s="138">
        <v>357096</v>
      </c>
      <c r="O19" s="138" t="s">
        <v>337</v>
      </c>
      <c r="P19" s="138">
        <v>511165</v>
      </c>
      <c r="Q19" s="138" t="s">
        <v>338</v>
      </c>
      <c r="R19" s="138" t="s">
        <v>267</v>
      </c>
      <c r="S19" s="138" t="s">
        <v>438</v>
      </c>
      <c r="T19" s="138" t="s">
        <v>438</v>
      </c>
      <c r="U19" s="138" t="s">
        <v>317</v>
      </c>
      <c r="V19" s="138" t="s">
        <v>270</v>
      </c>
      <c r="W19" s="138">
        <v>0</v>
      </c>
      <c r="X19" s="138" t="s">
        <v>439</v>
      </c>
      <c r="Y19" s="138">
        <v>355103005</v>
      </c>
      <c r="Z19" s="138" t="s">
        <v>440</v>
      </c>
      <c r="AA19" s="138" t="s">
        <v>431</v>
      </c>
      <c r="AB19" s="139">
        <v>40000</v>
      </c>
      <c r="AC19" s="138" t="s">
        <v>342</v>
      </c>
      <c r="AD19" s="138">
        <v>24</v>
      </c>
      <c r="AE19" s="138" t="s">
        <v>377</v>
      </c>
      <c r="AF19" s="138" t="s">
        <v>441</v>
      </c>
      <c r="AG19" s="138" t="s">
        <v>442</v>
      </c>
      <c r="AH19" s="138" t="s">
        <v>329</v>
      </c>
      <c r="AI19" s="138" t="s">
        <v>434</v>
      </c>
      <c r="AJ19" s="139">
        <v>2130</v>
      </c>
      <c r="AK19" s="139">
        <v>2130</v>
      </c>
      <c r="AL19" s="138" t="s">
        <v>443</v>
      </c>
      <c r="AM19" s="139">
        <v>25582.07</v>
      </c>
      <c r="AN19" s="139">
        <v>10167.93</v>
      </c>
      <c r="AO19" s="139">
        <v>35750</v>
      </c>
      <c r="AP19" s="139">
        <v>14417.93</v>
      </c>
      <c r="AQ19" s="139">
        <v>1216.07</v>
      </c>
      <c r="AR19" s="139">
        <v>15634</v>
      </c>
      <c r="AS19" s="139">
        <v>14417.93</v>
      </c>
      <c r="AT19" s="139">
        <v>1216.07</v>
      </c>
      <c r="AU19" s="139">
        <v>15634</v>
      </c>
      <c r="AV19" s="138">
        <v>27</v>
      </c>
      <c r="AW19" s="138">
        <v>323</v>
      </c>
      <c r="AX19" s="138" t="s">
        <v>281</v>
      </c>
      <c r="AY19" s="138"/>
      <c r="AZ19" s="138"/>
      <c r="BA19" s="138"/>
      <c r="BB19" s="138" t="s">
        <v>282</v>
      </c>
      <c r="BC19" s="138"/>
      <c r="BD19" s="138"/>
      <c r="BE19" s="139">
        <v>0</v>
      </c>
      <c r="BF19" s="138" t="s">
        <v>438</v>
      </c>
      <c r="BG19" s="140" t="s">
        <v>444</v>
      </c>
      <c r="BH19" s="138" t="s">
        <v>285</v>
      </c>
      <c r="BI19" s="130" t="s">
        <v>100</v>
      </c>
      <c r="BJ19" s="123">
        <v>46168</v>
      </c>
      <c r="BK19" s="94" t="s">
        <v>103</v>
      </c>
      <c r="BL19" s="95" t="s">
        <v>108</v>
      </c>
      <c r="BM19" s="96" t="s">
        <v>181</v>
      </c>
      <c r="BN19" s="94" t="s">
        <v>222</v>
      </c>
      <c r="BO19" s="94"/>
      <c r="BP19" s="42"/>
      <c r="BQ19" s="120" t="s">
        <v>437</v>
      </c>
    </row>
    <row r="20" spans="1:69" ht="26" hidden="1" x14ac:dyDescent="0.35">
      <c r="A20" s="136">
        <v>16</v>
      </c>
      <c r="B20" s="138" t="s">
        <v>256</v>
      </c>
      <c r="C20" s="138" t="s">
        <v>257</v>
      </c>
      <c r="D20" s="138" t="s">
        <v>258</v>
      </c>
      <c r="E20" s="138" t="s">
        <v>259</v>
      </c>
      <c r="F20" s="138" t="s">
        <v>259</v>
      </c>
      <c r="G20" s="138" t="s">
        <v>260</v>
      </c>
      <c r="H20" s="138" t="s">
        <v>261</v>
      </c>
      <c r="I20" s="138">
        <v>45903</v>
      </c>
      <c r="J20" s="138" t="s">
        <v>374</v>
      </c>
      <c r="K20" s="138">
        <v>45903</v>
      </c>
      <c r="L20" s="138" t="s">
        <v>263</v>
      </c>
      <c r="M20" s="138" t="s">
        <v>264</v>
      </c>
      <c r="N20" s="138">
        <v>73615</v>
      </c>
      <c r="O20" s="138" t="s">
        <v>375</v>
      </c>
      <c r="P20" s="138">
        <v>104997</v>
      </c>
      <c r="Q20" s="138" t="s">
        <v>379</v>
      </c>
      <c r="R20" s="138" t="s">
        <v>267</v>
      </c>
      <c r="S20" s="138" t="s">
        <v>445</v>
      </c>
      <c r="T20" s="138" t="s">
        <v>445</v>
      </c>
      <c r="U20" s="138" t="s">
        <v>292</v>
      </c>
      <c r="V20" s="138" t="s">
        <v>270</v>
      </c>
      <c r="W20" s="138">
        <v>0</v>
      </c>
      <c r="X20" s="138" t="s">
        <v>439</v>
      </c>
      <c r="Y20" s="138">
        <v>355306614</v>
      </c>
      <c r="Z20" s="138" t="s">
        <v>446</v>
      </c>
      <c r="AA20" s="138" t="s">
        <v>447</v>
      </c>
      <c r="AB20" s="139">
        <v>80000</v>
      </c>
      <c r="AC20" s="138" t="s">
        <v>376</v>
      </c>
      <c r="AD20" s="138">
        <v>24</v>
      </c>
      <c r="AE20" s="138" t="s">
        <v>318</v>
      </c>
      <c r="AF20" s="138" t="s">
        <v>448</v>
      </c>
      <c r="AG20" s="138" t="s">
        <v>449</v>
      </c>
      <c r="AH20" s="138" t="s">
        <v>278</v>
      </c>
      <c r="AI20" s="138" t="s">
        <v>450</v>
      </c>
      <c r="AJ20" s="139">
        <v>4270</v>
      </c>
      <c r="AK20" s="139">
        <v>4270</v>
      </c>
      <c r="AL20" s="138" t="s">
        <v>451</v>
      </c>
      <c r="AM20" s="139">
        <v>58549.77</v>
      </c>
      <c r="AN20" s="139">
        <v>20290.23</v>
      </c>
      <c r="AO20" s="139">
        <v>78840</v>
      </c>
      <c r="AP20" s="139">
        <v>21450.23</v>
      </c>
      <c r="AQ20" s="139">
        <v>1174.77</v>
      </c>
      <c r="AR20" s="139">
        <v>22625</v>
      </c>
      <c r="AS20" s="139">
        <v>21450.23</v>
      </c>
      <c r="AT20" s="139">
        <v>1174.77</v>
      </c>
      <c r="AU20" s="139">
        <v>22625</v>
      </c>
      <c r="AV20" s="138">
        <v>27</v>
      </c>
      <c r="AW20" s="138">
        <v>265</v>
      </c>
      <c r="AX20" s="138" t="s">
        <v>281</v>
      </c>
      <c r="AY20" s="138"/>
      <c r="AZ20" s="138"/>
      <c r="BA20" s="138"/>
      <c r="BB20" s="138" t="s">
        <v>282</v>
      </c>
      <c r="BC20" s="138"/>
      <c r="BD20" s="138"/>
      <c r="BE20" s="139">
        <v>0</v>
      </c>
      <c r="BF20" s="138" t="s">
        <v>445</v>
      </c>
      <c r="BG20" s="140" t="s">
        <v>452</v>
      </c>
      <c r="BH20" s="138" t="s">
        <v>285</v>
      </c>
      <c r="BI20" s="130" t="s">
        <v>100</v>
      </c>
      <c r="BJ20" s="123">
        <v>46169</v>
      </c>
      <c r="BK20" s="94" t="s">
        <v>104</v>
      </c>
      <c r="BL20" s="95" t="s">
        <v>348</v>
      </c>
      <c r="BM20" s="96" t="s">
        <v>180</v>
      </c>
      <c r="BN20" s="94" t="s">
        <v>222</v>
      </c>
      <c r="BO20" s="94"/>
      <c r="BP20" s="42"/>
      <c r="BQ20" s="120" t="s">
        <v>333</v>
      </c>
    </row>
    <row r="21" spans="1:69" ht="26" hidden="1" x14ac:dyDescent="0.35">
      <c r="A21" s="136">
        <v>17</v>
      </c>
      <c r="B21" s="138" t="s">
        <v>256</v>
      </c>
      <c r="C21" s="138" t="s">
        <v>257</v>
      </c>
      <c r="D21" s="138" t="s">
        <v>258</v>
      </c>
      <c r="E21" s="138" t="s">
        <v>259</v>
      </c>
      <c r="F21" s="138" t="s">
        <v>259</v>
      </c>
      <c r="G21" s="138" t="s">
        <v>260</v>
      </c>
      <c r="H21" s="138" t="s">
        <v>261</v>
      </c>
      <c r="I21" s="138">
        <v>45944</v>
      </c>
      <c r="J21" s="138" t="s">
        <v>262</v>
      </c>
      <c r="K21" s="138">
        <v>45944</v>
      </c>
      <c r="L21" s="138" t="s">
        <v>263</v>
      </c>
      <c r="M21" s="138" t="s">
        <v>264</v>
      </c>
      <c r="N21" s="138">
        <v>395234</v>
      </c>
      <c r="O21" s="138" t="s">
        <v>453</v>
      </c>
      <c r="P21" s="138">
        <v>619885</v>
      </c>
      <c r="Q21" s="138" t="s">
        <v>454</v>
      </c>
      <c r="R21" s="138" t="s">
        <v>267</v>
      </c>
      <c r="S21" s="138" t="s">
        <v>455</v>
      </c>
      <c r="T21" s="138" t="s">
        <v>455</v>
      </c>
      <c r="U21" s="138" t="s">
        <v>292</v>
      </c>
      <c r="V21" s="138" t="s">
        <v>270</v>
      </c>
      <c r="W21" s="138">
        <v>0</v>
      </c>
      <c r="X21" s="138" t="s">
        <v>439</v>
      </c>
      <c r="Y21" s="138">
        <v>355412508</v>
      </c>
      <c r="Z21" s="138" t="s">
        <v>456</v>
      </c>
      <c r="AA21" s="138" t="s">
        <v>457</v>
      </c>
      <c r="AB21" s="139">
        <v>42000</v>
      </c>
      <c r="AC21" s="138" t="s">
        <v>309</v>
      </c>
      <c r="AD21" s="138">
        <v>24</v>
      </c>
      <c r="AE21" s="138" t="s">
        <v>326</v>
      </c>
      <c r="AF21" s="138" t="s">
        <v>458</v>
      </c>
      <c r="AG21" s="138" t="s">
        <v>459</v>
      </c>
      <c r="AH21" s="138" t="s">
        <v>329</v>
      </c>
      <c r="AI21" s="138" t="s">
        <v>460</v>
      </c>
      <c r="AJ21" s="139">
        <v>2240</v>
      </c>
      <c r="AK21" s="139">
        <v>2240</v>
      </c>
      <c r="AL21" s="138" t="s">
        <v>461</v>
      </c>
      <c r="AM21" s="139">
        <v>39676</v>
      </c>
      <c r="AN21" s="139">
        <v>12504</v>
      </c>
      <c r="AO21" s="139">
        <v>52180</v>
      </c>
      <c r="AP21" s="139">
        <v>2324</v>
      </c>
      <c r="AQ21" s="139">
        <v>0</v>
      </c>
      <c r="AR21" s="139">
        <v>2324</v>
      </c>
      <c r="AS21" s="139">
        <v>2324</v>
      </c>
      <c r="AT21" s="139">
        <v>0</v>
      </c>
      <c r="AU21" s="139">
        <v>2324</v>
      </c>
      <c r="AV21" s="138">
        <v>26</v>
      </c>
      <c r="AW21" s="138">
        <v>79</v>
      </c>
      <c r="AX21" s="138" t="s">
        <v>462</v>
      </c>
      <c r="AY21" s="138"/>
      <c r="AZ21" s="138"/>
      <c r="BA21" s="138"/>
      <c r="BB21" s="138" t="s">
        <v>282</v>
      </c>
      <c r="BC21" s="138"/>
      <c r="BD21" s="138"/>
      <c r="BE21" s="139">
        <v>0</v>
      </c>
      <c r="BF21" s="138" t="s">
        <v>455</v>
      </c>
      <c r="BG21" s="140" t="s">
        <v>463</v>
      </c>
      <c r="BH21" s="138" t="s">
        <v>285</v>
      </c>
      <c r="BI21" s="130" t="s">
        <v>100</v>
      </c>
      <c r="BJ21" s="123">
        <v>46171</v>
      </c>
      <c r="BK21" s="94" t="s">
        <v>104</v>
      </c>
      <c r="BL21" s="95" t="s">
        <v>108</v>
      </c>
      <c r="BM21" s="96" t="s">
        <v>181</v>
      </c>
      <c r="BN21" s="94" t="s">
        <v>222</v>
      </c>
      <c r="BO21" s="94"/>
      <c r="BP21" s="42"/>
      <c r="BQ21" s="120" t="s">
        <v>464</v>
      </c>
    </row>
    <row r="22" spans="1:69" ht="26" hidden="1" x14ac:dyDescent="0.35">
      <c r="A22" s="136">
        <v>18</v>
      </c>
      <c r="B22" s="138" t="s">
        <v>256</v>
      </c>
      <c r="C22" s="138" t="s">
        <v>257</v>
      </c>
      <c r="D22" s="138" t="s">
        <v>258</v>
      </c>
      <c r="E22" s="138" t="s">
        <v>259</v>
      </c>
      <c r="F22" s="138" t="s">
        <v>259</v>
      </c>
      <c r="G22" s="138" t="s">
        <v>260</v>
      </c>
      <c r="H22" s="138" t="s">
        <v>261</v>
      </c>
      <c r="I22" s="138">
        <v>45903</v>
      </c>
      <c r="J22" s="138" t="s">
        <v>374</v>
      </c>
      <c r="K22" s="138">
        <v>45903</v>
      </c>
      <c r="L22" s="138" t="s">
        <v>263</v>
      </c>
      <c r="M22" s="138" t="s">
        <v>264</v>
      </c>
      <c r="N22" s="138">
        <v>73447</v>
      </c>
      <c r="O22" s="138" t="s">
        <v>465</v>
      </c>
      <c r="P22" s="138">
        <v>105236</v>
      </c>
      <c r="Q22" s="138" t="s">
        <v>466</v>
      </c>
      <c r="R22" s="138" t="s">
        <v>267</v>
      </c>
      <c r="S22" s="138" t="s">
        <v>467</v>
      </c>
      <c r="T22" s="138" t="s">
        <v>467</v>
      </c>
      <c r="U22" s="138" t="s">
        <v>292</v>
      </c>
      <c r="V22" s="138" t="s">
        <v>270</v>
      </c>
      <c r="W22" s="138">
        <v>0</v>
      </c>
      <c r="X22" s="138" t="s">
        <v>439</v>
      </c>
      <c r="Y22" s="138">
        <v>355594141</v>
      </c>
      <c r="Z22" s="138" t="s">
        <v>468</v>
      </c>
      <c r="AA22" s="138" t="s">
        <v>469</v>
      </c>
      <c r="AB22" s="139">
        <v>47000</v>
      </c>
      <c r="AC22" s="138" t="s">
        <v>376</v>
      </c>
      <c r="AD22" s="138">
        <v>30</v>
      </c>
      <c r="AE22" s="138" t="s">
        <v>470</v>
      </c>
      <c r="AF22" s="138" t="s">
        <v>471</v>
      </c>
      <c r="AG22" s="138" t="s">
        <v>472</v>
      </c>
      <c r="AH22" s="138" t="s">
        <v>278</v>
      </c>
      <c r="AI22" s="138" t="s">
        <v>473</v>
      </c>
      <c r="AJ22" s="139">
        <v>2120</v>
      </c>
      <c r="AK22" s="139">
        <v>2120</v>
      </c>
      <c r="AL22" s="138" t="s">
        <v>474</v>
      </c>
      <c r="AM22" s="139">
        <v>34472.980000000003</v>
      </c>
      <c r="AN22" s="139">
        <v>16407.02</v>
      </c>
      <c r="AO22" s="139">
        <v>50880</v>
      </c>
      <c r="AP22" s="139">
        <v>12527.02</v>
      </c>
      <c r="AQ22" s="139">
        <v>970.98</v>
      </c>
      <c r="AR22" s="139">
        <v>13498</v>
      </c>
      <c r="AS22" s="139">
        <v>1862.6</v>
      </c>
      <c r="AT22" s="139">
        <v>257.39999999999998</v>
      </c>
      <c r="AU22" s="139">
        <v>2120</v>
      </c>
      <c r="AV22" s="138">
        <v>25</v>
      </c>
      <c r="AW22" s="138">
        <v>23</v>
      </c>
      <c r="AX22" s="138" t="s">
        <v>475</v>
      </c>
      <c r="AY22" s="138"/>
      <c r="AZ22" s="138"/>
      <c r="BA22" s="138"/>
      <c r="BB22" s="138" t="s">
        <v>282</v>
      </c>
      <c r="BC22" s="138"/>
      <c r="BD22" s="138"/>
      <c r="BE22" s="139">
        <v>0</v>
      </c>
      <c r="BF22" s="138" t="s">
        <v>467</v>
      </c>
      <c r="BG22" s="140" t="s">
        <v>476</v>
      </c>
      <c r="BH22" s="138" t="s">
        <v>285</v>
      </c>
      <c r="BI22" s="130" t="s">
        <v>100</v>
      </c>
      <c r="BJ22" s="123">
        <v>46168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120" t="s">
        <v>477</v>
      </c>
    </row>
    <row r="23" spans="1:69" ht="26" hidden="1" x14ac:dyDescent="0.35">
      <c r="A23" s="136">
        <v>19</v>
      </c>
      <c r="B23" s="138" t="s">
        <v>256</v>
      </c>
      <c r="C23" s="138" t="s">
        <v>257</v>
      </c>
      <c r="D23" s="138" t="s">
        <v>258</v>
      </c>
      <c r="E23" s="138" t="s">
        <v>259</v>
      </c>
      <c r="F23" s="138" t="s">
        <v>259</v>
      </c>
      <c r="G23" s="138" t="s">
        <v>260</v>
      </c>
      <c r="H23" s="138" t="s">
        <v>261</v>
      </c>
      <c r="I23" s="138">
        <v>45912</v>
      </c>
      <c r="J23" s="138" t="s">
        <v>334</v>
      </c>
      <c r="K23" s="138">
        <v>45912</v>
      </c>
      <c r="L23" s="138" t="s">
        <v>335</v>
      </c>
      <c r="M23" s="138" t="s">
        <v>336</v>
      </c>
      <c r="N23" s="138">
        <v>73797</v>
      </c>
      <c r="O23" s="138" t="s">
        <v>397</v>
      </c>
      <c r="P23" s="138">
        <v>105262</v>
      </c>
      <c r="Q23" s="138" t="s">
        <v>398</v>
      </c>
      <c r="R23" s="138" t="s">
        <v>267</v>
      </c>
      <c r="S23" s="138" t="s">
        <v>481</v>
      </c>
      <c r="T23" s="138" t="s">
        <v>481</v>
      </c>
      <c r="U23" s="138" t="s">
        <v>292</v>
      </c>
      <c r="V23" s="138" t="s">
        <v>270</v>
      </c>
      <c r="W23" s="138">
        <v>0</v>
      </c>
      <c r="X23" s="138" t="s">
        <v>439</v>
      </c>
      <c r="Y23" s="138">
        <v>357175521</v>
      </c>
      <c r="Z23" s="138" t="s">
        <v>482</v>
      </c>
      <c r="AA23" s="138" t="s">
        <v>483</v>
      </c>
      <c r="AB23" s="139">
        <v>65000</v>
      </c>
      <c r="AC23" s="138" t="s">
        <v>342</v>
      </c>
      <c r="AD23" s="138">
        <v>24</v>
      </c>
      <c r="AE23" s="138" t="s">
        <v>484</v>
      </c>
      <c r="AF23" s="138" t="s">
        <v>485</v>
      </c>
      <c r="AG23" s="138" t="s">
        <v>486</v>
      </c>
      <c r="AH23" s="138" t="s">
        <v>329</v>
      </c>
      <c r="AI23" s="138" t="s">
        <v>487</v>
      </c>
      <c r="AJ23" s="139">
        <v>3470</v>
      </c>
      <c r="AK23" s="139">
        <v>3470</v>
      </c>
      <c r="AL23" s="138" t="s">
        <v>478</v>
      </c>
      <c r="AM23" s="139">
        <v>61256.59</v>
      </c>
      <c r="AN23" s="139">
        <v>18553.41</v>
      </c>
      <c r="AO23" s="139">
        <v>79810</v>
      </c>
      <c r="AP23" s="139">
        <v>3743.41</v>
      </c>
      <c r="AQ23" s="139">
        <v>79.59</v>
      </c>
      <c r="AR23" s="139">
        <v>3823</v>
      </c>
      <c r="AS23" s="139">
        <v>0</v>
      </c>
      <c r="AT23" s="139">
        <v>0</v>
      </c>
      <c r="AU23" s="139">
        <v>0</v>
      </c>
      <c r="AV23" s="138">
        <v>23</v>
      </c>
      <c r="AW23" s="138">
        <v>0</v>
      </c>
      <c r="AX23" s="138" t="s">
        <v>488</v>
      </c>
      <c r="AY23" s="138"/>
      <c r="AZ23" s="138"/>
      <c r="BA23" s="138"/>
      <c r="BB23" s="138" t="s">
        <v>282</v>
      </c>
      <c r="BC23" s="138"/>
      <c r="BD23" s="138"/>
      <c r="BE23" s="139">
        <v>0</v>
      </c>
      <c r="BF23" s="138" t="s">
        <v>481</v>
      </c>
      <c r="BG23" s="140" t="s">
        <v>489</v>
      </c>
      <c r="BH23" s="138" t="s">
        <v>285</v>
      </c>
      <c r="BI23" s="130" t="s">
        <v>100</v>
      </c>
      <c r="BJ23" s="121">
        <v>46174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120" t="s">
        <v>490</v>
      </c>
    </row>
    <row r="24" spans="1:69" ht="26" hidden="1" x14ac:dyDescent="0.35">
      <c r="A24" s="136">
        <v>20</v>
      </c>
      <c r="B24" s="138" t="s">
        <v>256</v>
      </c>
      <c r="C24" s="138" t="s">
        <v>257</v>
      </c>
      <c r="D24" s="138" t="s">
        <v>258</v>
      </c>
      <c r="E24" s="138" t="s">
        <v>259</v>
      </c>
      <c r="F24" s="138" t="s">
        <v>259</v>
      </c>
      <c r="G24" s="138" t="s">
        <v>260</v>
      </c>
      <c r="H24" s="138" t="s">
        <v>261</v>
      </c>
      <c r="I24" s="138">
        <v>46017</v>
      </c>
      <c r="J24" s="138" t="s">
        <v>426</v>
      </c>
      <c r="K24" s="138">
        <v>46017</v>
      </c>
      <c r="L24" s="138" t="s">
        <v>335</v>
      </c>
      <c r="M24" s="138" t="s">
        <v>336</v>
      </c>
      <c r="N24" s="138">
        <v>381366</v>
      </c>
      <c r="O24" s="138" t="s">
        <v>427</v>
      </c>
      <c r="P24" s="138">
        <v>632680</v>
      </c>
      <c r="Q24" s="138" t="s">
        <v>428</v>
      </c>
      <c r="R24" s="138" t="s">
        <v>267</v>
      </c>
      <c r="S24" s="138" t="s">
        <v>495</v>
      </c>
      <c r="T24" s="138" t="s">
        <v>495</v>
      </c>
      <c r="U24" s="138" t="s">
        <v>317</v>
      </c>
      <c r="V24" s="138" t="s">
        <v>270</v>
      </c>
      <c r="W24" s="138">
        <v>0</v>
      </c>
      <c r="X24" s="138" t="s">
        <v>271</v>
      </c>
      <c r="Y24" s="138">
        <v>358162360</v>
      </c>
      <c r="Z24" s="138" t="s">
        <v>496</v>
      </c>
      <c r="AA24" s="138" t="s">
        <v>497</v>
      </c>
      <c r="AB24" s="139">
        <v>65000</v>
      </c>
      <c r="AC24" s="138" t="s">
        <v>342</v>
      </c>
      <c r="AD24" s="138">
        <v>24</v>
      </c>
      <c r="AE24" s="138" t="s">
        <v>484</v>
      </c>
      <c r="AF24" s="138" t="s">
        <v>498</v>
      </c>
      <c r="AG24" s="138" t="s">
        <v>499</v>
      </c>
      <c r="AH24" s="138" t="s">
        <v>329</v>
      </c>
      <c r="AI24" s="138" t="s">
        <v>500</v>
      </c>
      <c r="AJ24" s="139">
        <v>3460</v>
      </c>
      <c r="AK24" s="139">
        <v>3460</v>
      </c>
      <c r="AL24" s="138" t="s">
        <v>501</v>
      </c>
      <c r="AM24" s="139">
        <v>51527.28</v>
      </c>
      <c r="AN24" s="139">
        <v>17672.72</v>
      </c>
      <c r="AO24" s="139">
        <v>69200</v>
      </c>
      <c r="AP24" s="139">
        <v>13472.72</v>
      </c>
      <c r="AQ24" s="139">
        <v>719.28</v>
      </c>
      <c r="AR24" s="139">
        <v>14192</v>
      </c>
      <c r="AS24" s="139">
        <v>0</v>
      </c>
      <c r="AT24" s="139">
        <v>0</v>
      </c>
      <c r="AU24" s="139">
        <v>0</v>
      </c>
      <c r="AV24" s="138">
        <v>20</v>
      </c>
      <c r="AW24" s="138">
        <v>0</v>
      </c>
      <c r="AX24" s="138" t="s">
        <v>488</v>
      </c>
      <c r="AY24" s="138"/>
      <c r="AZ24" s="138"/>
      <c r="BA24" s="138"/>
      <c r="BB24" s="138" t="s">
        <v>282</v>
      </c>
      <c r="BC24" s="138"/>
      <c r="BD24" s="138"/>
      <c r="BE24" s="139">
        <v>0</v>
      </c>
      <c r="BF24" s="138" t="s">
        <v>495</v>
      </c>
      <c r="BG24" s="140" t="s">
        <v>502</v>
      </c>
      <c r="BH24" s="138" t="s">
        <v>285</v>
      </c>
      <c r="BI24" s="130" t="s">
        <v>100</v>
      </c>
      <c r="BJ24" s="123">
        <v>46172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120" t="s">
        <v>503</v>
      </c>
    </row>
    <row r="25" spans="1:69" ht="26" hidden="1" x14ac:dyDescent="0.35">
      <c r="A25" s="136">
        <v>21</v>
      </c>
      <c r="B25" s="138" t="s">
        <v>256</v>
      </c>
      <c r="C25" s="138" t="s">
        <v>257</v>
      </c>
      <c r="D25" s="138" t="s">
        <v>258</v>
      </c>
      <c r="E25" s="138" t="s">
        <v>259</v>
      </c>
      <c r="F25" s="138" t="s">
        <v>259</v>
      </c>
      <c r="G25" s="138" t="s">
        <v>260</v>
      </c>
      <c r="H25" s="138" t="s">
        <v>261</v>
      </c>
      <c r="I25" s="138">
        <v>45944</v>
      </c>
      <c r="J25" s="138" t="s">
        <v>262</v>
      </c>
      <c r="K25" s="138">
        <v>45944</v>
      </c>
      <c r="L25" s="138" t="s">
        <v>287</v>
      </c>
      <c r="M25" s="138" t="s">
        <v>288</v>
      </c>
      <c r="N25" s="138">
        <v>327497</v>
      </c>
      <c r="O25" s="138" t="s">
        <v>289</v>
      </c>
      <c r="P25" s="138">
        <v>467204</v>
      </c>
      <c r="Q25" s="138" t="s">
        <v>322</v>
      </c>
      <c r="R25" s="138" t="s">
        <v>267</v>
      </c>
      <c r="S25" s="138" t="s">
        <v>504</v>
      </c>
      <c r="T25" s="138" t="s">
        <v>504</v>
      </c>
      <c r="U25" s="138" t="s">
        <v>320</v>
      </c>
      <c r="V25" s="138" t="s">
        <v>270</v>
      </c>
      <c r="W25" s="138">
        <v>0</v>
      </c>
      <c r="X25" s="138" t="s">
        <v>293</v>
      </c>
      <c r="Y25" s="138">
        <v>358514142</v>
      </c>
      <c r="Z25" s="138" t="s">
        <v>505</v>
      </c>
      <c r="AA25" s="138" t="s">
        <v>506</v>
      </c>
      <c r="AB25" s="139">
        <v>32000</v>
      </c>
      <c r="AC25" s="138" t="s">
        <v>296</v>
      </c>
      <c r="AD25" s="138">
        <v>24</v>
      </c>
      <c r="AE25" s="138" t="s">
        <v>377</v>
      </c>
      <c r="AF25" s="138" t="s">
        <v>507</v>
      </c>
      <c r="AG25" s="138" t="s">
        <v>508</v>
      </c>
      <c r="AH25" s="138" t="s">
        <v>329</v>
      </c>
      <c r="AI25" s="138" t="s">
        <v>509</v>
      </c>
      <c r="AJ25" s="139">
        <v>1700</v>
      </c>
      <c r="AK25" s="139">
        <v>1700</v>
      </c>
      <c r="AL25" s="138" t="s">
        <v>510</v>
      </c>
      <c r="AM25" s="139">
        <v>15147.11</v>
      </c>
      <c r="AN25" s="139">
        <v>6952.89</v>
      </c>
      <c r="AO25" s="139">
        <v>22100</v>
      </c>
      <c r="AP25" s="139">
        <v>16852.89</v>
      </c>
      <c r="AQ25" s="139">
        <v>2188.11</v>
      </c>
      <c r="AR25" s="139">
        <v>19041</v>
      </c>
      <c r="AS25" s="139">
        <v>7055.21</v>
      </c>
      <c r="AT25" s="139">
        <v>1444.79</v>
      </c>
      <c r="AU25" s="139">
        <v>8500</v>
      </c>
      <c r="AV25" s="138">
        <v>18</v>
      </c>
      <c r="AW25" s="138">
        <v>135</v>
      </c>
      <c r="AX25" s="138" t="s">
        <v>511</v>
      </c>
      <c r="AY25" s="138"/>
      <c r="AZ25" s="138"/>
      <c r="BA25" s="138"/>
      <c r="BB25" s="138" t="s">
        <v>282</v>
      </c>
      <c r="BC25" s="138"/>
      <c r="BD25" s="138"/>
      <c r="BE25" s="139">
        <v>0</v>
      </c>
      <c r="BF25" s="138" t="s">
        <v>504</v>
      </c>
      <c r="BG25" s="140" t="s">
        <v>512</v>
      </c>
      <c r="BH25" s="138" t="s">
        <v>285</v>
      </c>
      <c r="BI25" s="130" t="s">
        <v>100</v>
      </c>
      <c r="BJ25" s="123">
        <v>46168</v>
      </c>
      <c r="BK25" s="94" t="s">
        <v>103</v>
      </c>
      <c r="BL25" s="95" t="s">
        <v>108</v>
      </c>
      <c r="BM25" s="96" t="s">
        <v>181</v>
      </c>
      <c r="BN25" s="94" t="s">
        <v>222</v>
      </c>
      <c r="BO25" s="94"/>
      <c r="BP25" s="42"/>
      <c r="BQ25" s="120" t="s">
        <v>437</v>
      </c>
    </row>
    <row r="26" spans="1:69" ht="26" hidden="1" x14ac:dyDescent="0.35">
      <c r="A26" s="136">
        <v>22</v>
      </c>
      <c r="B26" s="138" t="s">
        <v>256</v>
      </c>
      <c r="C26" s="138" t="s">
        <v>257</v>
      </c>
      <c r="D26" s="138" t="s">
        <v>258</v>
      </c>
      <c r="E26" s="138" t="s">
        <v>259</v>
      </c>
      <c r="F26" s="138" t="s">
        <v>259</v>
      </c>
      <c r="G26" s="138" t="s">
        <v>260</v>
      </c>
      <c r="H26" s="138" t="s">
        <v>261</v>
      </c>
      <c r="I26" s="138">
        <v>45922</v>
      </c>
      <c r="J26" s="138" t="s">
        <v>513</v>
      </c>
      <c r="K26" s="138">
        <v>45922</v>
      </c>
      <c r="L26" s="138" t="s">
        <v>287</v>
      </c>
      <c r="M26" s="138" t="s">
        <v>288</v>
      </c>
      <c r="N26" s="138">
        <v>73432</v>
      </c>
      <c r="O26" s="138" t="s">
        <v>514</v>
      </c>
      <c r="P26" s="138">
        <v>768672</v>
      </c>
      <c r="Q26" s="138" t="s">
        <v>515</v>
      </c>
      <c r="R26" s="138" t="s">
        <v>267</v>
      </c>
      <c r="S26" s="138" t="s">
        <v>516</v>
      </c>
      <c r="T26" s="138" t="s">
        <v>516</v>
      </c>
      <c r="U26" s="138" t="s">
        <v>320</v>
      </c>
      <c r="V26" s="138" t="s">
        <v>270</v>
      </c>
      <c r="W26" s="138">
        <v>0</v>
      </c>
      <c r="X26" s="138" t="s">
        <v>271</v>
      </c>
      <c r="Y26" s="138">
        <v>358834742</v>
      </c>
      <c r="Z26" s="138" t="s">
        <v>517</v>
      </c>
      <c r="AA26" s="138" t="s">
        <v>518</v>
      </c>
      <c r="AB26" s="139">
        <v>29000</v>
      </c>
      <c r="AC26" s="138" t="s">
        <v>376</v>
      </c>
      <c r="AD26" s="138">
        <v>18</v>
      </c>
      <c r="AE26" s="138" t="s">
        <v>377</v>
      </c>
      <c r="AF26" s="138" t="s">
        <v>519</v>
      </c>
      <c r="AG26" s="138" t="s">
        <v>520</v>
      </c>
      <c r="AH26" s="138" t="s">
        <v>329</v>
      </c>
      <c r="AI26" s="138" t="s">
        <v>521</v>
      </c>
      <c r="AJ26" s="139">
        <v>1950</v>
      </c>
      <c r="AK26" s="139">
        <v>1950</v>
      </c>
      <c r="AL26" s="138" t="s">
        <v>522</v>
      </c>
      <c r="AM26" s="139">
        <v>15172.07</v>
      </c>
      <c r="AN26" s="139">
        <v>4617.93</v>
      </c>
      <c r="AO26" s="139">
        <v>19790</v>
      </c>
      <c r="AP26" s="139">
        <v>13827.93</v>
      </c>
      <c r="AQ26" s="139">
        <v>996.07</v>
      </c>
      <c r="AR26" s="139">
        <v>14824</v>
      </c>
      <c r="AS26" s="139">
        <v>13827.93</v>
      </c>
      <c r="AT26" s="139">
        <v>996.07</v>
      </c>
      <c r="AU26" s="139">
        <v>14824</v>
      </c>
      <c r="AV26" s="138">
        <v>18</v>
      </c>
      <c r="AW26" s="138">
        <v>235</v>
      </c>
      <c r="AX26" s="138" t="s">
        <v>281</v>
      </c>
      <c r="AY26" s="138"/>
      <c r="AZ26" s="138"/>
      <c r="BA26" s="138"/>
      <c r="BB26" s="138" t="s">
        <v>282</v>
      </c>
      <c r="BC26" s="138"/>
      <c r="BD26" s="138"/>
      <c r="BE26" s="139">
        <v>0</v>
      </c>
      <c r="BF26" s="138" t="s">
        <v>516</v>
      </c>
      <c r="BG26" s="140" t="s">
        <v>523</v>
      </c>
      <c r="BH26" s="138" t="s">
        <v>285</v>
      </c>
      <c r="BI26" s="130" t="s">
        <v>100</v>
      </c>
      <c r="BJ26" s="123">
        <v>46175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/>
      <c r="BP26" s="42"/>
      <c r="BQ26" s="120" t="s">
        <v>524</v>
      </c>
    </row>
    <row r="27" spans="1:69" ht="26" hidden="1" x14ac:dyDescent="0.35">
      <c r="A27" s="136">
        <v>23</v>
      </c>
      <c r="B27" s="144" t="s">
        <v>256</v>
      </c>
      <c r="C27" s="144" t="s">
        <v>257</v>
      </c>
      <c r="D27" s="144" t="s">
        <v>258</v>
      </c>
      <c r="E27" s="144" t="s">
        <v>259</v>
      </c>
      <c r="F27" s="144" t="s">
        <v>259</v>
      </c>
      <c r="G27" s="144" t="s">
        <v>260</v>
      </c>
      <c r="H27" s="144" t="s">
        <v>261</v>
      </c>
      <c r="I27" s="144">
        <v>46028</v>
      </c>
      <c r="J27" s="144" t="s">
        <v>626</v>
      </c>
      <c r="K27" s="144">
        <v>46028</v>
      </c>
      <c r="L27" s="144" t="s">
        <v>263</v>
      </c>
      <c r="M27" s="144" t="s">
        <v>264</v>
      </c>
      <c r="N27" s="144">
        <v>73754</v>
      </c>
      <c r="O27" s="144" t="s">
        <v>627</v>
      </c>
      <c r="P27" s="144">
        <v>105198</v>
      </c>
      <c r="Q27" s="144" t="s">
        <v>628</v>
      </c>
      <c r="R27" s="144" t="s">
        <v>267</v>
      </c>
      <c r="S27" s="144" t="s">
        <v>629</v>
      </c>
      <c r="T27" s="144" t="s">
        <v>629</v>
      </c>
      <c r="U27" s="144" t="s">
        <v>320</v>
      </c>
      <c r="V27" s="144" t="s">
        <v>479</v>
      </c>
      <c r="W27" s="144">
        <v>0</v>
      </c>
      <c r="X27" s="144" t="s">
        <v>439</v>
      </c>
      <c r="Y27" s="144">
        <v>356721201</v>
      </c>
      <c r="Z27" s="144" t="s">
        <v>630</v>
      </c>
      <c r="AA27" s="138" t="s">
        <v>473</v>
      </c>
      <c r="AB27" s="139">
        <v>72000</v>
      </c>
      <c r="AC27" s="138" t="s">
        <v>631</v>
      </c>
      <c r="AD27" s="138">
        <v>30</v>
      </c>
      <c r="AE27" s="138" t="s">
        <v>275</v>
      </c>
      <c r="AF27" s="138" t="s">
        <v>632</v>
      </c>
      <c r="AG27" s="138" t="s">
        <v>609</v>
      </c>
      <c r="AH27" s="138" t="s">
        <v>321</v>
      </c>
      <c r="AI27" s="138" t="s">
        <v>633</v>
      </c>
      <c r="AJ27" s="139">
        <v>3250</v>
      </c>
      <c r="AK27" s="139">
        <v>3250</v>
      </c>
      <c r="AL27" s="138" t="s">
        <v>634</v>
      </c>
      <c r="AM27" s="139">
        <v>53169.93</v>
      </c>
      <c r="AN27" s="139">
        <v>24830.07</v>
      </c>
      <c r="AO27" s="139">
        <v>78000</v>
      </c>
      <c r="AP27" s="139">
        <v>18830.07</v>
      </c>
      <c r="AQ27" s="139">
        <v>1448.93</v>
      </c>
      <c r="AR27" s="139">
        <v>20279</v>
      </c>
      <c r="AS27" s="139">
        <v>0</v>
      </c>
      <c r="AT27" s="139">
        <v>0</v>
      </c>
      <c r="AU27" s="139">
        <v>0</v>
      </c>
      <c r="AV27" s="138">
        <v>24</v>
      </c>
      <c r="AW27" s="138">
        <v>0</v>
      </c>
      <c r="AX27" s="138" t="s">
        <v>488</v>
      </c>
      <c r="AY27" s="138"/>
      <c r="AZ27" s="138"/>
      <c r="BA27" s="138"/>
      <c r="BB27" s="138" t="s">
        <v>282</v>
      </c>
      <c r="BC27" s="138"/>
      <c r="BD27" s="138"/>
      <c r="BE27" s="139">
        <v>0</v>
      </c>
      <c r="BF27" s="138" t="s">
        <v>629</v>
      </c>
      <c r="BG27" s="140" t="s">
        <v>635</v>
      </c>
      <c r="BH27" s="138" t="s">
        <v>636</v>
      </c>
      <c r="BI27" s="130" t="s">
        <v>100</v>
      </c>
      <c r="BJ27" s="121">
        <v>46172</v>
      </c>
      <c r="BK27" s="94" t="s">
        <v>103</v>
      </c>
      <c r="BL27" s="95" t="s">
        <v>108</v>
      </c>
      <c r="BM27" s="96" t="s">
        <v>180</v>
      </c>
      <c r="BN27" s="94" t="s">
        <v>222</v>
      </c>
      <c r="BO27" s="94"/>
      <c r="BP27" s="42"/>
      <c r="BQ27" s="120" t="s">
        <v>637</v>
      </c>
    </row>
    <row r="28" spans="1:69" ht="26" hidden="1" x14ac:dyDescent="0.35">
      <c r="A28" s="136">
        <v>24</v>
      </c>
      <c r="B28" s="144" t="s">
        <v>256</v>
      </c>
      <c r="C28" s="144" t="s">
        <v>257</v>
      </c>
      <c r="D28" s="144" t="s">
        <v>258</v>
      </c>
      <c r="E28" s="144" t="s">
        <v>259</v>
      </c>
      <c r="F28" s="144" t="s">
        <v>259</v>
      </c>
      <c r="G28" s="144" t="s">
        <v>260</v>
      </c>
      <c r="H28" s="144" t="s">
        <v>261</v>
      </c>
      <c r="I28" s="144">
        <v>46127</v>
      </c>
      <c r="J28" s="144" t="s">
        <v>550</v>
      </c>
      <c r="K28" s="144">
        <v>46127</v>
      </c>
      <c r="L28" s="144" t="s">
        <v>287</v>
      </c>
      <c r="M28" s="144" t="s">
        <v>288</v>
      </c>
      <c r="N28" s="144">
        <v>73738</v>
      </c>
      <c r="O28" s="144" t="s">
        <v>638</v>
      </c>
      <c r="P28" s="144">
        <v>105173</v>
      </c>
      <c r="Q28" s="144" t="s">
        <v>639</v>
      </c>
      <c r="R28" s="144" t="s">
        <v>267</v>
      </c>
      <c r="S28" s="144" t="s">
        <v>640</v>
      </c>
      <c r="T28" s="144" t="s">
        <v>640</v>
      </c>
      <c r="U28" s="144" t="s">
        <v>292</v>
      </c>
      <c r="V28" s="144" t="s">
        <v>270</v>
      </c>
      <c r="W28" s="144">
        <v>0</v>
      </c>
      <c r="X28" s="144" t="s">
        <v>271</v>
      </c>
      <c r="Y28" s="144">
        <v>356981273</v>
      </c>
      <c r="Z28" s="144" t="s">
        <v>641</v>
      </c>
      <c r="AA28" s="138" t="s">
        <v>642</v>
      </c>
      <c r="AB28" s="139">
        <v>65000</v>
      </c>
      <c r="AC28" s="138" t="s">
        <v>552</v>
      </c>
      <c r="AD28" s="138">
        <v>24</v>
      </c>
      <c r="AE28" s="138" t="s">
        <v>484</v>
      </c>
      <c r="AF28" s="138" t="s">
        <v>432</v>
      </c>
      <c r="AG28" s="138" t="s">
        <v>433</v>
      </c>
      <c r="AH28" s="138" t="s">
        <v>329</v>
      </c>
      <c r="AI28" s="138" t="s">
        <v>567</v>
      </c>
      <c r="AJ28" s="139">
        <v>3470</v>
      </c>
      <c r="AK28" s="139">
        <v>3470</v>
      </c>
      <c r="AL28" s="138" t="s">
        <v>530</v>
      </c>
      <c r="AM28" s="139">
        <v>60976.27</v>
      </c>
      <c r="AN28" s="139">
        <v>18833.73</v>
      </c>
      <c r="AO28" s="139">
        <v>79810</v>
      </c>
      <c r="AP28" s="139">
        <v>4023.73</v>
      </c>
      <c r="AQ28" s="139">
        <v>86.27</v>
      </c>
      <c r="AR28" s="139">
        <v>4110</v>
      </c>
      <c r="AS28" s="139">
        <v>0</v>
      </c>
      <c r="AT28" s="139">
        <v>0</v>
      </c>
      <c r="AU28" s="139">
        <v>0</v>
      </c>
      <c r="AV28" s="138">
        <v>23</v>
      </c>
      <c r="AW28" s="138">
        <v>0</v>
      </c>
      <c r="AX28" s="138" t="s">
        <v>488</v>
      </c>
      <c r="AY28" s="138"/>
      <c r="AZ28" s="138"/>
      <c r="BA28" s="138"/>
      <c r="BB28" s="138" t="s">
        <v>282</v>
      </c>
      <c r="BC28" s="138"/>
      <c r="BD28" s="138"/>
      <c r="BE28" s="139">
        <v>0</v>
      </c>
      <c r="BF28" s="138" t="s">
        <v>640</v>
      </c>
      <c r="BG28" s="140" t="s">
        <v>643</v>
      </c>
      <c r="BH28" s="138" t="s">
        <v>636</v>
      </c>
      <c r="BI28" s="130" t="s">
        <v>100</v>
      </c>
      <c r="BJ28" s="121">
        <v>46168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20" t="s">
        <v>637</v>
      </c>
    </row>
    <row r="29" spans="1:69" ht="26" hidden="1" x14ac:dyDescent="0.35">
      <c r="A29" s="136">
        <v>25</v>
      </c>
      <c r="B29" s="144" t="s">
        <v>256</v>
      </c>
      <c r="C29" s="144" t="s">
        <v>257</v>
      </c>
      <c r="D29" s="144" t="s">
        <v>258</v>
      </c>
      <c r="E29" s="144" t="s">
        <v>259</v>
      </c>
      <c r="F29" s="144" t="s">
        <v>259</v>
      </c>
      <c r="G29" s="144" t="s">
        <v>260</v>
      </c>
      <c r="H29" s="144" t="s">
        <v>261</v>
      </c>
      <c r="I29" s="144">
        <v>45948</v>
      </c>
      <c r="J29" s="144" t="s">
        <v>584</v>
      </c>
      <c r="K29" s="144">
        <v>45948</v>
      </c>
      <c r="L29" s="144" t="s">
        <v>287</v>
      </c>
      <c r="M29" s="144" t="s">
        <v>288</v>
      </c>
      <c r="N29" s="144">
        <v>73459</v>
      </c>
      <c r="O29" s="144" t="s">
        <v>644</v>
      </c>
      <c r="P29" s="144">
        <v>583923</v>
      </c>
      <c r="Q29" s="144" t="s">
        <v>645</v>
      </c>
      <c r="R29" s="144" t="s">
        <v>267</v>
      </c>
      <c r="S29" s="144" t="s">
        <v>646</v>
      </c>
      <c r="T29" s="144" t="s">
        <v>646</v>
      </c>
      <c r="U29" s="144" t="s">
        <v>317</v>
      </c>
      <c r="V29" s="144" t="s">
        <v>270</v>
      </c>
      <c r="W29" s="144">
        <v>0</v>
      </c>
      <c r="X29" s="144" t="s">
        <v>571</v>
      </c>
      <c r="Y29" s="144">
        <v>356989764</v>
      </c>
      <c r="Z29" s="144" t="s">
        <v>647</v>
      </c>
      <c r="AA29" s="138" t="s">
        <v>648</v>
      </c>
      <c r="AB29" s="139">
        <v>63000</v>
      </c>
      <c r="AC29" s="138" t="s">
        <v>309</v>
      </c>
      <c r="AD29" s="138">
        <v>24</v>
      </c>
      <c r="AE29" s="138" t="s">
        <v>576</v>
      </c>
      <c r="AF29" s="138" t="s">
        <v>649</v>
      </c>
      <c r="AG29" s="138" t="s">
        <v>650</v>
      </c>
      <c r="AH29" s="138" t="s">
        <v>321</v>
      </c>
      <c r="AI29" s="138" t="s">
        <v>651</v>
      </c>
      <c r="AJ29" s="139">
        <v>3360</v>
      </c>
      <c r="AK29" s="139">
        <v>3360</v>
      </c>
      <c r="AL29" s="138" t="s">
        <v>652</v>
      </c>
      <c r="AM29" s="139">
        <v>58938.15</v>
      </c>
      <c r="AN29" s="139">
        <v>18341.849999999999</v>
      </c>
      <c r="AO29" s="139">
        <v>77280</v>
      </c>
      <c r="AP29" s="139">
        <v>4061.85</v>
      </c>
      <c r="AQ29" s="139">
        <v>87.15</v>
      </c>
      <c r="AR29" s="139">
        <v>4149</v>
      </c>
      <c r="AS29" s="139">
        <v>0</v>
      </c>
      <c r="AT29" s="139">
        <v>0</v>
      </c>
      <c r="AU29" s="139">
        <v>0</v>
      </c>
      <c r="AV29" s="138">
        <v>23</v>
      </c>
      <c r="AW29" s="138">
        <v>0</v>
      </c>
      <c r="AX29" s="138" t="s">
        <v>488</v>
      </c>
      <c r="AY29" s="138"/>
      <c r="AZ29" s="138"/>
      <c r="BA29" s="138"/>
      <c r="BB29" s="138" t="s">
        <v>282</v>
      </c>
      <c r="BC29" s="138"/>
      <c r="BD29" s="138"/>
      <c r="BE29" s="139">
        <v>0</v>
      </c>
      <c r="BF29" s="138" t="s">
        <v>646</v>
      </c>
      <c r="BG29" s="140" t="s">
        <v>653</v>
      </c>
      <c r="BH29" s="138" t="s">
        <v>636</v>
      </c>
      <c r="BI29" s="130" t="s">
        <v>100</v>
      </c>
      <c r="BJ29" s="121">
        <v>46171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/>
      <c r="BP29" s="42"/>
      <c r="BQ29" s="120" t="s">
        <v>637</v>
      </c>
    </row>
    <row r="30" spans="1:69" ht="26" hidden="1" x14ac:dyDescent="0.35">
      <c r="A30" s="136">
        <v>26</v>
      </c>
      <c r="B30" s="144" t="s">
        <v>256</v>
      </c>
      <c r="C30" s="144" t="s">
        <v>257</v>
      </c>
      <c r="D30" s="144" t="s">
        <v>258</v>
      </c>
      <c r="E30" s="144" t="s">
        <v>259</v>
      </c>
      <c r="F30" s="144" t="s">
        <v>259</v>
      </c>
      <c r="G30" s="144" t="s">
        <v>260</v>
      </c>
      <c r="H30" s="144" t="s">
        <v>261</v>
      </c>
      <c r="I30" s="144">
        <v>46122</v>
      </c>
      <c r="J30" s="144" t="s">
        <v>654</v>
      </c>
      <c r="K30" s="144">
        <v>46122</v>
      </c>
      <c r="L30" s="144" t="s">
        <v>287</v>
      </c>
      <c r="M30" s="144" t="s">
        <v>288</v>
      </c>
      <c r="N30" s="144">
        <v>73734</v>
      </c>
      <c r="O30" s="144" t="s">
        <v>655</v>
      </c>
      <c r="P30" s="144">
        <v>105164</v>
      </c>
      <c r="Q30" s="144" t="s">
        <v>656</v>
      </c>
      <c r="R30" s="144" t="s">
        <v>267</v>
      </c>
      <c r="S30" s="144" t="s">
        <v>657</v>
      </c>
      <c r="T30" s="144" t="s">
        <v>657</v>
      </c>
      <c r="U30" s="144" t="s">
        <v>292</v>
      </c>
      <c r="V30" s="144" t="s">
        <v>270</v>
      </c>
      <c r="W30" s="144">
        <v>0</v>
      </c>
      <c r="X30" s="144" t="s">
        <v>439</v>
      </c>
      <c r="Y30" s="144">
        <v>357071014</v>
      </c>
      <c r="Z30" s="144" t="s">
        <v>658</v>
      </c>
      <c r="AA30" s="138" t="s">
        <v>483</v>
      </c>
      <c r="AB30" s="139">
        <v>32000</v>
      </c>
      <c r="AC30" s="138" t="s">
        <v>493</v>
      </c>
      <c r="AD30" s="138">
        <v>24</v>
      </c>
      <c r="AE30" s="138" t="s">
        <v>572</v>
      </c>
      <c r="AF30" s="138" t="s">
        <v>659</v>
      </c>
      <c r="AG30" s="138" t="s">
        <v>660</v>
      </c>
      <c r="AH30" s="138" t="s">
        <v>278</v>
      </c>
      <c r="AI30" s="138" t="s">
        <v>581</v>
      </c>
      <c r="AJ30" s="139">
        <v>1710</v>
      </c>
      <c r="AK30" s="139">
        <v>1710</v>
      </c>
      <c r="AL30" s="138" t="s">
        <v>529</v>
      </c>
      <c r="AM30" s="139">
        <v>30309.82</v>
      </c>
      <c r="AN30" s="139">
        <v>9020.18</v>
      </c>
      <c r="AO30" s="139">
        <v>39330</v>
      </c>
      <c r="AP30" s="139">
        <v>1690.18</v>
      </c>
      <c r="AQ30" s="139">
        <v>36.82</v>
      </c>
      <c r="AR30" s="139">
        <v>1727</v>
      </c>
      <c r="AS30" s="139">
        <v>0</v>
      </c>
      <c r="AT30" s="139">
        <v>0</v>
      </c>
      <c r="AU30" s="139">
        <v>0</v>
      </c>
      <c r="AV30" s="138">
        <v>23</v>
      </c>
      <c r="AW30" s="138">
        <v>0</v>
      </c>
      <c r="AX30" s="138" t="s">
        <v>488</v>
      </c>
      <c r="AY30" s="138"/>
      <c r="AZ30" s="138"/>
      <c r="BA30" s="138"/>
      <c r="BB30" s="138" t="s">
        <v>282</v>
      </c>
      <c r="BC30" s="138"/>
      <c r="BD30" s="138"/>
      <c r="BE30" s="139">
        <v>0</v>
      </c>
      <c r="BF30" s="138" t="s">
        <v>657</v>
      </c>
      <c r="BG30" s="140" t="s">
        <v>661</v>
      </c>
      <c r="BH30" s="138" t="s">
        <v>636</v>
      </c>
      <c r="BI30" s="130" t="s">
        <v>100</v>
      </c>
      <c r="BJ30" s="123">
        <v>46169</v>
      </c>
      <c r="BK30" s="94" t="s">
        <v>103</v>
      </c>
      <c r="BL30" s="95" t="s">
        <v>108</v>
      </c>
      <c r="BM30" s="96" t="s">
        <v>180</v>
      </c>
      <c r="BN30" s="94" t="s">
        <v>222</v>
      </c>
      <c r="BO30" s="94"/>
      <c r="BP30" s="42"/>
      <c r="BQ30" s="120" t="s">
        <v>637</v>
      </c>
    </row>
    <row r="31" spans="1:69" ht="26" hidden="1" x14ac:dyDescent="0.35">
      <c r="A31" s="136">
        <v>27</v>
      </c>
      <c r="B31" s="144" t="s">
        <v>256</v>
      </c>
      <c r="C31" s="144" t="s">
        <v>257</v>
      </c>
      <c r="D31" s="144" t="s">
        <v>258</v>
      </c>
      <c r="E31" s="144" t="s">
        <v>259</v>
      </c>
      <c r="F31" s="144" t="s">
        <v>259</v>
      </c>
      <c r="G31" s="144" t="s">
        <v>260</v>
      </c>
      <c r="H31" s="144" t="s">
        <v>261</v>
      </c>
      <c r="I31" s="144">
        <v>45912</v>
      </c>
      <c r="J31" s="144" t="s">
        <v>334</v>
      </c>
      <c r="K31" s="144">
        <v>45912</v>
      </c>
      <c r="L31" s="144" t="s">
        <v>335</v>
      </c>
      <c r="M31" s="144" t="s">
        <v>336</v>
      </c>
      <c r="N31" s="144">
        <v>357096</v>
      </c>
      <c r="O31" s="144" t="s">
        <v>337</v>
      </c>
      <c r="P31" s="144">
        <v>640756</v>
      </c>
      <c r="Q31" s="144" t="s">
        <v>662</v>
      </c>
      <c r="R31" s="144" t="s">
        <v>267</v>
      </c>
      <c r="S31" s="144" t="s">
        <v>663</v>
      </c>
      <c r="T31" s="144" t="s">
        <v>663</v>
      </c>
      <c r="U31" s="144" t="s">
        <v>292</v>
      </c>
      <c r="V31" s="144" t="s">
        <v>270</v>
      </c>
      <c r="W31" s="144">
        <v>0</v>
      </c>
      <c r="X31" s="144" t="s">
        <v>439</v>
      </c>
      <c r="Y31" s="144">
        <v>357332486</v>
      </c>
      <c r="Z31" s="144" t="s">
        <v>543</v>
      </c>
      <c r="AA31" s="138" t="s">
        <v>483</v>
      </c>
      <c r="AB31" s="139">
        <v>50000</v>
      </c>
      <c r="AC31" s="138" t="s">
        <v>342</v>
      </c>
      <c r="AD31" s="138">
        <v>24</v>
      </c>
      <c r="AE31" s="138" t="s">
        <v>484</v>
      </c>
      <c r="AF31" s="138" t="s">
        <v>664</v>
      </c>
      <c r="AG31" s="138" t="s">
        <v>665</v>
      </c>
      <c r="AH31" s="138" t="s">
        <v>329</v>
      </c>
      <c r="AI31" s="138" t="s">
        <v>487</v>
      </c>
      <c r="AJ31" s="139">
        <v>2670</v>
      </c>
      <c r="AK31" s="139">
        <v>2670</v>
      </c>
      <c r="AL31" s="138" t="s">
        <v>612</v>
      </c>
      <c r="AM31" s="139">
        <v>47142.82</v>
      </c>
      <c r="AN31" s="139">
        <v>14267.18</v>
      </c>
      <c r="AO31" s="139">
        <v>61410</v>
      </c>
      <c r="AP31" s="139">
        <v>2857.18</v>
      </c>
      <c r="AQ31" s="139">
        <v>60.82</v>
      </c>
      <c r="AR31" s="139">
        <v>2918</v>
      </c>
      <c r="AS31" s="139">
        <v>0</v>
      </c>
      <c r="AT31" s="139">
        <v>0</v>
      </c>
      <c r="AU31" s="139">
        <v>0</v>
      </c>
      <c r="AV31" s="138">
        <v>23</v>
      </c>
      <c r="AW31" s="138">
        <v>0</v>
      </c>
      <c r="AX31" s="138" t="s">
        <v>488</v>
      </c>
      <c r="AY31" s="138"/>
      <c r="AZ31" s="138"/>
      <c r="BA31" s="138"/>
      <c r="BB31" s="138" t="s">
        <v>282</v>
      </c>
      <c r="BC31" s="138"/>
      <c r="BD31" s="138"/>
      <c r="BE31" s="139">
        <v>0</v>
      </c>
      <c r="BF31" s="138" t="s">
        <v>663</v>
      </c>
      <c r="BG31" s="140" t="s">
        <v>666</v>
      </c>
      <c r="BH31" s="138" t="s">
        <v>636</v>
      </c>
      <c r="BI31" s="130" t="s">
        <v>100</v>
      </c>
      <c r="BJ31" s="123">
        <v>46172</v>
      </c>
      <c r="BK31" s="94" t="s">
        <v>103</v>
      </c>
      <c r="BL31" s="95" t="s">
        <v>108</v>
      </c>
      <c r="BM31" s="96" t="s">
        <v>181</v>
      </c>
      <c r="BN31" s="94" t="s">
        <v>222</v>
      </c>
      <c r="BO31" s="94"/>
      <c r="BP31" s="42"/>
      <c r="BQ31" s="120" t="s">
        <v>637</v>
      </c>
    </row>
    <row r="32" spans="1:69" ht="26" hidden="1" x14ac:dyDescent="0.35">
      <c r="A32" s="136">
        <v>28</v>
      </c>
      <c r="B32" s="144" t="s">
        <v>256</v>
      </c>
      <c r="C32" s="144" t="s">
        <v>257</v>
      </c>
      <c r="D32" s="144" t="s">
        <v>258</v>
      </c>
      <c r="E32" s="144" t="s">
        <v>259</v>
      </c>
      <c r="F32" s="144" t="s">
        <v>259</v>
      </c>
      <c r="G32" s="144" t="s">
        <v>260</v>
      </c>
      <c r="H32" s="144" t="s">
        <v>261</v>
      </c>
      <c r="I32" s="144">
        <v>46122</v>
      </c>
      <c r="J32" s="144" t="s">
        <v>654</v>
      </c>
      <c r="K32" s="144">
        <v>46122</v>
      </c>
      <c r="L32" s="144" t="s">
        <v>287</v>
      </c>
      <c r="M32" s="144" t="s">
        <v>288</v>
      </c>
      <c r="N32" s="144">
        <v>73732</v>
      </c>
      <c r="O32" s="144" t="s">
        <v>667</v>
      </c>
      <c r="P32" s="144">
        <v>105161</v>
      </c>
      <c r="Q32" s="144" t="s">
        <v>668</v>
      </c>
      <c r="R32" s="144" t="s">
        <v>267</v>
      </c>
      <c r="S32" s="144" t="s">
        <v>669</v>
      </c>
      <c r="T32" s="144" t="s">
        <v>669</v>
      </c>
      <c r="U32" s="144" t="s">
        <v>292</v>
      </c>
      <c r="V32" s="144" t="s">
        <v>270</v>
      </c>
      <c r="W32" s="144">
        <v>0</v>
      </c>
      <c r="X32" s="144" t="s">
        <v>439</v>
      </c>
      <c r="Y32" s="144">
        <v>357371064</v>
      </c>
      <c r="Z32" s="144" t="s">
        <v>622</v>
      </c>
      <c r="AA32" s="138" t="s">
        <v>483</v>
      </c>
      <c r="AB32" s="139">
        <v>80000</v>
      </c>
      <c r="AC32" s="138" t="s">
        <v>493</v>
      </c>
      <c r="AD32" s="138">
        <v>30</v>
      </c>
      <c r="AE32" s="138" t="s">
        <v>572</v>
      </c>
      <c r="AF32" s="138" t="s">
        <v>670</v>
      </c>
      <c r="AG32" s="138" t="s">
        <v>671</v>
      </c>
      <c r="AH32" s="138" t="s">
        <v>278</v>
      </c>
      <c r="AI32" s="138" t="s">
        <v>581</v>
      </c>
      <c r="AJ32" s="139">
        <v>3610</v>
      </c>
      <c r="AK32" s="139">
        <v>3610</v>
      </c>
      <c r="AL32" s="138" t="s">
        <v>620</v>
      </c>
      <c r="AM32" s="139">
        <v>56417.22</v>
      </c>
      <c r="AN32" s="139">
        <v>26612.78</v>
      </c>
      <c r="AO32" s="139">
        <v>83030</v>
      </c>
      <c r="AP32" s="139">
        <v>23582.78</v>
      </c>
      <c r="AQ32" s="139">
        <v>2043.22</v>
      </c>
      <c r="AR32" s="139">
        <v>25626</v>
      </c>
      <c r="AS32" s="139">
        <v>0</v>
      </c>
      <c r="AT32" s="139">
        <v>0</v>
      </c>
      <c r="AU32" s="139">
        <v>0</v>
      </c>
      <c r="AV32" s="138">
        <v>23</v>
      </c>
      <c r="AW32" s="138">
        <v>0</v>
      </c>
      <c r="AX32" s="138" t="s">
        <v>488</v>
      </c>
      <c r="AY32" s="138"/>
      <c r="AZ32" s="138"/>
      <c r="BA32" s="138"/>
      <c r="BB32" s="138" t="s">
        <v>282</v>
      </c>
      <c r="BC32" s="138"/>
      <c r="BD32" s="138"/>
      <c r="BE32" s="139">
        <v>0</v>
      </c>
      <c r="BF32" s="138" t="s">
        <v>669</v>
      </c>
      <c r="BG32" s="140" t="s">
        <v>672</v>
      </c>
      <c r="BH32" s="138" t="s">
        <v>636</v>
      </c>
      <c r="BI32" s="130" t="s">
        <v>100</v>
      </c>
      <c r="BJ32" s="123">
        <v>46169</v>
      </c>
      <c r="BK32" s="94" t="s">
        <v>103</v>
      </c>
      <c r="BL32" s="95" t="s">
        <v>108</v>
      </c>
      <c r="BM32" s="96" t="s">
        <v>180</v>
      </c>
      <c r="BN32" s="94" t="s">
        <v>222</v>
      </c>
      <c r="BO32" s="94"/>
      <c r="BP32" s="42"/>
      <c r="BQ32" s="120" t="s">
        <v>637</v>
      </c>
    </row>
    <row r="33" spans="1:69" ht="26" hidden="1" x14ac:dyDescent="0.35">
      <c r="A33" s="136">
        <v>29</v>
      </c>
      <c r="B33" s="144" t="s">
        <v>256</v>
      </c>
      <c r="C33" s="144" t="s">
        <v>257</v>
      </c>
      <c r="D33" s="144" t="s">
        <v>258</v>
      </c>
      <c r="E33" s="144" t="s">
        <v>259</v>
      </c>
      <c r="F33" s="144" t="s">
        <v>259</v>
      </c>
      <c r="G33" s="144" t="s">
        <v>260</v>
      </c>
      <c r="H33" s="144" t="s">
        <v>261</v>
      </c>
      <c r="I33" s="144">
        <v>46127</v>
      </c>
      <c r="J33" s="144" t="s">
        <v>550</v>
      </c>
      <c r="K33" s="144">
        <v>46127</v>
      </c>
      <c r="L33" s="144" t="s">
        <v>287</v>
      </c>
      <c r="M33" s="144" t="s">
        <v>288</v>
      </c>
      <c r="N33" s="144">
        <v>73763</v>
      </c>
      <c r="O33" s="144" t="s">
        <v>558</v>
      </c>
      <c r="P33" s="144">
        <v>554515</v>
      </c>
      <c r="Q33" s="144" t="s">
        <v>673</v>
      </c>
      <c r="R33" s="144" t="s">
        <v>267</v>
      </c>
      <c r="S33" s="144" t="s">
        <v>674</v>
      </c>
      <c r="T33" s="144" t="s">
        <v>674</v>
      </c>
      <c r="U33" s="144" t="s">
        <v>269</v>
      </c>
      <c r="V33" s="144" t="s">
        <v>270</v>
      </c>
      <c r="W33" s="144">
        <v>0</v>
      </c>
      <c r="X33" s="144" t="s">
        <v>293</v>
      </c>
      <c r="Y33" s="144">
        <v>357421340</v>
      </c>
      <c r="Z33" s="144" t="s">
        <v>675</v>
      </c>
      <c r="AA33" s="138" t="s">
        <v>573</v>
      </c>
      <c r="AB33" s="139">
        <v>60000</v>
      </c>
      <c r="AC33" s="138" t="s">
        <v>552</v>
      </c>
      <c r="AD33" s="138">
        <v>24</v>
      </c>
      <c r="AE33" s="138" t="s">
        <v>484</v>
      </c>
      <c r="AF33" s="138" t="s">
        <v>676</v>
      </c>
      <c r="AG33" s="138" t="s">
        <v>677</v>
      </c>
      <c r="AH33" s="138" t="s">
        <v>329</v>
      </c>
      <c r="AI33" s="138" t="s">
        <v>567</v>
      </c>
      <c r="AJ33" s="139">
        <v>3200</v>
      </c>
      <c r="AK33" s="139">
        <v>3200</v>
      </c>
      <c r="AL33" s="138" t="s">
        <v>530</v>
      </c>
      <c r="AM33" s="139">
        <v>56584.34</v>
      </c>
      <c r="AN33" s="139">
        <v>17015.66</v>
      </c>
      <c r="AO33" s="139">
        <v>73600</v>
      </c>
      <c r="AP33" s="139">
        <v>3415.66</v>
      </c>
      <c r="AQ33" s="139">
        <v>73.34</v>
      </c>
      <c r="AR33" s="139">
        <v>3489</v>
      </c>
      <c r="AS33" s="139">
        <v>0</v>
      </c>
      <c r="AT33" s="139">
        <v>0</v>
      </c>
      <c r="AU33" s="139">
        <v>0</v>
      </c>
      <c r="AV33" s="138">
        <v>23</v>
      </c>
      <c r="AW33" s="138">
        <v>0</v>
      </c>
      <c r="AX33" s="138" t="s">
        <v>488</v>
      </c>
      <c r="AY33" s="138"/>
      <c r="AZ33" s="138"/>
      <c r="BA33" s="138"/>
      <c r="BB33" s="138" t="s">
        <v>282</v>
      </c>
      <c r="BC33" s="138"/>
      <c r="BD33" s="138"/>
      <c r="BE33" s="139">
        <v>0</v>
      </c>
      <c r="BF33" s="138" t="s">
        <v>674</v>
      </c>
      <c r="BG33" s="140" t="s">
        <v>678</v>
      </c>
      <c r="BH33" s="138" t="s">
        <v>636</v>
      </c>
      <c r="BI33" s="130" t="s">
        <v>100</v>
      </c>
      <c r="BJ33" s="123">
        <v>46168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/>
      <c r="BP33" s="42"/>
      <c r="BQ33" s="120" t="s">
        <v>637</v>
      </c>
    </row>
    <row r="34" spans="1:69" ht="26" hidden="1" x14ac:dyDescent="0.35">
      <c r="A34" s="136">
        <v>30</v>
      </c>
      <c r="B34" s="144" t="s">
        <v>256</v>
      </c>
      <c r="C34" s="144" t="s">
        <v>257</v>
      </c>
      <c r="D34" s="144" t="s">
        <v>258</v>
      </c>
      <c r="E34" s="144" t="s">
        <v>259</v>
      </c>
      <c r="F34" s="144" t="s">
        <v>259</v>
      </c>
      <c r="G34" s="144" t="s">
        <v>260</v>
      </c>
      <c r="H34" s="144" t="s">
        <v>261</v>
      </c>
      <c r="I34" s="144">
        <v>170502</v>
      </c>
      <c r="J34" s="144" t="s">
        <v>534</v>
      </c>
      <c r="K34" s="144">
        <v>170502</v>
      </c>
      <c r="L34" s="144" t="s">
        <v>287</v>
      </c>
      <c r="M34" s="144" t="s">
        <v>288</v>
      </c>
      <c r="N34" s="144">
        <v>73665</v>
      </c>
      <c r="O34" s="144" t="s">
        <v>679</v>
      </c>
      <c r="P34" s="144">
        <v>105071</v>
      </c>
      <c r="Q34" s="144" t="s">
        <v>565</v>
      </c>
      <c r="R34" s="144" t="s">
        <v>267</v>
      </c>
      <c r="S34" s="144" t="s">
        <v>680</v>
      </c>
      <c r="T34" s="144" t="s">
        <v>680</v>
      </c>
      <c r="U34" s="144" t="s">
        <v>292</v>
      </c>
      <c r="V34" s="144" t="s">
        <v>270</v>
      </c>
      <c r="W34" s="144">
        <v>0</v>
      </c>
      <c r="X34" s="144" t="s">
        <v>271</v>
      </c>
      <c r="Y34" s="144">
        <v>357421600</v>
      </c>
      <c r="Z34" s="144" t="s">
        <v>546</v>
      </c>
      <c r="AA34" s="138" t="s">
        <v>483</v>
      </c>
      <c r="AB34" s="139">
        <v>80000</v>
      </c>
      <c r="AC34" s="138" t="s">
        <v>493</v>
      </c>
      <c r="AD34" s="138">
        <v>24</v>
      </c>
      <c r="AE34" s="138" t="s">
        <v>572</v>
      </c>
      <c r="AF34" s="138" t="s">
        <v>681</v>
      </c>
      <c r="AG34" s="138" t="s">
        <v>682</v>
      </c>
      <c r="AH34" s="138" t="s">
        <v>278</v>
      </c>
      <c r="AI34" s="138" t="s">
        <v>581</v>
      </c>
      <c r="AJ34" s="139">
        <v>4270</v>
      </c>
      <c r="AK34" s="139">
        <v>4270</v>
      </c>
      <c r="AL34" s="138" t="s">
        <v>620</v>
      </c>
      <c r="AM34" s="139">
        <v>75629.06</v>
      </c>
      <c r="AN34" s="139">
        <v>22580.94</v>
      </c>
      <c r="AO34" s="139">
        <v>98210</v>
      </c>
      <c r="AP34" s="139">
        <v>4370.9399999999996</v>
      </c>
      <c r="AQ34" s="139">
        <v>93.06</v>
      </c>
      <c r="AR34" s="139">
        <v>4464</v>
      </c>
      <c r="AS34" s="139">
        <v>0</v>
      </c>
      <c r="AT34" s="139">
        <v>0</v>
      </c>
      <c r="AU34" s="139">
        <v>0</v>
      </c>
      <c r="AV34" s="138">
        <v>23</v>
      </c>
      <c r="AW34" s="138">
        <v>0</v>
      </c>
      <c r="AX34" s="138" t="s">
        <v>488</v>
      </c>
      <c r="AY34" s="138"/>
      <c r="AZ34" s="138"/>
      <c r="BA34" s="138"/>
      <c r="BB34" s="138" t="s">
        <v>282</v>
      </c>
      <c r="BC34" s="138"/>
      <c r="BD34" s="138"/>
      <c r="BE34" s="139">
        <v>0</v>
      </c>
      <c r="BF34" s="138" t="s">
        <v>680</v>
      </c>
      <c r="BG34" s="140" t="s">
        <v>683</v>
      </c>
      <c r="BH34" s="138" t="s">
        <v>636</v>
      </c>
      <c r="BI34" s="130" t="s">
        <v>100</v>
      </c>
      <c r="BJ34" s="123">
        <v>46168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42"/>
      <c r="BQ34" s="120" t="s">
        <v>637</v>
      </c>
    </row>
    <row r="35" spans="1:69" ht="26" hidden="1" x14ac:dyDescent="0.35">
      <c r="A35" s="136">
        <v>31</v>
      </c>
      <c r="B35" s="144" t="s">
        <v>256</v>
      </c>
      <c r="C35" s="144" t="s">
        <v>257</v>
      </c>
      <c r="D35" s="144" t="s">
        <v>258</v>
      </c>
      <c r="E35" s="144" t="s">
        <v>259</v>
      </c>
      <c r="F35" s="144" t="s">
        <v>259</v>
      </c>
      <c r="G35" s="144" t="s">
        <v>260</v>
      </c>
      <c r="H35" s="144" t="s">
        <v>261</v>
      </c>
      <c r="I35" s="144">
        <v>45912</v>
      </c>
      <c r="J35" s="144" t="s">
        <v>334</v>
      </c>
      <c r="K35" s="144">
        <v>45912</v>
      </c>
      <c r="L35" s="144" t="s">
        <v>335</v>
      </c>
      <c r="M35" s="144" t="s">
        <v>336</v>
      </c>
      <c r="N35" s="144">
        <v>73504</v>
      </c>
      <c r="O35" s="144" t="s">
        <v>684</v>
      </c>
      <c r="P35" s="144">
        <v>104855</v>
      </c>
      <c r="Q35" s="144" t="s">
        <v>685</v>
      </c>
      <c r="R35" s="144" t="s">
        <v>267</v>
      </c>
      <c r="S35" s="144" t="s">
        <v>686</v>
      </c>
      <c r="T35" s="144" t="s">
        <v>686</v>
      </c>
      <c r="U35" s="144" t="s">
        <v>292</v>
      </c>
      <c r="V35" s="144" t="s">
        <v>270</v>
      </c>
      <c r="W35" s="144">
        <v>0</v>
      </c>
      <c r="X35" s="144" t="s">
        <v>271</v>
      </c>
      <c r="Y35" s="144">
        <v>357421880</v>
      </c>
      <c r="Z35" s="144" t="s">
        <v>687</v>
      </c>
      <c r="AA35" s="138" t="s">
        <v>483</v>
      </c>
      <c r="AB35" s="139">
        <v>80000</v>
      </c>
      <c r="AC35" s="138" t="s">
        <v>342</v>
      </c>
      <c r="AD35" s="138">
        <v>24</v>
      </c>
      <c r="AE35" s="138" t="s">
        <v>572</v>
      </c>
      <c r="AF35" s="138" t="s">
        <v>688</v>
      </c>
      <c r="AG35" s="138" t="s">
        <v>689</v>
      </c>
      <c r="AH35" s="138" t="s">
        <v>321</v>
      </c>
      <c r="AI35" s="138" t="s">
        <v>487</v>
      </c>
      <c r="AJ35" s="139">
        <v>4270</v>
      </c>
      <c r="AK35" s="139">
        <v>4270</v>
      </c>
      <c r="AL35" s="138" t="s">
        <v>612</v>
      </c>
      <c r="AM35" s="139">
        <v>75370.31</v>
      </c>
      <c r="AN35" s="139">
        <v>22839.69</v>
      </c>
      <c r="AO35" s="139">
        <v>98210</v>
      </c>
      <c r="AP35" s="139">
        <v>4629.6899999999996</v>
      </c>
      <c r="AQ35" s="139">
        <v>98.31</v>
      </c>
      <c r="AR35" s="139">
        <v>4728</v>
      </c>
      <c r="AS35" s="139">
        <v>0</v>
      </c>
      <c r="AT35" s="139">
        <v>0</v>
      </c>
      <c r="AU35" s="139">
        <v>0</v>
      </c>
      <c r="AV35" s="138">
        <v>23</v>
      </c>
      <c r="AW35" s="138">
        <v>0</v>
      </c>
      <c r="AX35" s="138" t="s">
        <v>488</v>
      </c>
      <c r="AY35" s="138"/>
      <c r="AZ35" s="138"/>
      <c r="BA35" s="138"/>
      <c r="BB35" s="138" t="s">
        <v>282</v>
      </c>
      <c r="BC35" s="138"/>
      <c r="BD35" s="138"/>
      <c r="BE35" s="139">
        <v>0</v>
      </c>
      <c r="BF35" s="138" t="s">
        <v>686</v>
      </c>
      <c r="BG35" s="140" t="s">
        <v>690</v>
      </c>
      <c r="BH35" s="138" t="s">
        <v>636</v>
      </c>
      <c r="BI35" s="130" t="s">
        <v>100</v>
      </c>
      <c r="BJ35" s="123">
        <v>46172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120" t="s">
        <v>637</v>
      </c>
    </row>
    <row r="36" spans="1:69" ht="26" hidden="1" x14ac:dyDescent="0.35">
      <c r="A36" s="136">
        <v>32</v>
      </c>
      <c r="B36" s="144" t="s">
        <v>256</v>
      </c>
      <c r="C36" s="144" t="s">
        <v>257</v>
      </c>
      <c r="D36" s="144" t="s">
        <v>258</v>
      </c>
      <c r="E36" s="144" t="s">
        <v>259</v>
      </c>
      <c r="F36" s="144" t="s">
        <v>259</v>
      </c>
      <c r="G36" s="144" t="s">
        <v>260</v>
      </c>
      <c r="H36" s="144" t="s">
        <v>261</v>
      </c>
      <c r="I36" s="144">
        <v>46122</v>
      </c>
      <c r="J36" s="144" t="s">
        <v>654</v>
      </c>
      <c r="K36" s="144">
        <v>46122</v>
      </c>
      <c r="L36" s="144" t="s">
        <v>287</v>
      </c>
      <c r="M36" s="144" t="s">
        <v>288</v>
      </c>
      <c r="N36" s="144">
        <v>73732</v>
      </c>
      <c r="O36" s="144" t="s">
        <v>667</v>
      </c>
      <c r="P36" s="144">
        <v>105161</v>
      </c>
      <c r="Q36" s="144" t="s">
        <v>668</v>
      </c>
      <c r="R36" s="144" t="s">
        <v>267</v>
      </c>
      <c r="S36" s="144" t="s">
        <v>691</v>
      </c>
      <c r="T36" s="144" t="s">
        <v>691</v>
      </c>
      <c r="U36" s="144" t="s">
        <v>292</v>
      </c>
      <c r="V36" s="144" t="s">
        <v>270</v>
      </c>
      <c r="W36" s="144">
        <v>0</v>
      </c>
      <c r="X36" s="144" t="s">
        <v>439</v>
      </c>
      <c r="Y36" s="144">
        <v>357485164</v>
      </c>
      <c r="Z36" s="144" t="s">
        <v>692</v>
      </c>
      <c r="AA36" s="138" t="s">
        <v>492</v>
      </c>
      <c r="AB36" s="139">
        <v>60000</v>
      </c>
      <c r="AC36" s="138" t="s">
        <v>493</v>
      </c>
      <c r="AD36" s="138">
        <v>24</v>
      </c>
      <c r="AE36" s="138" t="s">
        <v>572</v>
      </c>
      <c r="AF36" s="138" t="s">
        <v>693</v>
      </c>
      <c r="AG36" s="138" t="s">
        <v>671</v>
      </c>
      <c r="AH36" s="138" t="s">
        <v>278</v>
      </c>
      <c r="AI36" s="138" t="s">
        <v>494</v>
      </c>
      <c r="AJ36" s="139">
        <v>3200</v>
      </c>
      <c r="AK36" s="139">
        <v>3200</v>
      </c>
      <c r="AL36" s="138" t="s">
        <v>620</v>
      </c>
      <c r="AM36" s="139">
        <v>53555.77</v>
      </c>
      <c r="AN36" s="139">
        <v>16844.23</v>
      </c>
      <c r="AO36" s="139">
        <v>70400</v>
      </c>
      <c r="AP36" s="139">
        <v>6444.23</v>
      </c>
      <c r="AQ36" s="139">
        <v>206.77</v>
      </c>
      <c r="AR36" s="139">
        <v>6651</v>
      </c>
      <c r="AS36" s="139">
        <v>0</v>
      </c>
      <c r="AT36" s="139">
        <v>0</v>
      </c>
      <c r="AU36" s="139">
        <v>0</v>
      </c>
      <c r="AV36" s="138">
        <v>22</v>
      </c>
      <c r="AW36" s="138">
        <v>0</v>
      </c>
      <c r="AX36" s="138" t="s">
        <v>488</v>
      </c>
      <c r="AY36" s="138"/>
      <c r="AZ36" s="138"/>
      <c r="BA36" s="138"/>
      <c r="BB36" s="138" t="s">
        <v>282</v>
      </c>
      <c r="BC36" s="138"/>
      <c r="BD36" s="138"/>
      <c r="BE36" s="139">
        <v>0</v>
      </c>
      <c r="BF36" s="138" t="s">
        <v>691</v>
      </c>
      <c r="BG36" s="140" t="s">
        <v>694</v>
      </c>
      <c r="BH36" s="138" t="s">
        <v>636</v>
      </c>
      <c r="BI36" s="130" t="s">
        <v>100</v>
      </c>
      <c r="BJ36" s="123">
        <v>46169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637</v>
      </c>
    </row>
    <row r="37" spans="1:69" ht="26" hidden="1" x14ac:dyDescent="0.35">
      <c r="A37" s="136">
        <v>33</v>
      </c>
      <c r="B37" s="144" t="s">
        <v>256</v>
      </c>
      <c r="C37" s="144" t="s">
        <v>257</v>
      </c>
      <c r="D37" s="144" t="s">
        <v>258</v>
      </c>
      <c r="E37" s="144" t="s">
        <v>259</v>
      </c>
      <c r="F37" s="144" t="s">
        <v>259</v>
      </c>
      <c r="G37" s="144" t="s">
        <v>260</v>
      </c>
      <c r="H37" s="144" t="s">
        <v>261</v>
      </c>
      <c r="I37" s="144">
        <v>46030</v>
      </c>
      <c r="J37" s="144" t="s">
        <v>695</v>
      </c>
      <c r="K37" s="144">
        <v>46030</v>
      </c>
      <c r="L37" s="144" t="s">
        <v>263</v>
      </c>
      <c r="M37" s="144" t="s">
        <v>264</v>
      </c>
      <c r="N37" s="144">
        <v>73748</v>
      </c>
      <c r="O37" s="144" t="s">
        <v>696</v>
      </c>
      <c r="P37" s="144">
        <v>105189</v>
      </c>
      <c r="Q37" s="144" t="s">
        <v>697</v>
      </c>
      <c r="R37" s="144" t="s">
        <v>267</v>
      </c>
      <c r="S37" s="144" t="s">
        <v>698</v>
      </c>
      <c r="T37" s="144" t="s">
        <v>698</v>
      </c>
      <c r="U37" s="144" t="s">
        <v>320</v>
      </c>
      <c r="V37" s="144" t="s">
        <v>270</v>
      </c>
      <c r="W37" s="144">
        <v>0</v>
      </c>
      <c r="X37" s="144" t="s">
        <v>439</v>
      </c>
      <c r="Y37" s="144">
        <v>357578462</v>
      </c>
      <c r="Z37" s="144" t="s">
        <v>699</v>
      </c>
      <c r="AA37" s="138" t="s">
        <v>492</v>
      </c>
      <c r="AB37" s="139">
        <v>49000</v>
      </c>
      <c r="AC37" s="138" t="s">
        <v>631</v>
      </c>
      <c r="AD37" s="138">
        <v>30</v>
      </c>
      <c r="AE37" s="138" t="s">
        <v>572</v>
      </c>
      <c r="AF37" s="138" t="s">
        <v>700</v>
      </c>
      <c r="AG37" s="138" t="s">
        <v>701</v>
      </c>
      <c r="AH37" s="138" t="s">
        <v>278</v>
      </c>
      <c r="AI37" s="138" t="s">
        <v>702</v>
      </c>
      <c r="AJ37" s="139">
        <v>2210</v>
      </c>
      <c r="AK37" s="139">
        <v>2210</v>
      </c>
      <c r="AL37" s="138" t="s">
        <v>634</v>
      </c>
      <c r="AM37" s="139">
        <v>32321.1</v>
      </c>
      <c r="AN37" s="139">
        <v>16298.9</v>
      </c>
      <c r="AO37" s="139">
        <v>48620</v>
      </c>
      <c r="AP37" s="139">
        <v>16678.900000000001</v>
      </c>
      <c r="AQ37" s="139">
        <v>1661.1</v>
      </c>
      <c r="AR37" s="139">
        <v>18340</v>
      </c>
      <c r="AS37" s="139">
        <v>0</v>
      </c>
      <c r="AT37" s="139">
        <v>0</v>
      </c>
      <c r="AU37" s="139">
        <v>0</v>
      </c>
      <c r="AV37" s="138">
        <v>22</v>
      </c>
      <c r="AW37" s="138">
        <v>0</v>
      </c>
      <c r="AX37" s="138" t="s">
        <v>488</v>
      </c>
      <c r="AY37" s="138"/>
      <c r="AZ37" s="138"/>
      <c r="BA37" s="138"/>
      <c r="BB37" s="138" t="s">
        <v>282</v>
      </c>
      <c r="BC37" s="138"/>
      <c r="BD37" s="138"/>
      <c r="BE37" s="139">
        <v>0</v>
      </c>
      <c r="BF37" s="138" t="s">
        <v>698</v>
      </c>
      <c r="BG37" s="140" t="s">
        <v>703</v>
      </c>
      <c r="BH37" s="138" t="s">
        <v>636</v>
      </c>
      <c r="BI37" s="130" t="s">
        <v>100</v>
      </c>
      <c r="BJ37" s="123">
        <v>46172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/>
      <c r="BP37" s="42"/>
      <c r="BQ37" s="120" t="s">
        <v>637</v>
      </c>
    </row>
    <row r="38" spans="1:69" ht="26" hidden="1" x14ac:dyDescent="0.35">
      <c r="A38" s="136">
        <v>34</v>
      </c>
      <c r="B38" s="144" t="s">
        <v>256</v>
      </c>
      <c r="C38" s="144" t="s">
        <v>257</v>
      </c>
      <c r="D38" s="144" t="s">
        <v>258</v>
      </c>
      <c r="E38" s="144" t="s">
        <v>259</v>
      </c>
      <c r="F38" s="144" t="s">
        <v>259</v>
      </c>
      <c r="G38" s="144" t="s">
        <v>260</v>
      </c>
      <c r="H38" s="144" t="s">
        <v>261</v>
      </c>
      <c r="I38" s="144">
        <v>181236</v>
      </c>
      <c r="J38" s="144" t="s">
        <v>531</v>
      </c>
      <c r="K38" s="144">
        <v>181236</v>
      </c>
      <c r="L38" s="144" t="s">
        <v>287</v>
      </c>
      <c r="M38" s="144" t="s">
        <v>288</v>
      </c>
      <c r="N38" s="144">
        <v>73744</v>
      </c>
      <c r="O38" s="144" t="s">
        <v>704</v>
      </c>
      <c r="P38" s="144">
        <v>105183</v>
      </c>
      <c r="Q38" s="144" t="s">
        <v>705</v>
      </c>
      <c r="R38" s="144" t="s">
        <v>267</v>
      </c>
      <c r="S38" s="144" t="s">
        <v>706</v>
      </c>
      <c r="T38" s="144" t="s">
        <v>706</v>
      </c>
      <c r="U38" s="144" t="s">
        <v>292</v>
      </c>
      <c r="V38" s="144" t="s">
        <v>479</v>
      </c>
      <c r="W38" s="144">
        <v>0</v>
      </c>
      <c r="X38" s="144" t="s">
        <v>533</v>
      </c>
      <c r="Y38" s="144">
        <v>357607441</v>
      </c>
      <c r="Z38" s="144" t="s">
        <v>707</v>
      </c>
      <c r="AA38" s="138" t="s">
        <v>492</v>
      </c>
      <c r="AB38" s="139">
        <v>70000</v>
      </c>
      <c r="AC38" s="138" t="s">
        <v>493</v>
      </c>
      <c r="AD38" s="138">
        <v>30</v>
      </c>
      <c r="AE38" s="138" t="s">
        <v>572</v>
      </c>
      <c r="AF38" s="138" t="s">
        <v>708</v>
      </c>
      <c r="AG38" s="138" t="s">
        <v>709</v>
      </c>
      <c r="AH38" s="138" t="s">
        <v>278</v>
      </c>
      <c r="AI38" s="138" t="s">
        <v>494</v>
      </c>
      <c r="AJ38" s="139">
        <v>3160</v>
      </c>
      <c r="AK38" s="139">
        <v>3160</v>
      </c>
      <c r="AL38" s="138" t="s">
        <v>620</v>
      </c>
      <c r="AM38" s="139">
        <v>46695.01</v>
      </c>
      <c r="AN38" s="139">
        <v>22824.99</v>
      </c>
      <c r="AO38" s="139">
        <v>69520</v>
      </c>
      <c r="AP38" s="139">
        <v>23304.99</v>
      </c>
      <c r="AQ38" s="139">
        <v>2276.0100000000002</v>
      </c>
      <c r="AR38" s="139">
        <v>25581</v>
      </c>
      <c r="AS38" s="139">
        <v>0</v>
      </c>
      <c r="AT38" s="139">
        <v>0</v>
      </c>
      <c r="AU38" s="139">
        <v>0</v>
      </c>
      <c r="AV38" s="138">
        <v>22</v>
      </c>
      <c r="AW38" s="138">
        <v>0</v>
      </c>
      <c r="AX38" s="138" t="s">
        <v>488</v>
      </c>
      <c r="AY38" s="138"/>
      <c r="AZ38" s="138"/>
      <c r="BA38" s="138"/>
      <c r="BB38" s="138" t="s">
        <v>282</v>
      </c>
      <c r="BC38" s="138"/>
      <c r="BD38" s="138"/>
      <c r="BE38" s="139">
        <v>0</v>
      </c>
      <c r="BF38" s="138" t="s">
        <v>706</v>
      </c>
      <c r="BG38" s="140" t="s">
        <v>710</v>
      </c>
      <c r="BH38" s="138" t="s">
        <v>636</v>
      </c>
      <c r="BI38" s="130" t="s">
        <v>100</v>
      </c>
      <c r="BJ38" s="121">
        <v>46168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637</v>
      </c>
    </row>
    <row r="39" spans="1:69" ht="26" hidden="1" x14ac:dyDescent="0.35">
      <c r="A39" s="136">
        <v>35</v>
      </c>
      <c r="B39" s="144" t="s">
        <v>256</v>
      </c>
      <c r="C39" s="144" t="s">
        <v>257</v>
      </c>
      <c r="D39" s="144" t="s">
        <v>258</v>
      </c>
      <c r="E39" s="144" t="s">
        <v>259</v>
      </c>
      <c r="F39" s="144" t="s">
        <v>259</v>
      </c>
      <c r="G39" s="144" t="s">
        <v>260</v>
      </c>
      <c r="H39" s="144" t="s">
        <v>261</v>
      </c>
      <c r="I39" s="144">
        <v>46032</v>
      </c>
      <c r="J39" s="144" t="s">
        <v>711</v>
      </c>
      <c r="K39" s="144">
        <v>46032</v>
      </c>
      <c r="L39" s="144" t="s">
        <v>263</v>
      </c>
      <c r="M39" s="144" t="s">
        <v>264</v>
      </c>
      <c r="N39" s="144">
        <v>73801</v>
      </c>
      <c r="O39" s="144" t="s">
        <v>712</v>
      </c>
      <c r="P39" s="144">
        <v>105291</v>
      </c>
      <c r="Q39" s="144" t="s">
        <v>713</v>
      </c>
      <c r="R39" s="144" t="s">
        <v>267</v>
      </c>
      <c r="S39" s="144" t="s">
        <v>714</v>
      </c>
      <c r="T39" s="144" t="s">
        <v>714</v>
      </c>
      <c r="U39" s="144" t="s">
        <v>320</v>
      </c>
      <c r="V39" s="144" t="s">
        <v>270</v>
      </c>
      <c r="W39" s="144">
        <v>0</v>
      </c>
      <c r="X39" s="144" t="s">
        <v>293</v>
      </c>
      <c r="Y39" s="144">
        <v>358011133</v>
      </c>
      <c r="Z39" s="144" t="s">
        <v>715</v>
      </c>
      <c r="AA39" s="138" t="s">
        <v>497</v>
      </c>
      <c r="AB39" s="139">
        <v>70000</v>
      </c>
      <c r="AC39" s="138" t="s">
        <v>309</v>
      </c>
      <c r="AD39" s="138">
        <v>24</v>
      </c>
      <c r="AE39" s="138" t="s">
        <v>528</v>
      </c>
      <c r="AF39" s="138" t="s">
        <v>716</v>
      </c>
      <c r="AG39" s="138" t="s">
        <v>717</v>
      </c>
      <c r="AH39" s="138" t="s">
        <v>278</v>
      </c>
      <c r="AI39" s="138" t="s">
        <v>718</v>
      </c>
      <c r="AJ39" s="139">
        <v>3730</v>
      </c>
      <c r="AK39" s="139">
        <v>3730</v>
      </c>
      <c r="AL39" s="138" t="s">
        <v>618</v>
      </c>
      <c r="AM39" s="139">
        <v>55514.96</v>
      </c>
      <c r="AN39" s="139">
        <v>19085.04</v>
      </c>
      <c r="AO39" s="139">
        <v>74600</v>
      </c>
      <c r="AP39" s="139">
        <v>14485.04</v>
      </c>
      <c r="AQ39" s="139">
        <v>772.96</v>
      </c>
      <c r="AR39" s="139">
        <v>15258</v>
      </c>
      <c r="AS39" s="139">
        <v>0</v>
      </c>
      <c r="AT39" s="139">
        <v>0</v>
      </c>
      <c r="AU39" s="139">
        <v>0</v>
      </c>
      <c r="AV39" s="138">
        <v>20</v>
      </c>
      <c r="AW39" s="138">
        <v>0</v>
      </c>
      <c r="AX39" s="138" t="s">
        <v>488</v>
      </c>
      <c r="AY39" s="138"/>
      <c r="AZ39" s="138"/>
      <c r="BA39" s="138"/>
      <c r="BB39" s="138" t="s">
        <v>282</v>
      </c>
      <c r="BC39" s="138"/>
      <c r="BD39" s="138"/>
      <c r="BE39" s="139">
        <v>0</v>
      </c>
      <c r="BF39" s="138" t="s">
        <v>714</v>
      </c>
      <c r="BG39" s="140" t="s">
        <v>719</v>
      </c>
      <c r="BH39" s="138" t="s">
        <v>636</v>
      </c>
      <c r="BI39" s="130" t="s">
        <v>100</v>
      </c>
      <c r="BJ39" s="123">
        <v>46172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20" t="s">
        <v>637</v>
      </c>
    </row>
    <row r="40" spans="1:69" ht="26" hidden="1" x14ac:dyDescent="0.35">
      <c r="A40" s="136">
        <v>36</v>
      </c>
      <c r="B40" s="144" t="s">
        <v>256</v>
      </c>
      <c r="C40" s="144" t="s">
        <v>257</v>
      </c>
      <c r="D40" s="144" t="s">
        <v>258</v>
      </c>
      <c r="E40" s="144" t="s">
        <v>259</v>
      </c>
      <c r="F40" s="144" t="s">
        <v>259</v>
      </c>
      <c r="G40" s="144" t="s">
        <v>260</v>
      </c>
      <c r="H40" s="144" t="s">
        <v>261</v>
      </c>
      <c r="I40" s="144">
        <v>46122</v>
      </c>
      <c r="J40" s="144" t="s">
        <v>654</v>
      </c>
      <c r="K40" s="144">
        <v>46122</v>
      </c>
      <c r="L40" s="144" t="s">
        <v>287</v>
      </c>
      <c r="M40" s="144" t="s">
        <v>288</v>
      </c>
      <c r="N40" s="144">
        <v>73734</v>
      </c>
      <c r="O40" s="144" t="s">
        <v>655</v>
      </c>
      <c r="P40" s="144">
        <v>105164</v>
      </c>
      <c r="Q40" s="144" t="s">
        <v>656</v>
      </c>
      <c r="R40" s="144" t="s">
        <v>267</v>
      </c>
      <c r="S40" s="144" t="s">
        <v>720</v>
      </c>
      <c r="T40" s="144" t="s">
        <v>720</v>
      </c>
      <c r="U40" s="144" t="s">
        <v>292</v>
      </c>
      <c r="V40" s="144" t="s">
        <v>270</v>
      </c>
      <c r="W40" s="144">
        <v>0</v>
      </c>
      <c r="X40" s="144" t="s">
        <v>271</v>
      </c>
      <c r="Y40" s="144">
        <v>358059490</v>
      </c>
      <c r="Z40" s="144" t="s">
        <v>721</v>
      </c>
      <c r="AA40" s="138" t="s">
        <v>497</v>
      </c>
      <c r="AB40" s="139">
        <v>65000</v>
      </c>
      <c r="AC40" s="138" t="s">
        <v>493</v>
      </c>
      <c r="AD40" s="138">
        <v>24</v>
      </c>
      <c r="AE40" s="138" t="s">
        <v>484</v>
      </c>
      <c r="AF40" s="138" t="s">
        <v>570</v>
      </c>
      <c r="AG40" s="138" t="s">
        <v>722</v>
      </c>
      <c r="AH40" s="138" t="s">
        <v>329</v>
      </c>
      <c r="AI40" s="138" t="s">
        <v>723</v>
      </c>
      <c r="AJ40" s="139">
        <v>3460</v>
      </c>
      <c r="AK40" s="139">
        <v>3460</v>
      </c>
      <c r="AL40" s="138" t="s">
        <v>620</v>
      </c>
      <c r="AM40" s="139">
        <v>51722.07</v>
      </c>
      <c r="AN40" s="139">
        <v>17477.93</v>
      </c>
      <c r="AO40" s="139">
        <v>69200</v>
      </c>
      <c r="AP40" s="139">
        <v>13277.93</v>
      </c>
      <c r="AQ40" s="139">
        <v>703.07</v>
      </c>
      <c r="AR40" s="139">
        <v>13981</v>
      </c>
      <c r="AS40" s="139">
        <v>0</v>
      </c>
      <c r="AT40" s="139">
        <v>0</v>
      </c>
      <c r="AU40" s="139">
        <v>0</v>
      </c>
      <c r="AV40" s="138">
        <v>20</v>
      </c>
      <c r="AW40" s="138">
        <v>0</v>
      </c>
      <c r="AX40" s="138" t="s">
        <v>488</v>
      </c>
      <c r="AY40" s="138"/>
      <c r="AZ40" s="138"/>
      <c r="BA40" s="138"/>
      <c r="BB40" s="138" t="s">
        <v>282</v>
      </c>
      <c r="BC40" s="138"/>
      <c r="BD40" s="138"/>
      <c r="BE40" s="139">
        <v>0</v>
      </c>
      <c r="BF40" s="138" t="s">
        <v>720</v>
      </c>
      <c r="BG40" s="140" t="s">
        <v>724</v>
      </c>
      <c r="BH40" s="138" t="s">
        <v>636</v>
      </c>
      <c r="BI40" s="130" t="s">
        <v>100</v>
      </c>
      <c r="BJ40" s="123">
        <v>46169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637</v>
      </c>
    </row>
    <row r="41" spans="1:69" ht="26" hidden="1" x14ac:dyDescent="0.35">
      <c r="A41" s="136">
        <v>37</v>
      </c>
      <c r="B41" s="144" t="s">
        <v>256</v>
      </c>
      <c r="C41" s="144" t="s">
        <v>257</v>
      </c>
      <c r="D41" s="144" t="s">
        <v>258</v>
      </c>
      <c r="E41" s="144" t="s">
        <v>259</v>
      </c>
      <c r="F41" s="144" t="s">
        <v>259</v>
      </c>
      <c r="G41" s="144" t="s">
        <v>260</v>
      </c>
      <c r="H41" s="144" t="s">
        <v>261</v>
      </c>
      <c r="I41" s="144">
        <v>170502</v>
      </c>
      <c r="J41" s="144" t="s">
        <v>534</v>
      </c>
      <c r="K41" s="144">
        <v>170502</v>
      </c>
      <c r="L41" s="144" t="s">
        <v>287</v>
      </c>
      <c r="M41" s="144" t="s">
        <v>288</v>
      </c>
      <c r="N41" s="144">
        <v>73578</v>
      </c>
      <c r="O41" s="144" t="s">
        <v>535</v>
      </c>
      <c r="P41" s="144">
        <v>105224</v>
      </c>
      <c r="Q41" s="144" t="s">
        <v>725</v>
      </c>
      <c r="R41" s="144" t="s">
        <v>267</v>
      </c>
      <c r="S41" s="144" t="s">
        <v>726</v>
      </c>
      <c r="T41" s="144" t="s">
        <v>726</v>
      </c>
      <c r="U41" s="144" t="s">
        <v>317</v>
      </c>
      <c r="V41" s="144" t="s">
        <v>270</v>
      </c>
      <c r="W41" s="144">
        <v>0</v>
      </c>
      <c r="X41" s="144" t="s">
        <v>271</v>
      </c>
      <c r="Y41" s="144">
        <v>358064920</v>
      </c>
      <c r="Z41" s="144" t="s">
        <v>505</v>
      </c>
      <c r="AA41" s="138" t="s">
        <v>497</v>
      </c>
      <c r="AB41" s="139">
        <v>65000</v>
      </c>
      <c r="AC41" s="138" t="s">
        <v>493</v>
      </c>
      <c r="AD41" s="138">
        <v>24</v>
      </c>
      <c r="AE41" s="138" t="s">
        <v>484</v>
      </c>
      <c r="AF41" s="138" t="s">
        <v>579</v>
      </c>
      <c r="AG41" s="138" t="s">
        <v>727</v>
      </c>
      <c r="AH41" s="138" t="s">
        <v>329</v>
      </c>
      <c r="AI41" s="138" t="s">
        <v>723</v>
      </c>
      <c r="AJ41" s="139">
        <v>3460</v>
      </c>
      <c r="AK41" s="139">
        <v>3460</v>
      </c>
      <c r="AL41" s="138" t="s">
        <v>620</v>
      </c>
      <c r="AM41" s="139">
        <v>51722.07</v>
      </c>
      <c r="AN41" s="139">
        <v>17477.93</v>
      </c>
      <c r="AO41" s="139">
        <v>69200</v>
      </c>
      <c r="AP41" s="139">
        <v>13277.93</v>
      </c>
      <c r="AQ41" s="139">
        <v>703.07</v>
      </c>
      <c r="AR41" s="139">
        <v>13981</v>
      </c>
      <c r="AS41" s="139">
        <v>0</v>
      </c>
      <c r="AT41" s="139">
        <v>0</v>
      </c>
      <c r="AU41" s="139">
        <v>0</v>
      </c>
      <c r="AV41" s="138">
        <v>20</v>
      </c>
      <c r="AW41" s="138">
        <v>0</v>
      </c>
      <c r="AX41" s="138" t="s">
        <v>488</v>
      </c>
      <c r="AY41" s="138"/>
      <c r="AZ41" s="138"/>
      <c r="BA41" s="138"/>
      <c r="BB41" s="138" t="s">
        <v>282</v>
      </c>
      <c r="BC41" s="138"/>
      <c r="BD41" s="138"/>
      <c r="BE41" s="139">
        <v>0</v>
      </c>
      <c r="BF41" s="138" t="s">
        <v>726</v>
      </c>
      <c r="BG41" s="140" t="s">
        <v>728</v>
      </c>
      <c r="BH41" s="138" t="s">
        <v>636</v>
      </c>
      <c r="BI41" s="130" t="s">
        <v>100</v>
      </c>
      <c r="BJ41" s="123">
        <v>46168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637</v>
      </c>
    </row>
    <row r="42" spans="1:69" ht="26" hidden="1" x14ac:dyDescent="0.35">
      <c r="A42" s="136">
        <v>38</v>
      </c>
      <c r="B42" s="144" t="s">
        <v>256</v>
      </c>
      <c r="C42" s="144" t="s">
        <v>257</v>
      </c>
      <c r="D42" s="144" t="s">
        <v>258</v>
      </c>
      <c r="E42" s="144" t="s">
        <v>259</v>
      </c>
      <c r="F42" s="144" t="s">
        <v>259</v>
      </c>
      <c r="G42" s="144" t="s">
        <v>260</v>
      </c>
      <c r="H42" s="144" t="s">
        <v>261</v>
      </c>
      <c r="I42" s="144">
        <v>45912</v>
      </c>
      <c r="J42" s="144" t="s">
        <v>334</v>
      </c>
      <c r="K42" s="144">
        <v>45912</v>
      </c>
      <c r="L42" s="144" t="s">
        <v>335</v>
      </c>
      <c r="M42" s="144" t="s">
        <v>336</v>
      </c>
      <c r="N42" s="144">
        <v>73504</v>
      </c>
      <c r="O42" s="144" t="s">
        <v>684</v>
      </c>
      <c r="P42" s="144">
        <v>104855</v>
      </c>
      <c r="Q42" s="144" t="s">
        <v>685</v>
      </c>
      <c r="R42" s="144" t="s">
        <v>267</v>
      </c>
      <c r="S42" s="144" t="s">
        <v>729</v>
      </c>
      <c r="T42" s="144" t="s">
        <v>729</v>
      </c>
      <c r="U42" s="144" t="s">
        <v>292</v>
      </c>
      <c r="V42" s="144" t="s">
        <v>270</v>
      </c>
      <c r="W42" s="144">
        <v>0</v>
      </c>
      <c r="X42" s="144" t="s">
        <v>271</v>
      </c>
      <c r="Y42" s="144">
        <v>358255404</v>
      </c>
      <c r="Z42" s="144" t="s">
        <v>730</v>
      </c>
      <c r="AA42" s="138" t="s">
        <v>497</v>
      </c>
      <c r="AB42" s="139">
        <v>80000</v>
      </c>
      <c r="AC42" s="138" t="s">
        <v>342</v>
      </c>
      <c r="AD42" s="138">
        <v>24</v>
      </c>
      <c r="AE42" s="138" t="s">
        <v>572</v>
      </c>
      <c r="AF42" s="138" t="s">
        <v>731</v>
      </c>
      <c r="AG42" s="138" t="s">
        <v>689</v>
      </c>
      <c r="AH42" s="138" t="s">
        <v>321</v>
      </c>
      <c r="AI42" s="138" t="s">
        <v>500</v>
      </c>
      <c r="AJ42" s="139">
        <v>4260</v>
      </c>
      <c r="AK42" s="139">
        <v>4260</v>
      </c>
      <c r="AL42" s="138" t="s">
        <v>612</v>
      </c>
      <c r="AM42" s="139">
        <v>63455.79</v>
      </c>
      <c r="AN42" s="139">
        <v>21744.21</v>
      </c>
      <c r="AO42" s="139">
        <v>85200</v>
      </c>
      <c r="AP42" s="139">
        <v>16544.21</v>
      </c>
      <c r="AQ42" s="139">
        <v>881.79</v>
      </c>
      <c r="AR42" s="139">
        <v>17426</v>
      </c>
      <c r="AS42" s="139">
        <v>0</v>
      </c>
      <c r="AT42" s="139">
        <v>0</v>
      </c>
      <c r="AU42" s="139">
        <v>0</v>
      </c>
      <c r="AV42" s="138">
        <v>20</v>
      </c>
      <c r="AW42" s="138">
        <v>0</v>
      </c>
      <c r="AX42" s="138" t="s">
        <v>488</v>
      </c>
      <c r="AY42" s="138"/>
      <c r="AZ42" s="138"/>
      <c r="BA42" s="138"/>
      <c r="BB42" s="138" t="s">
        <v>282</v>
      </c>
      <c r="BC42" s="138"/>
      <c r="BD42" s="138"/>
      <c r="BE42" s="139">
        <v>0</v>
      </c>
      <c r="BF42" s="138" t="s">
        <v>729</v>
      </c>
      <c r="BG42" s="140" t="s">
        <v>732</v>
      </c>
      <c r="BH42" s="138" t="s">
        <v>636</v>
      </c>
      <c r="BI42" s="130" t="s">
        <v>100</v>
      </c>
      <c r="BJ42" s="123">
        <v>46172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20" t="s">
        <v>637</v>
      </c>
    </row>
    <row r="43" spans="1:69" ht="26" hidden="1" x14ac:dyDescent="0.35">
      <c r="A43" s="136">
        <v>39</v>
      </c>
      <c r="B43" s="144" t="s">
        <v>256</v>
      </c>
      <c r="C43" s="144" t="s">
        <v>257</v>
      </c>
      <c r="D43" s="144" t="s">
        <v>258</v>
      </c>
      <c r="E43" s="144" t="s">
        <v>259</v>
      </c>
      <c r="F43" s="144" t="s">
        <v>259</v>
      </c>
      <c r="G43" s="144" t="s">
        <v>260</v>
      </c>
      <c r="H43" s="144" t="s">
        <v>261</v>
      </c>
      <c r="I43" s="144">
        <v>46129</v>
      </c>
      <c r="J43" s="144" t="s">
        <v>733</v>
      </c>
      <c r="K43" s="144">
        <v>46129</v>
      </c>
      <c r="L43" s="144" t="s">
        <v>335</v>
      </c>
      <c r="M43" s="144" t="s">
        <v>336</v>
      </c>
      <c r="N43" s="144">
        <v>73777</v>
      </c>
      <c r="O43" s="144" t="s">
        <v>734</v>
      </c>
      <c r="P43" s="144">
        <v>105234</v>
      </c>
      <c r="Q43" s="144" t="s">
        <v>735</v>
      </c>
      <c r="R43" s="144" t="s">
        <v>267</v>
      </c>
      <c r="S43" s="144" t="s">
        <v>736</v>
      </c>
      <c r="T43" s="144" t="s">
        <v>736</v>
      </c>
      <c r="U43" s="144" t="s">
        <v>292</v>
      </c>
      <c r="V43" s="144" t="s">
        <v>270</v>
      </c>
      <c r="W43" s="144">
        <v>0</v>
      </c>
      <c r="X43" s="144" t="s">
        <v>571</v>
      </c>
      <c r="Y43" s="144">
        <v>358396637</v>
      </c>
      <c r="Z43" s="144" t="s">
        <v>737</v>
      </c>
      <c r="AA43" s="138" t="s">
        <v>590</v>
      </c>
      <c r="AB43" s="139">
        <v>80000</v>
      </c>
      <c r="AC43" s="138" t="s">
        <v>376</v>
      </c>
      <c r="AD43" s="138">
        <v>24</v>
      </c>
      <c r="AE43" s="138" t="s">
        <v>572</v>
      </c>
      <c r="AF43" s="138" t="s">
        <v>738</v>
      </c>
      <c r="AG43" s="138" t="s">
        <v>739</v>
      </c>
      <c r="AH43" s="138" t="s">
        <v>278</v>
      </c>
      <c r="AI43" s="138" t="s">
        <v>595</v>
      </c>
      <c r="AJ43" s="139">
        <v>4220</v>
      </c>
      <c r="AK43" s="139">
        <v>4220</v>
      </c>
      <c r="AL43" s="138" t="s">
        <v>574</v>
      </c>
      <c r="AM43" s="139">
        <v>60042.64</v>
      </c>
      <c r="AN43" s="139">
        <v>20137.36</v>
      </c>
      <c r="AO43" s="139">
        <v>80180</v>
      </c>
      <c r="AP43" s="139">
        <v>19957.36</v>
      </c>
      <c r="AQ43" s="139">
        <v>1213.6400000000001</v>
      </c>
      <c r="AR43" s="139">
        <v>21171</v>
      </c>
      <c r="AS43" s="139">
        <v>0</v>
      </c>
      <c r="AT43" s="139">
        <v>0</v>
      </c>
      <c r="AU43" s="139">
        <v>0</v>
      </c>
      <c r="AV43" s="138">
        <v>19</v>
      </c>
      <c r="AW43" s="138">
        <v>0</v>
      </c>
      <c r="AX43" s="138" t="s">
        <v>488</v>
      </c>
      <c r="AY43" s="138"/>
      <c r="AZ43" s="138"/>
      <c r="BA43" s="138"/>
      <c r="BB43" s="138" t="s">
        <v>282</v>
      </c>
      <c r="BC43" s="138"/>
      <c r="BD43" s="138"/>
      <c r="BE43" s="139">
        <v>0</v>
      </c>
      <c r="BF43" s="138" t="s">
        <v>736</v>
      </c>
      <c r="BG43" s="140" t="s">
        <v>740</v>
      </c>
      <c r="BH43" s="138" t="s">
        <v>636</v>
      </c>
      <c r="BI43" s="130" t="s">
        <v>100</v>
      </c>
      <c r="BJ43" s="123">
        <v>46171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637</v>
      </c>
    </row>
    <row r="44" spans="1:69" ht="26" hidden="1" x14ac:dyDescent="0.35">
      <c r="A44" s="136">
        <v>40</v>
      </c>
      <c r="B44" s="144" t="s">
        <v>256</v>
      </c>
      <c r="C44" s="144" t="s">
        <v>257</v>
      </c>
      <c r="D44" s="144" t="s">
        <v>258</v>
      </c>
      <c r="E44" s="144" t="s">
        <v>259</v>
      </c>
      <c r="F44" s="144" t="s">
        <v>259</v>
      </c>
      <c r="G44" s="144" t="s">
        <v>260</v>
      </c>
      <c r="H44" s="144" t="s">
        <v>261</v>
      </c>
      <c r="I44" s="144">
        <v>45946</v>
      </c>
      <c r="J44" s="144" t="s">
        <v>491</v>
      </c>
      <c r="K44" s="144">
        <v>45946</v>
      </c>
      <c r="L44" s="144" t="s">
        <v>263</v>
      </c>
      <c r="M44" s="144" t="s">
        <v>264</v>
      </c>
      <c r="N44" s="144">
        <v>73745</v>
      </c>
      <c r="O44" s="144" t="s">
        <v>741</v>
      </c>
      <c r="P44" s="144">
        <v>105186</v>
      </c>
      <c r="Q44" s="144" t="s">
        <v>742</v>
      </c>
      <c r="R44" s="144" t="s">
        <v>267</v>
      </c>
      <c r="S44" s="144" t="s">
        <v>743</v>
      </c>
      <c r="T44" s="144" t="s">
        <v>743</v>
      </c>
      <c r="U44" s="144" t="s">
        <v>317</v>
      </c>
      <c r="V44" s="144" t="s">
        <v>479</v>
      </c>
      <c r="W44" s="144">
        <v>0</v>
      </c>
      <c r="X44" s="144" t="s">
        <v>293</v>
      </c>
      <c r="Y44" s="144">
        <v>358405743</v>
      </c>
      <c r="Z44" s="144" t="s">
        <v>744</v>
      </c>
      <c r="AA44" s="138" t="s">
        <v>590</v>
      </c>
      <c r="AB44" s="139">
        <v>45000</v>
      </c>
      <c r="AC44" s="138" t="s">
        <v>631</v>
      </c>
      <c r="AD44" s="138">
        <v>24</v>
      </c>
      <c r="AE44" s="138" t="s">
        <v>572</v>
      </c>
      <c r="AF44" s="138" t="s">
        <v>745</v>
      </c>
      <c r="AG44" s="138" t="s">
        <v>746</v>
      </c>
      <c r="AH44" s="138" t="s">
        <v>278</v>
      </c>
      <c r="AI44" s="138" t="s">
        <v>747</v>
      </c>
      <c r="AJ44" s="139">
        <v>2370</v>
      </c>
      <c r="AK44" s="139">
        <v>2370</v>
      </c>
      <c r="AL44" s="138" t="s">
        <v>748</v>
      </c>
      <c r="AM44" s="139">
        <v>33397.15</v>
      </c>
      <c r="AN44" s="139">
        <v>11632.85</v>
      </c>
      <c r="AO44" s="139">
        <v>45030</v>
      </c>
      <c r="AP44" s="139">
        <v>11602.85</v>
      </c>
      <c r="AQ44" s="139">
        <v>723.15</v>
      </c>
      <c r="AR44" s="139">
        <v>12326</v>
      </c>
      <c r="AS44" s="139">
        <v>0</v>
      </c>
      <c r="AT44" s="139">
        <v>0</v>
      </c>
      <c r="AU44" s="139">
        <v>0</v>
      </c>
      <c r="AV44" s="138">
        <v>19</v>
      </c>
      <c r="AW44" s="138">
        <v>0</v>
      </c>
      <c r="AX44" s="138" t="s">
        <v>488</v>
      </c>
      <c r="AY44" s="138"/>
      <c r="AZ44" s="138"/>
      <c r="BA44" s="138"/>
      <c r="BB44" s="138" t="s">
        <v>282</v>
      </c>
      <c r="BC44" s="138"/>
      <c r="BD44" s="138"/>
      <c r="BE44" s="139">
        <v>0</v>
      </c>
      <c r="BF44" s="138" t="s">
        <v>743</v>
      </c>
      <c r="BG44" s="140" t="s">
        <v>749</v>
      </c>
      <c r="BH44" s="138" t="s">
        <v>636</v>
      </c>
      <c r="BI44" s="130" t="s">
        <v>100</v>
      </c>
      <c r="BJ44" s="123">
        <v>46171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637</v>
      </c>
    </row>
    <row r="45" spans="1:69" ht="26" hidden="1" x14ac:dyDescent="0.35">
      <c r="A45" s="136">
        <v>41</v>
      </c>
      <c r="B45" s="144" t="s">
        <v>256</v>
      </c>
      <c r="C45" s="144" t="s">
        <v>257</v>
      </c>
      <c r="D45" s="144" t="s">
        <v>258</v>
      </c>
      <c r="E45" s="144" t="s">
        <v>259</v>
      </c>
      <c r="F45" s="144" t="s">
        <v>259</v>
      </c>
      <c r="G45" s="144" t="s">
        <v>260</v>
      </c>
      <c r="H45" s="144" t="s">
        <v>261</v>
      </c>
      <c r="I45" s="144">
        <v>170502</v>
      </c>
      <c r="J45" s="144" t="s">
        <v>534</v>
      </c>
      <c r="K45" s="144">
        <v>170502</v>
      </c>
      <c r="L45" s="144" t="s">
        <v>287</v>
      </c>
      <c r="M45" s="144" t="s">
        <v>288</v>
      </c>
      <c r="N45" s="144">
        <v>73833</v>
      </c>
      <c r="O45" s="144" t="s">
        <v>750</v>
      </c>
      <c r="P45" s="144">
        <v>105317</v>
      </c>
      <c r="Q45" s="144" t="s">
        <v>751</v>
      </c>
      <c r="R45" s="144" t="s">
        <v>267</v>
      </c>
      <c r="S45" s="144" t="s">
        <v>752</v>
      </c>
      <c r="T45" s="144" t="s">
        <v>752</v>
      </c>
      <c r="U45" s="144" t="s">
        <v>317</v>
      </c>
      <c r="V45" s="144" t="s">
        <v>270</v>
      </c>
      <c r="W45" s="144">
        <v>0</v>
      </c>
      <c r="X45" s="144" t="s">
        <v>271</v>
      </c>
      <c r="Y45" s="144">
        <v>358407099</v>
      </c>
      <c r="Z45" s="144" t="s">
        <v>272</v>
      </c>
      <c r="AA45" s="138" t="s">
        <v>590</v>
      </c>
      <c r="AB45" s="139">
        <v>65000</v>
      </c>
      <c r="AC45" s="138" t="s">
        <v>493</v>
      </c>
      <c r="AD45" s="138">
        <v>24</v>
      </c>
      <c r="AE45" s="138" t="s">
        <v>484</v>
      </c>
      <c r="AF45" s="138" t="s">
        <v>753</v>
      </c>
      <c r="AG45" s="138" t="s">
        <v>754</v>
      </c>
      <c r="AH45" s="138" t="s">
        <v>329</v>
      </c>
      <c r="AI45" s="138" t="s">
        <v>506</v>
      </c>
      <c r="AJ45" s="139">
        <v>3460</v>
      </c>
      <c r="AK45" s="139">
        <v>3460</v>
      </c>
      <c r="AL45" s="138" t="s">
        <v>620</v>
      </c>
      <c r="AM45" s="139">
        <v>48575.9</v>
      </c>
      <c r="AN45" s="139">
        <v>17164.099999999999</v>
      </c>
      <c r="AO45" s="139">
        <v>65740</v>
      </c>
      <c r="AP45" s="139">
        <v>16424.099999999999</v>
      </c>
      <c r="AQ45" s="139">
        <v>1045.9000000000001</v>
      </c>
      <c r="AR45" s="139">
        <v>17470</v>
      </c>
      <c r="AS45" s="139">
        <v>0</v>
      </c>
      <c r="AT45" s="139">
        <v>0</v>
      </c>
      <c r="AU45" s="139">
        <v>0</v>
      </c>
      <c r="AV45" s="138">
        <v>19</v>
      </c>
      <c r="AW45" s="138">
        <v>0</v>
      </c>
      <c r="AX45" s="138" t="s">
        <v>488</v>
      </c>
      <c r="AY45" s="138"/>
      <c r="AZ45" s="138"/>
      <c r="BA45" s="138"/>
      <c r="BB45" s="138" t="s">
        <v>282</v>
      </c>
      <c r="BC45" s="138"/>
      <c r="BD45" s="138"/>
      <c r="BE45" s="139">
        <v>0</v>
      </c>
      <c r="BF45" s="138" t="s">
        <v>752</v>
      </c>
      <c r="BG45" s="140" t="s">
        <v>755</v>
      </c>
      <c r="BH45" s="138" t="s">
        <v>636</v>
      </c>
      <c r="BI45" s="130" t="s">
        <v>100</v>
      </c>
      <c r="BJ45" s="121">
        <v>46168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20" t="s">
        <v>637</v>
      </c>
    </row>
    <row r="46" spans="1:69" ht="26" hidden="1" x14ac:dyDescent="0.35">
      <c r="A46" s="136">
        <v>42</v>
      </c>
      <c r="B46" s="144" t="s">
        <v>256</v>
      </c>
      <c r="C46" s="144" t="s">
        <v>257</v>
      </c>
      <c r="D46" s="144" t="s">
        <v>258</v>
      </c>
      <c r="E46" s="144" t="s">
        <v>259</v>
      </c>
      <c r="F46" s="144" t="s">
        <v>259</v>
      </c>
      <c r="G46" s="144" t="s">
        <v>260</v>
      </c>
      <c r="H46" s="144" t="s">
        <v>261</v>
      </c>
      <c r="I46" s="144">
        <v>181236</v>
      </c>
      <c r="J46" s="144" t="s">
        <v>531</v>
      </c>
      <c r="K46" s="144">
        <v>181236</v>
      </c>
      <c r="L46" s="144" t="s">
        <v>287</v>
      </c>
      <c r="M46" s="144" t="s">
        <v>288</v>
      </c>
      <c r="N46" s="144">
        <v>73678</v>
      </c>
      <c r="O46" s="144" t="s">
        <v>548</v>
      </c>
      <c r="P46" s="144">
        <v>105087</v>
      </c>
      <c r="Q46" s="144" t="s">
        <v>549</v>
      </c>
      <c r="R46" s="144" t="s">
        <v>267</v>
      </c>
      <c r="S46" s="144" t="s">
        <v>756</v>
      </c>
      <c r="T46" s="144" t="s">
        <v>756</v>
      </c>
      <c r="U46" s="144" t="s">
        <v>292</v>
      </c>
      <c r="V46" s="144" t="s">
        <v>479</v>
      </c>
      <c r="W46" s="144">
        <v>0</v>
      </c>
      <c r="X46" s="144" t="s">
        <v>293</v>
      </c>
      <c r="Y46" s="144">
        <v>358407888</v>
      </c>
      <c r="Z46" s="144" t="s">
        <v>757</v>
      </c>
      <c r="AA46" s="138" t="s">
        <v>590</v>
      </c>
      <c r="AB46" s="139">
        <v>65000</v>
      </c>
      <c r="AC46" s="138" t="s">
        <v>493</v>
      </c>
      <c r="AD46" s="138">
        <v>24</v>
      </c>
      <c r="AE46" s="138" t="s">
        <v>484</v>
      </c>
      <c r="AF46" s="138" t="s">
        <v>610</v>
      </c>
      <c r="AG46" s="138" t="s">
        <v>611</v>
      </c>
      <c r="AH46" s="138" t="s">
        <v>329</v>
      </c>
      <c r="AI46" s="138" t="s">
        <v>506</v>
      </c>
      <c r="AJ46" s="139">
        <v>3460</v>
      </c>
      <c r="AK46" s="139">
        <v>3460</v>
      </c>
      <c r="AL46" s="138" t="s">
        <v>620</v>
      </c>
      <c r="AM46" s="139">
        <v>48575.9</v>
      </c>
      <c r="AN46" s="139">
        <v>17164.099999999999</v>
      </c>
      <c r="AO46" s="139">
        <v>65740</v>
      </c>
      <c r="AP46" s="139">
        <v>16424.099999999999</v>
      </c>
      <c r="AQ46" s="139">
        <v>1045.9000000000001</v>
      </c>
      <c r="AR46" s="139">
        <v>17470</v>
      </c>
      <c r="AS46" s="139">
        <v>0</v>
      </c>
      <c r="AT46" s="139">
        <v>0</v>
      </c>
      <c r="AU46" s="139">
        <v>0</v>
      </c>
      <c r="AV46" s="138">
        <v>19</v>
      </c>
      <c r="AW46" s="138">
        <v>0</v>
      </c>
      <c r="AX46" s="138" t="s">
        <v>488</v>
      </c>
      <c r="AY46" s="138"/>
      <c r="AZ46" s="138"/>
      <c r="BA46" s="138"/>
      <c r="BB46" s="138" t="s">
        <v>282</v>
      </c>
      <c r="BC46" s="138"/>
      <c r="BD46" s="138"/>
      <c r="BE46" s="139">
        <v>0</v>
      </c>
      <c r="BF46" s="138" t="s">
        <v>756</v>
      </c>
      <c r="BG46" s="140" t="s">
        <v>758</v>
      </c>
      <c r="BH46" s="138" t="s">
        <v>636</v>
      </c>
      <c r="BI46" s="130" t="s">
        <v>100</v>
      </c>
      <c r="BJ46" s="121">
        <v>46168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637</v>
      </c>
    </row>
    <row r="47" spans="1:69" ht="26" hidden="1" x14ac:dyDescent="0.35">
      <c r="A47" s="136">
        <v>43</v>
      </c>
      <c r="B47" s="144" t="s">
        <v>256</v>
      </c>
      <c r="C47" s="144" t="s">
        <v>257</v>
      </c>
      <c r="D47" s="144" t="s">
        <v>258</v>
      </c>
      <c r="E47" s="144" t="s">
        <v>259</v>
      </c>
      <c r="F47" s="144" t="s">
        <v>259</v>
      </c>
      <c r="G47" s="144" t="s">
        <v>260</v>
      </c>
      <c r="H47" s="144" t="s">
        <v>261</v>
      </c>
      <c r="I47" s="144">
        <v>46125</v>
      </c>
      <c r="J47" s="144" t="s">
        <v>759</v>
      </c>
      <c r="K47" s="144">
        <v>46125</v>
      </c>
      <c r="L47" s="144" t="s">
        <v>287</v>
      </c>
      <c r="M47" s="144" t="s">
        <v>288</v>
      </c>
      <c r="N47" s="144">
        <v>73668</v>
      </c>
      <c r="O47" s="144" t="s">
        <v>760</v>
      </c>
      <c r="P47" s="144">
        <v>105075</v>
      </c>
      <c r="Q47" s="144" t="s">
        <v>761</v>
      </c>
      <c r="R47" s="144" t="s">
        <v>267</v>
      </c>
      <c r="S47" s="144" t="s">
        <v>762</v>
      </c>
      <c r="T47" s="144" t="s">
        <v>762</v>
      </c>
      <c r="U47" s="144" t="s">
        <v>292</v>
      </c>
      <c r="V47" s="144" t="s">
        <v>479</v>
      </c>
      <c r="W47" s="144">
        <v>0</v>
      </c>
      <c r="X47" s="144" t="s">
        <v>571</v>
      </c>
      <c r="Y47" s="144">
        <v>358429859</v>
      </c>
      <c r="Z47" s="144" t="s">
        <v>763</v>
      </c>
      <c r="AA47" s="138" t="s">
        <v>590</v>
      </c>
      <c r="AB47" s="139">
        <v>80000</v>
      </c>
      <c r="AC47" s="138" t="s">
        <v>342</v>
      </c>
      <c r="AD47" s="138">
        <v>24</v>
      </c>
      <c r="AE47" s="138" t="s">
        <v>572</v>
      </c>
      <c r="AF47" s="138" t="s">
        <v>608</v>
      </c>
      <c r="AG47" s="138" t="s">
        <v>764</v>
      </c>
      <c r="AH47" s="138" t="s">
        <v>278</v>
      </c>
      <c r="AI47" s="138" t="s">
        <v>765</v>
      </c>
      <c r="AJ47" s="139">
        <v>4260</v>
      </c>
      <c r="AK47" s="139">
        <v>4260</v>
      </c>
      <c r="AL47" s="138" t="s">
        <v>612</v>
      </c>
      <c r="AM47" s="139">
        <v>59586.26</v>
      </c>
      <c r="AN47" s="139">
        <v>21353.74</v>
      </c>
      <c r="AO47" s="139">
        <v>80940</v>
      </c>
      <c r="AP47" s="139">
        <v>20413.740000000002</v>
      </c>
      <c r="AQ47" s="139">
        <v>1308.26</v>
      </c>
      <c r="AR47" s="139">
        <v>21722</v>
      </c>
      <c r="AS47" s="139">
        <v>0</v>
      </c>
      <c r="AT47" s="139">
        <v>0</v>
      </c>
      <c r="AU47" s="139">
        <v>0</v>
      </c>
      <c r="AV47" s="138">
        <v>19</v>
      </c>
      <c r="AW47" s="138">
        <v>0</v>
      </c>
      <c r="AX47" s="138" t="s">
        <v>488</v>
      </c>
      <c r="AY47" s="138"/>
      <c r="AZ47" s="138"/>
      <c r="BA47" s="138"/>
      <c r="BB47" s="138" t="s">
        <v>282</v>
      </c>
      <c r="BC47" s="138"/>
      <c r="BD47" s="138"/>
      <c r="BE47" s="139">
        <v>0</v>
      </c>
      <c r="BF47" s="138" t="s">
        <v>762</v>
      </c>
      <c r="BG47" s="140" t="s">
        <v>766</v>
      </c>
      <c r="BH47" s="138" t="s">
        <v>636</v>
      </c>
      <c r="BI47" s="130" t="s">
        <v>100</v>
      </c>
      <c r="BJ47" s="121">
        <v>46169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20" t="s">
        <v>637</v>
      </c>
    </row>
    <row r="48" spans="1:69" ht="26" hidden="1" x14ac:dyDescent="0.35">
      <c r="A48" s="136">
        <v>44</v>
      </c>
      <c r="B48" s="144" t="s">
        <v>256</v>
      </c>
      <c r="C48" s="144" t="s">
        <v>257</v>
      </c>
      <c r="D48" s="144" t="s">
        <v>258</v>
      </c>
      <c r="E48" s="144" t="s">
        <v>259</v>
      </c>
      <c r="F48" s="144" t="s">
        <v>259</v>
      </c>
      <c r="G48" s="144" t="s">
        <v>260</v>
      </c>
      <c r="H48" s="144" t="s">
        <v>261</v>
      </c>
      <c r="I48" s="144">
        <v>45960</v>
      </c>
      <c r="J48" s="144" t="s">
        <v>262</v>
      </c>
      <c r="K48" s="144">
        <v>45960</v>
      </c>
      <c r="L48" s="144" t="s">
        <v>287</v>
      </c>
      <c r="M48" s="144" t="s">
        <v>288</v>
      </c>
      <c r="N48" s="144">
        <v>73473</v>
      </c>
      <c r="O48" s="144" t="s">
        <v>767</v>
      </c>
      <c r="P48" s="144">
        <v>830997</v>
      </c>
      <c r="Q48" s="144" t="s">
        <v>768</v>
      </c>
      <c r="R48" s="144" t="s">
        <v>267</v>
      </c>
      <c r="S48" s="144" t="s">
        <v>769</v>
      </c>
      <c r="T48" s="144" t="s">
        <v>769</v>
      </c>
      <c r="U48" s="144" t="s">
        <v>292</v>
      </c>
      <c r="V48" s="144" t="s">
        <v>270</v>
      </c>
      <c r="W48" s="144">
        <v>0</v>
      </c>
      <c r="X48" s="144" t="s">
        <v>293</v>
      </c>
      <c r="Y48" s="144">
        <v>358470198</v>
      </c>
      <c r="Z48" s="144" t="s">
        <v>272</v>
      </c>
      <c r="AA48" s="138" t="s">
        <v>598</v>
      </c>
      <c r="AB48" s="139">
        <v>65000</v>
      </c>
      <c r="AC48" s="138" t="s">
        <v>296</v>
      </c>
      <c r="AD48" s="138">
        <v>24</v>
      </c>
      <c r="AE48" s="138" t="s">
        <v>484</v>
      </c>
      <c r="AF48" s="138" t="s">
        <v>770</v>
      </c>
      <c r="AG48" s="138" t="s">
        <v>771</v>
      </c>
      <c r="AH48" s="138" t="s">
        <v>329</v>
      </c>
      <c r="AI48" s="138" t="s">
        <v>509</v>
      </c>
      <c r="AJ48" s="139">
        <v>3460</v>
      </c>
      <c r="AK48" s="139">
        <v>3460</v>
      </c>
      <c r="AL48" s="138" t="s">
        <v>618</v>
      </c>
      <c r="AM48" s="139">
        <v>45869.64</v>
      </c>
      <c r="AN48" s="139">
        <v>16410.36</v>
      </c>
      <c r="AO48" s="139">
        <v>62280</v>
      </c>
      <c r="AP48" s="139">
        <v>19130.36</v>
      </c>
      <c r="AQ48" s="139">
        <v>1405.64</v>
      </c>
      <c r="AR48" s="139">
        <v>20536</v>
      </c>
      <c r="AS48" s="139">
        <v>0</v>
      </c>
      <c r="AT48" s="139">
        <v>0</v>
      </c>
      <c r="AU48" s="139">
        <v>0</v>
      </c>
      <c r="AV48" s="138">
        <v>18</v>
      </c>
      <c r="AW48" s="138">
        <v>0</v>
      </c>
      <c r="AX48" s="138" t="s">
        <v>488</v>
      </c>
      <c r="AY48" s="138"/>
      <c r="AZ48" s="138"/>
      <c r="BA48" s="138"/>
      <c r="BB48" s="138" t="s">
        <v>282</v>
      </c>
      <c r="BC48" s="138"/>
      <c r="BD48" s="138"/>
      <c r="BE48" s="139">
        <v>0</v>
      </c>
      <c r="BF48" s="138" t="s">
        <v>769</v>
      </c>
      <c r="BG48" s="140" t="s">
        <v>772</v>
      </c>
      <c r="BH48" s="138" t="s">
        <v>636</v>
      </c>
      <c r="BI48" s="130" t="s">
        <v>100</v>
      </c>
      <c r="BJ48" s="121">
        <v>46169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/>
      <c r="BP48" s="42"/>
      <c r="BQ48" s="120" t="s">
        <v>637</v>
      </c>
    </row>
    <row r="49" spans="1:69" ht="26" hidden="1" x14ac:dyDescent="0.35">
      <c r="A49" s="136">
        <v>45</v>
      </c>
      <c r="B49" s="144" t="s">
        <v>256</v>
      </c>
      <c r="C49" s="144" t="s">
        <v>257</v>
      </c>
      <c r="D49" s="144" t="s">
        <v>258</v>
      </c>
      <c r="E49" s="144" t="s">
        <v>259</v>
      </c>
      <c r="F49" s="144" t="s">
        <v>259</v>
      </c>
      <c r="G49" s="144" t="s">
        <v>260</v>
      </c>
      <c r="H49" s="144" t="s">
        <v>261</v>
      </c>
      <c r="I49" s="144">
        <v>181236</v>
      </c>
      <c r="J49" s="144" t="s">
        <v>531</v>
      </c>
      <c r="K49" s="144">
        <v>181236</v>
      </c>
      <c r="L49" s="144" t="s">
        <v>287</v>
      </c>
      <c r="M49" s="144" t="s">
        <v>288</v>
      </c>
      <c r="N49" s="144">
        <v>359287</v>
      </c>
      <c r="O49" s="144" t="s">
        <v>577</v>
      </c>
      <c r="P49" s="144">
        <v>526666</v>
      </c>
      <c r="Q49" s="144" t="s">
        <v>578</v>
      </c>
      <c r="R49" s="144" t="s">
        <v>267</v>
      </c>
      <c r="S49" s="144" t="s">
        <v>773</v>
      </c>
      <c r="T49" s="144" t="s">
        <v>773</v>
      </c>
      <c r="U49" s="144" t="s">
        <v>292</v>
      </c>
      <c r="V49" s="144" t="s">
        <v>270</v>
      </c>
      <c r="W49" s="144">
        <v>0</v>
      </c>
      <c r="X49" s="144" t="s">
        <v>571</v>
      </c>
      <c r="Y49" s="144">
        <v>358485613</v>
      </c>
      <c r="Z49" s="144" t="s">
        <v>774</v>
      </c>
      <c r="AA49" s="138" t="s">
        <v>590</v>
      </c>
      <c r="AB49" s="139">
        <v>65000</v>
      </c>
      <c r="AC49" s="138" t="s">
        <v>493</v>
      </c>
      <c r="AD49" s="138">
        <v>24</v>
      </c>
      <c r="AE49" s="138" t="s">
        <v>484</v>
      </c>
      <c r="AF49" s="138" t="s">
        <v>579</v>
      </c>
      <c r="AG49" s="138" t="s">
        <v>580</v>
      </c>
      <c r="AH49" s="138" t="s">
        <v>329</v>
      </c>
      <c r="AI49" s="138" t="s">
        <v>506</v>
      </c>
      <c r="AJ49" s="139">
        <v>3460</v>
      </c>
      <c r="AK49" s="139">
        <v>3460</v>
      </c>
      <c r="AL49" s="138" t="s">
        <v>529</v>
      </c>
      <c r="AM49" s="139">
        <v>48575.9</v>
      </c>
      <c r="AN49" s="139">
        <v>17164.099999999999</v>
      </c>
      <c r="AO49" s="139">
        <v>65740</v>
      </c>
      <c r="AP49" s="139">
        <v>16424.099999999999</v>
      </c>
      <c r="AQ49" s="139">
        <v>1045.9000000000001</v>
      </c>
      <c r="AR49" s="139">
        <v>17470</v>
      </c>
      <c r="AS49" s="139">
        <v>0</v>
      </c>
      <c r="AT49" s="139">
        <v>0</v>
      </c>
      <c r="AU49" s="139">
        <v>0</v>
      </c>
      <c r="AV49" s="138">
        <v>19</v>
      </c>
      <c r="AW49" s="138">
        <v>0</v>
      </c>
      <c r="AX49" s="138" t="s">
        <v>488</v>
      </c>
      <c r="AY49" s="138"/>
      <c r="AZ49" s="138"/>
      <c r="BA49" s="138"/>
      <c r="BB49" s="138" t="s">
        <v>282</v>
      </c>
      <c r="BC49" s="138"/>
      <c r="BD49" s="138"/>
      <c r="BE49" s="139">
        <v>0</v>
      </c>
      <c r="BF49" s="138" t="s">
        <v>773</v>
      </c>
      <c r="BG49" s="140" t="s">
        <v>775</v>
      </c>
      <c r="BH49" s="138" t="s">
        <v>636</v>
      </c>
      <c r="BI49" s="130" t="s">
        <v>100</v>
      </c>
      <c r="BJ49" s="121">
        <v>46168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637</v>
      </c>
    </row>
    <row r="50" spans="1:69" ht="26" hidden="1" x14ac:dyDescent="0.35">
      <c r="A50" s="136">
        <v>46</v>
      </c>
      <c r="B50" s="144" t="s">
        <v>256</v>
      </c>
      <c r="C50" s="144" t="s">
        <v>257</v>
      </c>
      <c r="D50" s="144" t="s">
        <v>258</v>
      </c>
      <c r="E50" s="144" t="s">
        <v>259</v>
      </c>
      <c r="F50" s="144" t="s">
        <v>259</v>
      </c>
      <c r="G50" s="144" t="s">
        <v>260</v>
      </c>
      <c r="H50" s="144" t="s">
        <v>261</v>
      </c>
      <c r="I50" s="144">
        <v>46125</v>
      </c>
      <c r="J50" s="144" t="s">
        <v>759</v>
      </c>
      <c r="K50" s="144">
        <v>46125</v>
      </c>
      <c r="L50" s="144" t="s">
        <v>287</v>
      </c>
      <c r="M50" s="144" t="s">
        <v>288</v>
      </c>
      <c r="N50" s="144">
        <v>73798</v>
      </c>
      <c r="O50" s="144" t="s">
        <v>776</v>
      </c>
      <c r="P50" s="144">
        <v>105263</v>
      </c>
      <c r="Q50" s="144" t="s">
        <v>761</v>
      </c>
      <c r="R50" s="144" t="s">
        <v>267</v>
      </c>
      <c r="S50" s="144" t="s">
        <v>777</v>
      </c>
      <c r="T50" s="144" t="s">
        <v>777</v>
      </c>
      <c r="U50" s="144" t="s">
        <v>292</v>
      </c>
      <c r="V50" s="144" t="s">
        <v>479</v>
      </c>
      <c r="W50" s="144">
        <v>0</v>
      </c>
      <c r="X50" s="144" t="s">
        <v>293</v>
      </c>
      <c r="Y50" s="144">
        <v>358490963</v>
      </c>
      <c r="Z50" s="144" t="s">
        <v>778</v>
      </c>
      <c r="AA50" s="138" t="s">
        <v>590</v>
      </c>
      <c r="AB50" s="139">
        <v>77000</v>
      </c>
      <c r="AC50" s="138" t="s">
        <v>342</v>
      </c>
      <c r="AD50" s="138">
        <v>24</v>
      </c>
      <c r="AE50" s="138" t="s">
        <v>572</v>
      </c>
      <c r="AF50" s="138" t="s">
        <v>367</v>
      </c>
      <c r="AG50" s="138" t="s">
        <v>779</v>
      </c>
      <c r="AH50" s="138" t="s">
        <v>278</v>
      </c>
      <c r="AI50" s="138" t="s">
        <v>765</v>
      </c>
      <c r="AJ50" s="139">
        <v>4060</v>
      </c>
      <c r="AK50" s="139">
        <v>4060</v>
      </c>
      <c r="AL50" s="138" t="s">
        <v>501</v>
      </c>
      <c r="AM50" s="139">
        <v>57466.21</v>
      </c>
      <c r="AN50" s="139">
        <v>19673.79</v>
      </c>
      <c r="AO50" s="139">
        <v>77140</v>
      </c>
      <c r="AP50" s="139">
        <v>19533.79</v>
      </c>
      <c r="AQ50" s="139">
        <v>1202.21</v>
      </c>
      <c r="AR50" s="139">
        <v>20736</v>
      </c>
      <c r="AS50" s="139">
        <v>0</v>
      </c>
      <c r="AT50" s="139">
        <v>0</v>
      </c>
      <c r="AU50" s="139">
        <v>0</v>
      </c>
      <c r="AV50" s="138">
        <v>19</v>
      </c>
      <c r="AW50" s="138">
        <v>0</v>
      </c>
      <c r="AX50" s="138" t="s">
        <v>488</v>
      </c>
      <c r="AY50" s="138"/>
      <c r="AZ50" s="138"/>
      <c r="BA50" s="138"/>
      <c r="BB50" s="138" t="s">
        <v>282</v>
      </c>
      <c r="BC50" s="138"/>
      <c r="BD50" s="138"/>
      <c r="BE50" s="139">
        <v>0</v>
      </c>
      <c r="BF50" s="138" t="s">
        <v>777</v>
      </c>
      <c r="BG50" s="140" t="s">
        <v>780</v>
      </c>
      <c r="BH50" s="138" t="s">
        <v>636</v>
      </c>
      <c r="BI50" s="130" t="s">
        <v>100</v>
      </c>
      <c r="BJ50" s="123">
        <v>46169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637</v>
      </c>
    </row>
    <row r="51" spans="1:69" ht="26" hidden="1" x14ac:dyDescent="0.35">
      <c r="A51" s="136">
        <v>47</v>
      </c>
      <c r="B51" s="144" t="s">
        <v>256</v>
      </c>
      <c r="C51" s="144" t="s">
        <v>257</v>
      </c>
      <c r="D51" s="144" t="s">
        <v>258</v>
      </c>
      <c r="E51" s="144" t="s">
        <v>259</v>
      </c>
      <c r="F51" s="144" t="s">
        <v>259</v>
      </c>
      <c r="G51" s="144" t="s">
        <v>260</v>
      </c>
      <c r="H51" s="144" t="s">
        <v>261</v>
      </c>
      <c r="I51" s="144">
        <v>46000</v>
      </c>
      <c r="J51" s="144" t="s">
        <v>539</v>
      </c>
      <c r="K51" s="144">
        <v>46000</v>
      </c>
      <c r="L51" s="144" t="s">
        <v>335</v>
      </c>
      <c r="M51" s="144" t="s">
        <v>336</v>
      </c>
      <c r="N51" s="144">
        <v>73633</v>
      </c>
      <c r="O51" s="144" t="s">
        <v>614</v>
      </c>
      <c r="P51" s="144">
        <v>105030</v>
      </c>
      <c r="Q51" s="144" t="s">
        <v>615</v>
      </c>
      <c r="R51" s="144" t="s">
        <v>267</v>
      </c>
      <c r="S51" s="144" t="s">
        <v>781</v>
      </c>
      <c r="T51" s="144" t="s">
        <v>781</v>
      </c>
      <c r="U51" s="144" t="s">
        <v>292</v>
      </c>
      <c r="V51" s="144" t="s">
        <v>270</v>
      </c>
      <c r="W51" s="144">
        <v>0</v>
      </c>
      <c r="X51" s="144" t="s">
        <v>271</v>
      </c>
      <c r="Y51" s="144">
        <v>358491248</v>
      </c>
      <c r="Z51" s="144" t="s">
        <v>782</v>
      </c>
      <c r="AA51" s="138" t="s">
        <v>590</v>
      </c>
      <c r="AB51" s="139">
        <v>65000</v>
      </c>
      <c r="AC51" s="138" t="s">
        <v>296</v>
      </c>
      <c r="AD51" s="138">
        <v>24</v>
      </c>
      <c r="AE51" s="138" t="s">
        <v>484</v>
      </c>
      <c r="AF51" s="138" t="s">
        <v>783</v>
      </c>
      <c r="AG51" s="138" t="s">
        <v>784</v>
      </c>
      <c r="AH51" s="138" t="s">
        <v>329</v>
      </c>
      <c r="AI51" s="138" t="s">
        <v>785</v>
      </c>
      <c r="AJ51" s="139">
        <v>3440</v>
      </c>
      <c r="AK51" s="139">
        <v>3440</v>
      </c>
      <c r="AL51" s="138" t="s">
        <v>618</v>
      </c>
      <c r="AM51" s="139">
        <v>48117.82</v>
      </c>
      <c r="AN51" s="139">
        <v>17242.18</v>
      </c>
      <c r="AO51" s="139">
        <v>65360</v>
      </c>
      <c r="AP51" s="139">
        <v>16882.18</v>
      </c>
      <c r="AQ51" s="139">
        <v>1076.82</v>
      </c>
      <c r="AR51" s="139">
        <v>17959</v>
      </c>
      <c r="AS51" s="139">
        <v>0</v>
      </c>
      <c r="AT51" s="139">
        <v>0</v>
      </c>
      <c r="AU51" s="139">
        <v>0</v>
      </c>
      <c r="AV51" s="138">
        <v>19</v>
      </c>
      <c r="AW51" s="138">
        <v>0</v>
      </c>
      <c r="AX51" s="138" t="s">
        <v>488</v>
      </c>
      <c r="AY51" s="138"/>
      <c r="AZ51" s="138"/>
      <c r="BA51" s="138"/>
      <c r="BB51" s="138" t="s">
        <v>282</v>
      </c>
      <c r="BC51" s="138"/>
      <c r="BD51" s="138"/>
      <c r="BE51" s="139">
        <v>0</v>
      </c>
      <c r="BF51" s="138" t="s">
        <v>781</v>
      </c>
      <c r="BG51" s="140" t="s">
        <v>786</v>
      </c>
      <c r="BH51" s="138" t="s">
        <v>636</v>
      </c>
      <c r="BI51" s="130" t="s">
        <v>100</v>
      </c>
      <c r="BJ51" s="123">
        <v>46172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20" t="s">
        <v>637</v>
      </c>
    </row>
    <row r="52" spans="1:69" ht="26" hidden="1" x14ac:dyDescent="0.35">
      <c r="A52" s="136">
        <v>48</v>
      </c>
      <c r="B52" s="144" t="s">
        <v>256</v>
      </c>
      <c r="C52" s="144" t="s">
        <v>257</v>
      </c>
      <c r="D52" s="144" t="s">
        <v>258</v>
      </c>
      <c r="E52" s="144" t="s">
        <v>259</v>
      </c>
      <c r="F52" s="144" t="s">
        <v>259</v>
      </c>
      <c r="G52" s="144" t="s">
        <v>260</v>
      </c>
      <c r="H52" s="144" t="s">
        <v>261</v>
      </c>
      <c r="I52" s="144">
        <v>46125</v>
      </c>
      <c r="J52" s="144" t="s">
        <v>759</v>
      </c>
      <c r="K52" s="144">
        <v>46125</v>
      </c>
      <c r="L52" s="144" t="s">
        <v>287</v>
      </c>
      <c r="M52" s="144" t="s">
        <v>288</v>
      </c>
      <c r="N52" s="144">
        <v>73668</v>
      </c>
      <c r="O52" s="144" t="s">
        <v>760</v>
      </c>
      <c r="P52" s="144">
        <v>728176</v>
      </c>
      <c r="Q52" s="144" t="s">
        <v>787</v>
      </c>
      <c r="R52" s="144" t="s">
        <v>267</v>
      </c>
      <c r="S52" s="144" t="s">
        <v>788</v>
      </c>
      <c r="T52" s="144" t="s">
        <v>788</v>
      </c>
      <c r="U52" s="144" t="s">
        <v>317</v>
      </c>
      <c r="V52" s="144" t="s">
        <v>270</v>
      </c>
      <c r="W52" s="144">
        <v>0</v>
      </c>
      <c r="X52" s="144" t="s">
        <v>571</v>
      </c>
      <c r="Y52" s="144">
        <v>358491372</v>
      </c>
      <c r="Z52" s="144" t="s">
        <v>541</v>
      </c>
      <c r="AA52" s="138" t="s">
        <v>518</v>
      </c>
      <c r="AB52" s="139">
        <v>80000</v>
      </c>
      <c r="AC52" s="138" t="s">
        <v>342</v>
      </c>
      <c r="AD52" s="138">
        <v>30</v>
      </c>
      <c r="AE52" s="138" t="s">
        <v>528</v>
      </c>
      <c r="AF52" s="138" t="s">
        <v>789</v>
      </c>
      <c r="AG52" s="138" t="s">
        <v>779</v>
      </c>
      <c r="AH52" s="138" t="s">
        <v>278</v>
      </c>
      <c r="AI52" s="138" t="s">
        <v>790</v>
      </c>
      <c r="AJ52" s="139">
        <v>3560</v>
      </c>
      <c r="AK52" s="139">
        <v>3560</v>
      </c>
      <c r="AL52" s="138" t="s">
        <v>612</v>
      </c>
      <c r="AM52" s="139">
        <v>42966.559999999998</v>
      </c>
      <c r="AN52" s="139">
        <v>21113.439999999999</v>
      </c>
      <c r="AO52" s="139">
        <v>64080</v>
      </c>
      <c r="AP52" s="139">
        <v>37033.440000000002</v>
      </c>
      <c r="AQ52" s="139">
        <v>4874.5600000000004</v>
      </c>
      <c r="AR52" s="139">
        <v>41908</v>
      </c>
      <c r="AS52" s="139">
        <v>0</v>
      </c>
      <c r="AT52" s="139">
        <v>0</v>
      </c>
      <c r="AU52" s="139">
        <v>0</v>
      </c>
      <c r="AV52" s="138">
        <v>18</v>
      </c>
      <c r="AW52" s="138">
        <v>0</v>
      </c>
      <c r="AX52" s="138" t="s">
        <v>488</v>
      </c>
      <c r="AY52" s="138"/>
      <c r="AZ52" s="138"/>
      <c r="BA52" s="138"/>
      <c r="BB52" s="138" t="s">
        <v>282</v>
      </c>
      <c r="BC52" s="138"/>
      <c r="BD52" s="138"/>
      <c r="BE52" s="139">
        <v>0</v>
      </c>
      <c r="BF52" s="138" t="s">
        <v>788</v>
      </c>
      <c r="BG52" s="140" t="s">
        <v>791</v>
      </c>
      <c r="BH52" s="138" t="s">
        <v>636</v>
      </c>
      <c r="BI52" s="130" t="s">
        <v>100</v>
      </c>
      <c r="BJ52" s="123">
        <v>46169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637</v>
      </c>
    </row>
    <row r="53" spans="1:69" ht="26" hidden="1" x14ac:dyDescent="0.35">
      <c r="A53" s="136">
        <v>49</v>
      </c>
      <c r="B53" s="144" t="s">
        <v>256</v>
      </c>
      <c r="C53" s="144" t="s">
        <v>257</v>
      </c>
      <c r="D53" s="144" t="s">
        <v>258</v>
      </c>
      <c r="E53" s="144" t="s">
        <v>259</v>
      </c>
      <c r="F53" s="144" t="s">
        <v>259</v>
      </c>
      <c r="G53" s="144" t="s">
        <v>260</v>
      </c>
      <c r="H53" s="144" t="s">
        <v>261</v>
      </c>
      <c r="I53" s="144">
        <v>174817</v>
      </c>
      <c r="J53" s="144" t="s">
        <v>587</v>
      </c>
      <c r="K53" s="144">
        <v>174817</v>
      </c>
      <c r="L53" s="144" t="s">
        <v>335</v>
      </c>
      <c r="M53" s="144" t="s">
        <v>336</v>
      </c>
      <c r="N53" s="144">
        <v>360988</v>
      </c>
      <c r="O53" s="144" t="s">
        <v>588</v>
      </c>
      <c r="P53" s="144">
        <v>519284</v>
      </c>
      <c r="Q53" s="144" t="s">
        <v>589</v>
      </c>
      <c r="R53" s="144" t="s">
        <v>267</v>
      </c>
      <c r="S53" s="144" t="s">
        <v>792</v>
      </c>
      <c r="T53" s="144" t="s">
        <v>792</v>
      </c>
      <c r="U53" s="144" t="s">
        <v>292</v>
      </c>
      <c r="V53" s="144" t="s">
        <v>270</v>
      </c>
      <c r="W53" s="144">
        <v>0</v>
      </c>
      <c r="X53" s="144" t="s">
        <v>793</v>
      </c>
      <c r="Y53" s="144">
        <v>358514113</v>
      </c>
      <c r="Z53" s="144" t="s">
        <v>794</v>
      </c>
      <c r="AA53" s="138" t="s">
        <v>590</v>
      </c>
      <c r="AB53" s="139">
        <v>34000</v>
      </c>
      <c r="AC53" s="138" t="s">
        <v>527</v>
      </c>
      <c r="AD53" s="138">
        <v>24</v>
      </c>
      <c r="AE53" s="138" t="s">
        <v>377</v>
      </c>
      <c r="AF53" s="138" t="s">
        <v>621</v>
      </c>
      <c r="AG53" s="138" t="s">
        <v>795</v>
      </c>
      <c r="AH53" s="138" t="s">
        <v>329</v>
      </c>
      <c r="AI53" s="138" t="s">
        <v>796</v>
      </c>
      <c r="AJ53" s="139">
        <v>1810</v>
      </c>
      <c r="AK53" s="139">
        <v>1810</v>
      </c>
      <c r="AL53" s="138" t="s">
        <v>652</v>
      </c>
      <c r="AM53" s="139">
        <v>25379.22</v>
      </c>
      <c r="AN53" s="139">
        <v>9010.7800000000007</v>
      </c>
      <c r="AO53" s="139">
        <v>34390</v>
      </c>
      <c r="AP53" s="139">
        <v>8620.7800000000007</v>
      </c>
      <c r="AQ53" s="139">
        <v>550.22</v>
      </c>
      <c r="AR53" s="139">
        <v>9171</v>
      </c>
      <c r="AS53" s="139">
        <v>0</v>
      </c>
      <c r="AT53" s="139">
        <v>0</v>
      </c>
      <c r="AU53" s="139">
        <v>0</v>
      </c>
      <c r="AV53" s="138">
        <v>19</v>
      </c>
      <c r="AW53" s="138">
        <v>0</v>
      </c>
      <c r="AX53" s="138" t="s">
        <v>488</v>
      </c>
      <c r="AY53" s="138"/>
      <c r="AZ53" s="138"/>
      <c r="BA53" s="138"/>
      <c r="BB53" s="138" t="s">
        <v>282</v>
      </c>
      <c r="BC53" s="138"/>
      <c r="BD53" s="138"/>
      <c r="BE53" s="139">
        <v>0</v>
      </c>
      <c r="BF53" s="138" t="s">
        <v>792</v>
      </c>
      <c r="BG53" s="140" t="s">
        <v>797</v>
      </c>
      <c r="BH53" s="138" t="s">
        <v>636</v>
      </c>
      <c r="BI53" s="130" t="s">
        <v>100</v>
      </c>
      <c r="BJ53" s="123">
        <v>46172</v>
      </c>
      <c r="BK53" s="94" t="s">
        <v>103</v>
      </c>
      <c r="BL53" s="95" t="s">
        <v>108</v>
      </c>
      <c r="BM53" s="96" t="s">
        <v>181</v>
      </c>
      <c r="BN53" s="94" t="s">
        <v>222</v>
      </c>
      <c r="BO53" s="94"/>
      <c r="BP53" s="42"/>
      <c r="BQ53" s="120" t="s">
        <v>637</v>
      </c>
    </row>
    <row r="54" spans="1:69" ht="26" hidden="1" x14ac:dyDescent="0.35">
      <c r="A54" s="136">
        <v>50</v>
      </c>
      <c r="B54" s="144" t="s">
        <v>256</v>
      </c>
      <c r="C54" s="144" t="s">
        <v>257</v>
      </c>
      <c r="D54" s="144" t="s">
        <v>258</v>
      </c>
      <c r="E54" s="144" t="s">
        <v>259</v>
      </c>
      <c r="F54" s="144" t="s">
        <v>259</v>
      </c>
      <c r="G54" s="144" t="s">
        <v>260</v>
      </c>
      <c r="H54" s="144" t="s">
        <v>261</v>
      </c>
      <c r="I54" s="144">
        <v>45944</v>
      </c>
      <c r="J54" s="144" t="s">
        <v>262</v>
      </c>
      <c r="K54" s="144">
        <v>45944</v>
      </c>
      <c r="L54" s="144" t="s">
        <v>287</v>
      </c>
      <c r="M54" s="144" t="s">
        <v>288</v>
      </c>
      <c r="N54" s="144">
        <v>327497</v>
      </c>
      <c r="O54" s="144" t="s">
        <v>289</v>
      </c>
      <c r="P54" s="144">
        <v>458295</v>
      </c>
      <c r="Q54" s="144" t="s">
        <v>290</v>
      </c>
      <c r="R54" s="144" t="s">
        <v>267</v>
      </c>
      <c r="S54" s="144" t="s">
        <v>798</v>
      </c>
      <c r="T54" s="144" t="s">
        <v>798</v>
      </c>
      <c r="U54" s="144" t="s">
        <v>292</v>
      </c>
      <c r="V54" s="144" t="s">
        <v>270</v>
      </c>
      <c r="W54" s="144">
        <v>0</v>
      </c>
      <c r="X54" s="144" t="s">
        <v>293</v>
      </c>
      <c r="Y54" s="144">
        <v>358514137</v>
      </c>
      <c r="Z54" s="144" t="s">
        <v>551</v>
      </c>
      <c r="AA54" s="138" t="s">
        <v>799</v>
      </c>
      <c r="AB54" s="139">
        <v>41000</v>
      </c>
      <c r="AC54" s="138" t="s">
        <v>296</v>
      </c>
      <c r="AD54" s="138">
        <v>24</v>
      </c>
      <c r="AE54" s="138" t="s">
        <v>318</v>
      </c>
      <c r="AF54" s="138" t="s">
        <v>800</v>
      </c>
      <c r="AG54" s="138" t="s">
        <v>801</v>
      </c>
      <c r="AH54" s="138" t="s">
        <v>278</v>
      </c>
      <c r="AI54" s="138" t="s">
        <v>509</v>
      </c>
      <c r="AJ54" s="139">
        <v>2160</v>
      </c>
      <c r="AK54" s="139">
        <v>2160</v>
      </c>
      <c r="AL54" s="138" t="s">
        <v>618</v>
      </c>
      <c r="AM54" s="139">
        <v>28517.29</v>
      </c>
      <c r="AN54" s="139">
        <v>10362.709999999999</v>
      </c>
      <c r="AO54" s="139">
        <v>38880</v>
      </c>
      <c r="AP54" s="139">
        <v>12482.71</v>
      </c>
      <c r="AQ54" s="139">
        <v>907.29</v>
      </c>
      <c r="AR54" s="139">
        <v>13390</v>
      </c>
      <c r="AS54" s="139">
        <v>0</v>
      </c>
      <c r="AT54" s="139">
        <v>0</v>
      </c>
      <c r="AU54" s="139">
        <v>0</v>
      </c>
      <c r="AV54" s="138">
        <v>18</v>
      </c>
      <c r="AW54" s="138">
        <v>0</v>
      </c>
      <c r="AX54" s="138" t="s">
        <v>488</v>
      </c>
      <c r="AY54" s="138"/>
      <c r="AZ54" s="138"/>
      <c r="BA54" s="138"/>
      <c r="BB54" s="138" t="s">
        <v>282</v>
      </c>
      <c r="BC54" s="138"/>
      <c r="BD54" s="138"/>
      <c r="BE54" s="139">
        <v>0</v>
      </c>
      <c r="BF54" s="138" t="s">
        <v>798</v>
      </c>
      <c r="BG54" s="140" t="s">
        <v>802</v>
      </c>
      <c r="BH54" s="138" t="s">
        <v>636</v>
      </c>
      <c r="BI54" s="130" t="s">
        <v>100</v>
      </c>
      <c r="BJ54" s="123">
        <v>46169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637</v>
      </c>
    </row>
    <row r="55" spans="1:69" ht="26" hidden="1" x14ac:dyDescent="0.35">
      <c r="A55" s="136">
        <v>51</v>
      </c>
      <c r="B55" s="144" t="s">
        <v>256</v>
      </c>
      <c r="C55" s="144" t="s">
        <v>257</v>
      </c>
      <c r="D55" s="144" t="s">
        <v>258</v>
      </c>
      <c r="E55" s="144" t="s">
        <v>259</v>
      </c>
      <c r="F55" s="144" t="s">
        <v>259</v>
      </c>
      <c r="G55" s="144" t="s">
        <v>260</v>
      </c>
      <c r="H55" s="144" t="s">
        <v>261</v>
      </c>
      <c r="I55" s="144">
        <v>46088</v>
      </c>
      <c r="J55" s="144" t="s">
        <v>803</v>
      </c>
      <c r="K55" s="144">
        <v>46088</v>
      </c>
      <c r="L55" s="144" t="s">
        <v>287</v>
      </c>
      <c r="M55" s="144" t="s">
        <v>288</v>
      </c>
      <c r="N55" s="144">
        <v>73639</v>
      </c>
      <c r="O55" s="144" t="s">
        <v>804</v>
      </c>
      <c r="P55" s="144">
        <v>105037</v>
      </c>
      <c r="Q55" s="144" t="s">
        <v>805</v>
      </c>
      <c r="R55" s="144" t="s">
        <v>267</v>
      </c>
      <c r="S55" s="144" t="s">
        <v>806</v>
      </c>
      <c r="T55" s="144" t="s">
        <v>806</v>
      </c>
      <c r="U55" s="144" t="s">
        <v>559</v>
      </c>
      <c r="V55" s="144" t="s">
        <v>270</v>
      </c>
      <c r="W55" s="144">
        <v>0</v>
      </c>
      <c r="X55" s="144" t="s">
        <v>293</v>
      </c>
      <c r="Y55" s="144">
        <v>358619483</v>
      </c>
      <c r="Z55" s="144" t="s">
        <v>607</v>
      </c>
      <c r="AA55" s="138" t="s">
        <v>590</v>
      </c>
      <c r="AB55" s="139">
        <v>65000</v>
      </c>
      <c r="AC55" s="138" t="s">
        <v>274</v>
      </c>
      <c r="AD55" s="138">
        <v>24</v>
      </c>
      <c r="AE55" s="138" t="s">
        <v>572</v>
      </c>
      <c r="AF55" s="138" t="s">
        <v>807</v>
      </c>
      <c r="AG55" s="138" t="s">
        <v>808</v>
      </c>
      <c r="AH55" s="138" t="s">
        <v>278</v>
      </c>
      <c r="AI55" s="138" t="s">
        <v>809</v>
      </c>
      <c r="AJ55" s="139">
        <v>3430</v>
      </c>
      <c r="AK55" s="139">
        <v>3430</v>
      </c>
      <c r="AL55" s="138" t="s">
        <v>748</v>
      </c>
      <c r="AM55" s="139">
        <v>48452.37</v>
      </c>
      <c r="AN55" s="139">
        <v>16717.63</v>
      </c>
      <c r="AO55" s="139">
        <v>65170</v>
      </c>
      <c r="AP55" s="139">
        <v>16547.63</v>
      </c>
      <c r="AQ55" s="139">
        <v>1020.37</v>
      </c>
      <c r="AR55" s="139">
        <v>17568</v>
      </c>
      <c r="AS55" s="139">
        <v>0</v>
      </c>
      <c r="AT55" s="139">
        <v>0</v>
      </c>
      <c r="AU55" s="139">
        <v>0</v>
      </c>
      <c r="AV55" s="138">
        <v>19</v>
      </c>
      <c r="AW55" s="138">
        <v>0</v>
      </c>
      <c r="AX55" s="138" t="s">
        <v>488</v>
      </c>
      <c r="AY55" s="138"/>
      <c r="AZ55" s="138"/>
      <c r="BA55" s="138"/>
      <c r="BB55" s="138" t="s">
        <v>282</v>
      </c>
      <c r="BC55" s="138"/>
      <c r="BD55" s="138"/>
      <c r="BE55" s="139">
        <v>0</v>
      </c>
      <c r="BF55" s="138" t="s">
        <v>806</v>
      </c>
      <c r="BG55" s="140" t="s">
        <v>810</v>
      </c>
      <c r="BH55" s="138" t="s">
        <v>636</v>
      </c>
      <c r="BI55" s="130" t="s">
        <v>100</v>
      </c>
      <c r="BJ55" s="123">
        <v>46171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637</v>
      </c>
    </row>
    <row r="56" spans="1:69" ht="26" hidden="1" x14ac:dyDescent="0.35">
      <c r="A56" s="136">
        <v>52</v>
      </c>
      <c r="B56" s="144" t="s">
        <v>256</v>
      </c>
      <c r="C56" s="144" t="s">
        <v>257</v>
      </c>
      <c r="D56" s="144" t="s">
        <v>258</v>
      </c>
      <c r="E56" s="144" t="s">
        <v>259</v>
      </c>
      <c r="F56" s="144" t="s">
        <v>259</v>
      </c>
      <c r="G56" s="144" t="s">
        <v>260</v>
      </c>
      <c r="H56" s="144" t="s">
        <v>261</v>
      </c>
      <c r="I56" s="144">
        <v>45962</v>
      </c>
      <c r="J56" s="144" t="s">
        <v>538</v>
      </c>
      <c r="K56" s="144">
        <v>45962</v>
      </c>
      <c r="L56" s="144" t="s">
        <v>335</v>
      </c>
      <c r="M56" s="144" t="s">
        <v>336</v>
      </c>
      <c r="N56" s="144">
        <v>73672</v>
      </c>
      <c r="O56" s="144" t="s">
        <v>811</v>
      </c>
      <c r="P56" s="144">
        <v>503774</v>
      </c>
      <c r="Q56" s="144" t="s">
        <v>812</v>
      </c>
      <c r="R56" s="144" t="s">
        <v>267</v>
      </c>
      <c r="S56" s="144" t="s">
        <v>813</v>
      </c>
      <c r="T56" s="144" t="s">
        <v>813</v>
      </c>
      <c r="U56" s="144" t="s">
        <v>320</v>
      </c>
      <c r="V56" s="144" t="s">
        <v>270</v>
      </c>
      <c r="W56" s="144">
        <v>0</v>
      </c>
      <c r="X56" s="144" t="s">
        <v>293</v>
      </c>
      <c r="Y56" s="144">
        <v>358623473</v>
      </c>
      <c r="Z56" s="144" t="s">
        <v>814</v>
      </c>
      <c r="AA56" s="138" t="s">
        <v>590</v>
      </c>
      <c r="AB56" s="139">
        <v>65000</v>
      </c>
      <c r="AC56" s="138" t="s">
        <v>493</v>
      </c>
      <c r="AD56" s="138">
        <v>24</v>
      </c>
      <c r="AE56" s="138" t="s">
        <v>484</v>
      </c>
      <c r="AF56" s="138" t="s">
        <v>815</v>
      </c>
      <c r="AG56" s="138" t="s">
        <v>816</v>
      </c>
      <c r="AH56" s="138" t="s">
        <v>329</v>
      </c>
      <c r="AI56" s="138" t="s">
        <v>506</v>
      </c>
      <c r="AJ56" s="139">
        <v>3460</v>
      </c>
      <c r="AK56" s="139">
        <v>3460</v>
      </c>
      <c r="AL56" s="138" t="s">
        <v>620</v>
      </c>
      <c r="AM56" s="139">
        <v>48575.9</v>
      </c>
      <c r="AN56" s="139">
        <v>17164.099999999999</v>
      </c>
      <c r="AO56" s="139">
        <v>65740</v>
      </c>
      <c r="AP56" s="139">
        <v>16424.099999999999</v>
      </c>
      <c r="AQ56" s="139">
        <v>1045.9000000000001</v>
      </c>
      <c r="AR56" s="139">
        <v>17470</v>
      </c>
      <c r="AS56" s="139">
        <v>0</v>
      </c>
      <c r="AT56" s="139">
        <v>0</v>
      </c>
      <c r="AU56" s="139">
        <v>0</v>
      </c>
      <c r="AV56" s="138">
        <v>19</v>
      </c>
      <c r="AW56" s="138">
        <v>0</v>
      </c>
      <c r="AX56" s="138" t="s">
        <v>488</v>
      </c>
      <c r="AY56" s="138"/>
      <c r="AZ56" s="138"/>
      <c r="BA56" s="138"/>
      <c r="BB56" s="138" t="s">
        <v>282</v>
      </c>
      <c r="BC56" s="138"/>
      <c r="BD56" s="138"/>
      <c r="BE56" s="139">
        <v>0</v>
      </c>
      <c r="BF56" s="138" t="s">
        <v>813</v>
      </c>
      <c r="BG56" s="140" t="s">
        <v>817</v>
      </c>
      <c r="BH56" s="138" t="s">
        <v>636</v>
      </c>
      <c r="BI56" s="130" t="s">
        <v>100</v>
      </c>
      <c r="BJ56" s="123">
        <v>46171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637</v>
      </c>
    </row>
    <row r="57" spans="1:69" ht="26" hidden="1" x14ac:dyDescent="0.35">
      <c r="A57" s="136">
        <v>53</v>
      </c>
      <c r="B57" s="144" t="s">
        <v>256</v>
      </c>
      <c r="C57" s="144" t="s">
        <v>257</v>
      </c>
      <c r="D57" s="144" t="s">
        <v>258</v>
      </c>
      <c r="E57" s="144" t="s">
        <v>259</v>
      </c>
      <c r="F57" s="144" t="s">
        <v>259</v>
      </c>
      <c r="G57" s="144" t="s">
        <v>260</v>
      </c>
      <c r="H57" s="144" t="s">
        <v>261</v>
      </c>
      <c r="I57" s="144">
        <v>181236</v>
      </c>
      <c r="J57" s="144" t="s">
        <v>531</v>
      </c>
      <c r="K57" s="144">
        <v>181236</v>
      </c>
      <c r="L57" s="144" t="s">
        <v>287</v>
      </c>
      <c r="M57" s="144" t="s">
        <v>288</v>
      </c>
      <c r="N57" s="144">
        <v>73755</v>
      </c>
      <c r="O57" s="144" t="s">
        <v>818</v>
      </c>
      <c r="P57" s="144">
        <v>105199</v>
      </c>
      <c r="Q57" s="144" t="s">
        <v>819</v>
      </c>
      <c r="R57" s="144" t="s">
        <v>267</v>
      </c>
      <c r="S57" s="144" t="s">
        <v>820</v>
      </c>
      <c r="T57" s="144" t="s">
        <v>820</v>
      </c>
      <c r="U57" s="144" t="s">
        <v>292</v>
      </c>
      <c r="V57" s="144" t="s">
        <v>479</v>
      </c>
      <c r="W57" s="144">
        <v>0</v>
      </c>
      <c r="X57" s="144" t="s">
        <v>293</v>
      </c>
      <c r="Y57" s="144">
        <v>358626436</v>
      </c>
      <c r="Z57" s="144" t="s">
        <v>821</v>
      </c>
      <c r="AA57" s="138" t="s">
        <v>590</v>
      </c>
      <c r="AB57" s="139">
        <v>65000</v>
      </c>
      <c r="AC57" s="138" t="s">
        <v>493</v>
      </c>
      <c r="AD57" s="138">
        <v>24</v>
      </c>
      <c r="AE57" s="138" t="s">
        <v>484</v>
      </c>
      <c r="AF57" s="138" t="s">
        <v>822</v>
      </c>
      <c r="AG57" s="138" t="s">
        <v>823</v>
      </c>
      <c r="AH57" s="138" t="s">
        <v>329</v>
      </c>
      <c r="AI57" s="138" t="s">
        <v>506</v>
      </c>
      <c r="AJ57" s="139">
        <v>3440</v>
      </c>
      <c r="AK57" s="139">
        <v>3440</v>
      </c>
      <c r="AL57" s="138" t="s">
        <v>620</v>
      </c>
      <c r="AM57" s="139">
        <v>48550.720000000001</v>
      </c>
      <c r="AN57" s="139">
        <v>16809.28</v>
      </c>
      <c r="AO57" s="139">
        <v>65360</v>
      </c>
      <c r="AP57" s="139">
        <v>16449.28</v>
      </c>
      <c r="AQ57" s="139">
        <v>1030.72</v>
      </c>
      <c r="AR57" s="139">
        <v>17480</v>
      </c>
      <c r="AS57" s="139">
        <v>0</v>
      </c>
      <c r="AT57" s="139">
        <v>0</v>
      </c>
      <c r="AU57" s="139">
        <v>0</v>
      </c>
      <c r="AV57" s="138">
        <v>19</v>
      </c>
      <c r="AW57" s="138">
        <v>0</v>
      </c>
      <c r="AX57" s="138" t="s">
        <v>488</v>
      </c>
      <c r="AY57" s="138"/>
      <c r="AZ57" s="138"/>
      <c r="BA57" s="138"/>
      <c r="BB57" s="138" t="s">
        <v>282</v>
      </c>
      <c r="BC57" s="138"/>
      <c r="BD57" s="138"/>
      <c r="BE57" s="139">
        <v>0</v>
      </c>
      <c r="BF57" s="138" t="s">
        <v>820</v>
      </c>
      <c r="BG57" s="140" t="s">
        <v>824</v>
      </c>
      <c r="BH57" s="138" t="s">
        <v>636</v>
      </c>
      <c r="BI57" s="130" t="s">
        <v>100</v>
      </c>
      <c r="BJ57" s="121">
        <v>46168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637</v>
      </c>
    </row>
    <row r="58" spans="1:69" ht="26" hidden="1" x14ac:dyDescent="0.35">
      <c r="A58" s="136">
        <v>54</v>
      </c>
      <c r="B58" s="144" t="s">
        <v>256</v>
      </c>
      <c r="C58" s="144" t="s">
        <v>257</v>
      </c>
      <c r="D58" s="144" t="s">
        <v>258</v>
      </c>
      <c r="E58" s="144" t="s">
        <v>259</v>
      </c>
      <c r="F58" s="144" t="s">
        <v>259</v>
      </c>
      <c r="G58" s="144" t="s">
        <v>260</v>
      </c>
      <c r="H58" s="144" t="s">
        <v>261</v>
      </c>
      <c r="I58" s="144">
        <v>46017</v>
      </c>
      <c r="J58" s="144" t="s">
        <v>426</v>
      </c>
      <c r="K58" s="144">
        <v>46017</v>
      </c>
      <c r="L58" s="144" t="s">
        <v>335</v>
      </c>
      <c r="M58" s="144" t="s">
        <v>336</v>
      </c>
      <c r="N58" s="144">
        <v>381366</v>
      </c>
      <c r="O58" s="144" t="s">
        <v>427</v>
      </c>
      <c r="P58" s="144">
        <v>632680</v>
      </c>
      <c r="Q58" s="144" t="s">
        <v>428</v>
      </c>
      <c r="R58" s="144" t="s">
        <v>267</v>
      </c>
      <c r="S58" s="144" t="s">
        <v>825</v>
      </c>
      <c r="T58" s="144" t="s">
        <v>825</v>
      </c>
      <c r="U58" s="144" t="s">
        <v>317</v>
      </c>
      <c r="V58" s="144" t="s">
        <v>270</v>
      </c>
      <c r="W58" s="144">
        <v>0</v>
      </c>
      <c r="X58" s="144" t="s">
        <v>271</v>
      </c>
      <c r="Y58" s="144">
        <v>358628081</v>
      </c>
      <c r="Z58" s="144" t="s">
        <v>826</v>
      </c>
      <c r="AA58" s="138" t="s">
        <v>799</v>
      </c>
      <c r="AB58" s="139">
        <v>60000</v>
      </c>
      <c r="AC58" s="138" t="s">
        <v>342</v>
      </c>
      <c r="AD58" s="138">
        <v>24</v>
      </c>
      <c r="AE58" s="138" t="s">
        <v>484</v>
      </c>
      <c r="AF58" s="138" t="s">
        <v>432</v>
      </c>
      <c r="AG58" s="138" t="s">
        <v>433</v>
      </c>
      <c r="AH58" s="138" t="s">
        <v>329</v>
      </c>
      <c r="AI58" s="138" t="s">
        <v>790</v>
      </c>
      <c r="AJ58" s="139">
        <v>3190</v>
      </c>
      <c r="AK58" s="139">
        <v>3190</v>
      </c>
      <c r="AL58" s="138" t="s">
        <v>827</v>
      </c>
      <c r="AM58" s="139">
        <v>41798.239999999998</v>
      </c>
      <c r="AN58" s="139">
        <v>15621.76</v>
      </c>
      <c r="AO58" s="139">
        <v>57420</v>
      </c>
      <c r="AP58" s="139">
        <v>18201.759999999998</v>
      </c>
      <c r="AQ58" s="139">
        <v>1370.24</v>
      </c>
      <c r="AR58" s="139">
        <v>19572</v>
      </c>
      <c r="AS58" s="139">
        <v>0</v>
      </c>
      <c r="AT58" s="139">
        <v>0</v>
      </c>
      <c r="AU58" s="139">
        <v>0</v>
      </c>
      <c r="AV58" s="138">
        <v>18</v>
      </c>
      <c r="AW58" s="138">
        <v>0</v>
      </c>
      <c r="AX58" s="138" t="s">
        <v>488</v>
      </c>
      <c r="AY58" s="138"/>
      <c r="AZ58" s="138"/>
      <c r="BA58" s="138"/>
      <c r="BB58" s="138" t="s">
        <v>282</v>
      </c>
      <c r="BC58" s="138"/>
      <c r="BD58" s="138"/>
      <c r="BE58" s="139">
        <v>0</v>
      </c>
      <c r="BF58" s="138" t="s">
        <v>825</v>
      </c>
      <c r="BG58" s="140" t="s">
        <v>828</v>
      </c>
      <c r="BH58" s="138" t="s">
        <v>636</v>
      </c>
      <c r="BI58" s="130" t="s">
        <v>100</v>
      </c>
      <c r="BJ58" s="121">
        <v>46172</v>
      </c>
      <c r="BK58" s="94" t="s">
        <v>103</v>
      </c>
      <c r="BL58" s="95" t="s">
        <v>108</v>
      </c>
      <c r="BM58" s="96" t="s">
        <v>180</v>
      </c>
      <c r="BN58" s="94" t="s">
        <v>222</v>
      </c>
      <c r="BO58" s="94"/>
      <c r="BP58" s="42"/>
      <c r="BQ58" s="120" t="s">
        <v>637</v>
      </c>
    </row>
    <row r="59" spans="1:69" ht="26" hidden="1" x14ac:dyDescent="0.35">
      <c r="A59" s="136">
        <v>55</v>
      </c>
      <c r="B59" s="144" t="s">
        <v>256</v>
      </c>
      <c r="C59" s="144" t="s">
        <v>257</v>
      </c>
      <c r="D59" s="144" t="s">
        <v>258</v>
      </c>
      <c r="E59" s="144" t="s">
        <v>259</v>
      </c>
      <c r="F59" s="144" t="s">
        <v>259</v>
      </c>
      <c r="G59" s="144" t="s">
        <v>260</v>
      </c>
      <c r="H59" s="144" t="s">
        <v>261</v>
      </c>
      <c r="I59" s="144">
        <v>45975</v>
      </c>
      <c r="J59" s="144" t="s">
        <v>556</v>
      </c>
      <c r="K59" s="144">
        <v>45975</v>
      </c>
      <c r="L59" s="144" t="s">
        <v>263</v>
      </c>
      <c r="M59" s="144" t="s">
        <v>264</v>
      </c>
      <c r="N59" s="144">
        <v>73739</v>
      </c>
      <c r="O59" s="144" t="s">
        <v>829</v>
      </c>
      <c r="P59" s="144">
        <v>105174</v>
      </c>
      <c r="Q59" s="144" t="s">
        <v>830</v>
      </c>
      <c r="R59" s="144" t="s">
        <v>267</v>
      </c>
      <c r="S59" s="144" t="s">
        <v>831</v>
      </c>
      <c r="T59" s="144" t="s">
        <v>831</v>
      </c>
      <c r="U59" s="144" t="s">
        <v>317</v>
      </c>
      <c r="V59" s="144" t="s">
        <v>270</v>
      </c>
      <c r="W59" s="144">
        <v>0</v>
      </c>
      <c r="X59" s="144" t="s">
        <v>293</v>
      </c>
      <c r="Y59" s="144">
        <v>358633492</v>
      </c>
      <c r="Z59" s="144" t="s">
        <v>832</v>
      </c>
      <c r="AA59" s="138" t="s">
        <v>590</v>
      </c>
      <c r="AB59" s="139">
        <v>72000</v>
      </c>
      <c r="AC59" s="138" t="s">
        <v>552</v>
      </c>
      <c r="AD59" s="138">
        <v>24</v>
      </c>
      <c r="AE59" s="138" t="s">
        <v>576</v>
      </c>
      <c r="AF59" s="138" t="s">
        <v>833</v>
      </c>
      <c r="AG59" s="138" t="s">
        <v>834</v>
      </c>
      <c r="AH59" s="138" t="s">
        <v>321</v>
      </c>
      <c r="AI59" s="138" t="s">
        <v>835</v>
      </c>
      <c r="AJ59" s="139">
        <v>3820</v>
      </c>
      <c r="AK59" s="139">
        <v>3820</v>
      </c>
      <c r="AL59" s="138" t="s">
        <v>501</v>
      </c>
      <c r="AM59" s="139">
        <v>53860.43</v>
      </c>
      <c r="AN59" s="139">
        <v>18719.57</v>
      </c>
      <c r="AO59" s="139">
        <v>72580</v>
      </c>
      <c r="AP59" s="139">
        <v>18139.57</v>
      </c>
      <c r="AQ59" s="139">
        <v>1130.43</v>
      </c>
      <c r="AR59" s="139">
        <v>19270</v>
      </c>
      <c r="AS59" s="139">
        <v>0</v>
      </c>
      <c r="AT59" s="139">
        <v>0</v>
      </c>
      <c r="AU59" s="139">
        <v>0</v>
      </c>
      <c r="AV59" s="138">
        <v>19</v>
      </c>
      <c r="AW59" s="138">
        <v>0</v>
      </c>
      <c r="AX59" s="138" t="s">
        <v>488</v>
      </c>
      <c r="AY59" s="138"/>
      <c r="AZ59" s="138"/>
      <c r="BA59" s="138"/>
      <c r="BB59" s="138" t="s">
        <v>282</v>
      </c>
      <c r="BC59" s="138"/>
      <c r="BD59" s="138"/>
      <c r="BE59" s="139">
        <v>0</v>
      </c>
      <c r="BF59" s="138" t="s">
        <v>831</v>
      </c>
      <c r="BG59" s="140" t="s">
        <v>836</v>
      </c>
      <c r="BH59" s="138" t="s">
        <v>636</v>
      </c>
      <c r="BI59" s="130" t="s">
        <v>100</v>
      </c>
      <c r="BJ59" s="121">
        <v>46172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637</v>
      </c>
    </row>
    <row r="60" spans="1:69" ht="26" hidden="1" x14ac:dyDescent="0.35">
      <c r="A60" s="136">
        <v>56</v>
      </c>
      <c r="B60" s="144" t="s">
        <v>256</v>
      </c>
      <c r="C60" s="144" t="s">
        <v>257</v>
      </c>
      <c r="D60" s="144" t="s">
        <v>258</v>
      </c>
      <c r="E60" s="144" t="s">
        <v>259</v>
      </c>
      <c r="F60" s="144" t="s">
        <v>259</v>
      </c>
      <c r="G60" s="144" t="s">
        <v>260</v>
      </c>
      <c r="H60" s="144" t="s">
        <v>261</v>
      </c>
      <c r="I60" s="144">
        <v>46010</v>
      </c>
      <c r="J60" s="144" t="s">
        <v>542</v>
      </c>
      <c r="K60" s="144">
        <v>46010</v>
      </c>
      <c r="L60" s="144" t="s">
        <v>335</v>
      </c>
      <c r="M60" s="144" t="s">
        <v>336</v>
      </c>
      <c r="N60" s="144">
        <v>347162</v>
      </c>
      <c r="O60" s="144" t="s">
        <v>837</v>
      </c>
      <c r="P60" s="144">
        <v>490693</v>
      </c>
      <c r="Q60" s="144" t="s">
        <v>838</v>
      </c>
      <c r="R60" s="144" t="s">
        <v>267</v>
      </c>
      <c r="S60" s="144" t="s">
        <v>839</v>
      </c>
      <c r="T60" s="144" t="s">
        <v>839</v>
      </c>
      <c r="U60" s="144" t="s">
        <v>269</v>
      </c>
      <c r="V60" s="144" t="s">
        <v>270</v>
      </c>
      <c r="W60" s="144">
        <v>0</v>
      </c>
      <c r="X60" s="144" t="s">
        <v>439</v>
      </c>
      <c r="Y60" s="144">
        <v>358657668</v>
      </c>
      <c r="Z60" s="144" t="s">
        <v>840</v>
      </c>
      <c r="AA60" s="138" t="s">
        <v>799</v>
      </c>
      <c r="AB60" s="139">
        <v>59000</v>
      </c>
      <c r="AC60" s="138" t="s">
        <v>376</v>
      </c>
      <c r="AD60" s="138">
        <v>24</v>
      </c>
      <c r="AE60" s="138" t="s">
        <v>484</v>
      </c>
      <c r="AF60" s="138" t="s">
        <v>841</v>
      </c>
      <c r="AG60" s="138" t="s">
        <v>842</v>
      </c>
      <c r="AH60" s="138" t="s">
        <v>329</v>
      </c>
      <c r="AI60" s="138" t="s">
        <v>521</v>
      </c>
      <c r="AJ60" s="139">
        <v>3140</v>
      </c>
      <c r="AK60" s="139">
        <v>3140</v>
      </c>
      <c r="AL60" s="138" t="s">
        <v>574</v>
      </c>
      <c r="AM60" s="139">
        <v>41396.03</v>
      </c>
      <c r="AN60" s="139">
        <v>15123.97</v>
      </c>
      <c r="AO60" s="139">
        <v>56520</v>
      </c>
      <c r="AP60" s="139">
        <v>17603.97</v>
      </c>
      <c r="AQ60" s="139">
        <v>1307.03</v>
      </c>
      <c r="AR60" s="139">
        <v>18911</v>
      </c>
      <c r="AS60" s="139">
        <v>0</v>
      </c>
      <c r="AT60" s="139">
        <v>0</v>
      </c>
      <c r="AU60" s="139">
        <v>0</v>
      </c>
      <c r="AV60" s="138">
        <v>18</v>
      </c>
      <c r="AW60" s="138">
        <v>0</v>
      </c>
      <c r="AX60" s="138" t="s">
        <v>488</v>
      </c>
      <c r="AY60" s="138"/>
      <c r="AZ60" s="138"/>
      <c r="BA60" s="138"/>
      <c r="BB60" s="138" t="s">
        <v>282</v>
      </c>
      <c r="BC60" s="138"/>
      <c r="BD60" s="138"/>
      <c r="BE60" s="139">
        <v>0</v>
      </c>
      <c r="BF60" s="138" t="s">
        <v>839</v>
      </c>
      <c r="BG60" s="140" t="s">
        <v>843</v>
      </c>
      <c r="BH60" s="138" t="s">
        <v>636</v>
      </c>
      <c r="BI60" s="130" t="s">
        <v>100</v>
      </c>
      <c r="BJ60" s="121">
        <v>46172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637</v>
      </c>
    </row>
    <row r="61" spans="1:69" ht="26" hidden="1" x14ac:dyDescent="0.35">
      <c r="A61" s="136">
        <v>57</v>
      </c>
      <c r="B61" s="144" t="s">
        <v>256</v>
      </c>
      <c r="C61" s="144" t="s">
        <v>257</v>
      </c>
      <c r="D61" s="144" t="s">
        <v>258</v>
      </c>
      <c r="E61" s="144" t="s">
        <v>259</v>
      </c>
      <c r="F61" s="144" t="s">
        <v>259</v>
      </c>
      <c r="G61" s="144" t="s">
        <v>260</v>
      </c>
      <c r="H61" s="144" t="s">
        <v>261</v>
      </c>
      <c r="I61" s="144">
        <v>46038</v>
      </c>
      <c r="J61" s="144" t="s">
        <v>844</v>
      </c>
      <c r="K61" s="144">
        <v>46038</v>
      </c>
      <c r="L61" s="144" t="s">
        <v>263</v>
      </c>
      <c r="M61" s="144" t="s">
        <v>264</v>
      </c>
      <c r="N61" s="144">
        <v>73787</v>
      </c>
      <c r="O61" s="144" t="s">
        <v>845</v>
      </c>
      <c r="P61" s="144">
        <v>525411</v>
      </c>
      <c r="Q61" s="144" t="s">
        <v>846</v>
      </c>
      <c r="R61" s="144" t="s">
        <v>267</v>
      </c>
      <c r="S61" s="144" t="s">
        <v>847</v>
      </c>
      <c r="T61" s="144" t="s">
        <v>847</v>
      </c>
      <c r="U61" s="144" t="s">
        <v>320</v>
      </c>
      <c r="V61" s="144" t="s">
        <v>270</v>
      </c>
      <c r="W61" s="144">
        <v>0</v>
      </c>
      <c r="X61" s="144" t="s">
        <v>293</v>
      </c>
      <c r="Y61" s="144">
        <v>358658362</v>
      </c>
      <c r="Z61" s="144" t="s">
        <v>625</v>
      </c>
      <c r="AA61" s="138" t="s">
        <v>799</v>
      </c>
      <c r="AB61" s="139">
        <v>65000</v>
      </c>
      <c r="AC61" s="138" t="s">
        <v>493</v>
      </c>
      <c r="AD61" s="138">
        <v>24</v>
      </c>
      <c r="AE61" s="138" t="s">
        <v>484</v>
      </c>
      <c r="AF61" s="138" t="s">
        <v>848</v>
      </c>
      <c r="AG61" s="138" t="s">
        <v>849</v>
      </c>
      <c r="AH61" s="138" t="s">
        <v>329</v>
      </c>
      <c r="AI61" s="138" t="s">
        <v>599</v>
      </c>
      <c r="AJ61" s="139">
        <v>3460</v>
      </c>
      <c r="AK61" s="139">
        <v>3460</v>
      </c>
      <c r="AL61" s="138" t="s">
        <v>612</v>
      </c>
      <c r="AM61" s="139">
        <v>45558.05</v>
      </c>
      <c r="AN61" s="139">
        <v>16721.95</v>
      </c>
      <c r="AO61" s="139">
        <v>62280</v>
      </c>
      <c r="AP61" s="139">
        <v>19441.95</v>
      </c>
      <c r="AQ61" s="139">
        <v>1446.05</v>
      </c>
      <c r="AR61" s="139">
        <v>20888</v>
      </c>
      <c r="AS61" s="139">
        <v>0</v>
      </c>
      <c r="AT61" s="139">
        <v>0</v>
      </c>
      <c r="AU61" s="139">
        <v>0</v>
      </c>
      <c r="AV61" s="138">
        <v>18</v>
      </c>
      <c r="AW61" s="138">
        <v>0</v>
      </c>
      <c r="AX61" s="138" t="s">
        <v>488</v>
      </c>
      <c r="AY61" s="138"/>
      <c r="AZ61" s="138"/>
      <c r="BA61" s="138"/>
      <c r="BB61" s="138" t="s">
        <v>282</v>
      </c>
      <c r="BC61" s="138"/>
      <c r="BD61" s="138"/>
      <c r="BE61" s="139">
        <v>0</v>
      </c>
      <c r="BF61" s="138" t="s">
        <v>847</v>
      </c>
      <c r="BG61" s="140" t="s">
        <v>850</v>
      </c>
      <c r="BH61" s="138" t="s">
        <v>636</v>
      </c>
      <c r="BI61" s="130" t="s">
        <v>100</v>
      </c>
      <c r="BJ61" s="121">
        <v>46171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637</v>
      </c>
    </row>
    <row r="62" spans="1:69" ht="26" hidden="1" x14ac:dyDescent="0.35">
      <c r="A62" s="136">
        <v>58</v>
      </c>
      <c r="B62" s="144" t="s">
        <v>256</v>
      </c>
      <c r="C62" s="144" t="s">
        <v>257</v>
      </c>
      <c r="D62" s="144" t="s">
        <v>258</v>
      </c>
      <c r="E62" s="144" t="s">
        <v>259</v>
      </c>
      <c r="F62" s="144" t="s">
        <v>259</v>
      </c>
      <c r="G62" s="144" t="s">
        <v>260</v>
      </c>
      <c r="H62" s="144" t="s">
        <v>261</v>
      </c>
      <c r="I62" s="144">
        <v>45903</v>
      </c>
      <c r="J62" s="144" t="s">
        <v>374</v>
      </c>
      <c r="K62" s="144">
        <v>45903</v>
      </c>
      <c r="L62" s="144" t="s">
        <v>263</v>
      </c>
      <c r="M62" s="144" t="s">
        <v>264</v>
      </c>
      <c r="N62" s="144">
        <v>73447</v>
      </c>
      <c r="O62" s="144" t="s">
        <v>465</v>
      </c>
      <c r="P62" s="144">
        <v>105236</v>
      </c>
      <c r="Q62" s="144" t="s">
        <v>466</v>
      </c>
      <c r="R62" s="144" t="s">
        <v>267</v>
      </c>
      <c r="S62" s="144" t="s">
        <v>851</v>
      </c>
      <c r="T62" s="144" t="s">
        <v>851</v>
      </c>
      <c r="U62" s="144" t="s">
        <v>292</v>
      </c>
      <c r="V62" s="144" t="s">
        <v>270</v>
      </c>
      <c r="W62" s="144">
        <v>0</v>
      </c>
      <c r="X62" s="144" t="s">
        <v>271</v>
      </c>
      <c r="Y62" s="144">
        <v>358670003</v>
      </c>
      <c r="Z62" s="144" t="s">
        <v>389</v>
      </c>
      <c r="AA62" s="138" t="s">
        <v>592</v>
      </c>
      <c r="AB62" s="139">
        <v>65000</v>
      </c>
      <c r="AC62" s="138" t="s">
        <v>376</v>
      </c>
      <c r="AD62" s="138">
        <v>24</v>
      </c>
      <c r="AE62" s="138" t="s">
        <v>484</v>
      </c>
      <c r="AF62" s="138" t="s">
        <v>852</v>
      </c>
      <c r="AG62" s="138" t="s">
        <v>853</v>
      </c>
      <c r="AH62" s="138" t="s">
        <v>329</v>
      </c>
      <c r="AI62" s="138" t="s">
        <v>603</v>
      </c>
      <c r="AJ62" s="139">
        <v>3440</v>
      </c>
      <c r="AK62" s="139">
        <v>3440</v>
      </c>
      <c r="AL62" s="138" t="s">
        <v>574</v>
      </c>
      <c r="AM62" s="139">
        <v>42060.02</v>
      </c>
      <c r="AN62" s="139">
        <v>16419.98</v>
      </c>
      <c r="AO62" s="139">
        <v>58480</v>
      </c>
      <c r="AP62" s="139">
        <v>22939.98</v>
      </c>
      <c r="AQ62" s="139">
        <v>1954.02</v>
      </c>
      <c r="AR62" s="139">
        <v>24894</v>
      </c>
      <c r="AS62" s="139">
        <v>0</v>
      </c>
      <c r="AT62" s="139">
        <v>0</v>
      </c>
      <c r="AU62" s="139">
        <v>0</v>
      </c>
      <c r="AV62" s="138">
        <v>17</v>
      </c>
      <c r="AW62" s="138">
        <v>0</v>
      </c>
      <c r="AX62" s="138" t="s">
        <v>488</v>
      </c>
      <c r="AY62" s="138"/>
      <c r="AZ62" s="138"/>
      <c r="BA62" s="138"/>
      <c r="BB62" s="138" t="s">
        <v>282</v>
      </c>
      <c r="BC62" s="138"/>
      <c r="BD62" s="138"/>
      <c r="BE62" s="139">
        <v>0</v>
      </c>
      <c r="BF62" s="138" t="s">
        <v>851</v>
      </c>
      <c r="BG62" s="140" t="s">
        <v>854</v>
      </c>
      <c r="BH62" s="138" t="s">
        <v>636</v>
      </c>
      <c r="BI62" s="130" t="s">
        <v>100</v>
      </c>
      <c r="BJ62" s="123">
        <v>46172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637</v>
      </c>
    </row>
    <row r="63" spans="1:69" ht="26" hidden="1" x14ac:dyDescent="0.35">
      <c r="A63" s="136">
        <v>59</v>
      </c>
      <c r="B63" s="144" t="s">
        <v>256</v>
      </c>
      <c r="C63" s="144" t="s">
        <v>257</v>
      </c>
      <c r="D63" s="144" t="s">
        <v>258</v>
      </c>
      <c r="E63" s="144" t="s">
        <v>259</v>
      </c>
      <c r="F63" s="144" t="s">
        <v>259</v>
      </c>
      <c r="G63" s="144" t="s">
        <v>260</v>
      </c>
      <c r="H63" s="144" t="s">
        <v>261</v>
      </c>
      <c r="I63" s="144">
        <v>45944</v>
      </c>
      <c r="J63" s="144" t="s">
        <v>262</v>
      </c>
      <c r="K63" s="144">
        <v>45944</v>
      </c>
      <c r="L63" s="144" t="s">
        <v>263</v>
      </c>
      <c r="M63" s="144" t="s">
        <v>264</v>
      </c>
      <c r="N63" s="144">
        <v>403691</v>
      </c>
      <c r="O63" s="144" t="s">
        <v>855</v>
      </c>
      <c r="P63" s="144">
        <v>607014</v>
      </c>
      <c r="Q63" s="144" t="s">
        <v>856</v>
      </c>
      <c r="R63" s="144" t="s">
        <v>267</v>
      </c>
      <c r="S63" s="144" t="s">
        <v>857</v>
      </c>
      <c r="T63" s="144" t="s">
        <v>857</v>
      </c>
      <c r="U63" s="144" t="s">
        <v>559</v>
      </c>
      <c r="V63" s="144" t="s">
        <v>270</v>
      </c>
      <c r="W63" s="144">
        <v>0</v>
      </c>
      <c r="X63" s="144" t="s">
        <v>293</v>
      </c>
      <c r="Y63" s="144">
        <v>358688583</v>
      </c>
      <c r="Z63" s="144" t="s">
        <v>419</v>
      </c>
      <c r="AA63" s="138" t="s">
        <v>799</v>
      </c>
      <c r="AB63" s="139">
        <v>55000</v>
      </c>
      <c r="AC63" s="138" t="s">
        <v>309</v>
      </c>
      <c r="AD63" s="138">
        <v>24</v>
      </c>
      <c r="AE63" s="138" t="s">
        <v>484</v>
      </c>
      <c r="AF63" s="138" t="s">
        <v>858</v>
      </c>
      <c r="AG63" s="138" t="s">
        <v>859</v>
      </c>
      <c r="AH63" s="138" t="s">
        <v>329</v>
      </c>
      <c r="AI63" s="138" t="s">
        <v>860</v>
      </c>
      <c r="AJ63" s="139">
        <v>2930</v>
      </c>
      <c r="AK63" s="139">
        <v>2930</v>
      </c>
      <c r="AL63" s="138" t="s">
        <v>501</v>
      </c>
      <c r="AM63" s="139">
        <v>38387.870000000003</v>
      </c>
      <c r="AN63" s="139">
        <v>14352.13</v>
      </c>
      <c r="AO63" s="139">
        <v>52740</v>
      </c>
      <c r="AP63" s="139">
        <v>16612.13</v>
      </c>
      <c r="AQ63" s="139">
        <v>1243.8699999999999</v>
      </c>
      <c r="AR63" s="139">
        <v>17856</v>
      </c>
      <c r="AS63" s="139">
        <v>0</v>
      </c>
      <c r="AT63" s="139">
        <v>0</v>
      </c>
      <c r="AU63" s="139">
        <v>0</v>
      </c>
      <c r="AV63" s="138">
        <v>18</v>
      </c>
      <c r="AW63" s="138">
        <v>0</v>
      </c>
      <c r="AX63" s="138" t="s">
        <v>488</v>
      </c>
      <c r="AY63" s="138"/>
      <c r="AZ63" s="138"/>
      <c r="BA63" s="138"/>
      <c r="BB63" s="138" t="s">
        <v>282</v>
      </c>
      <c r="BC63" s="138"/>
      <c r="BD63" s="138"/>
      <c r="BE63" s="139">
        <v>0</v>
      </c>
      <c r="BF63" s="138" t="s">
        <v>857</v>
      </c>
      <c r="BG63" s="140" t="s">
        <v>861</v>
      </c>
      <c r="BH63" s="138" t="s">
        <v>636</v>
      </c>
      <c r="BI63" s="130" t="s">
        <v>100</v>
      </c>
      <c r="BJ63" s="123">
        <v>46169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637</v>
      </c>
    </row>
    <row r="64" spans="1:69" ht="26" hidden="1" x14ac:dyDescent="0.35">
      <c r="A64" s="136">
        <v>60</v>
      </c>
      <c r="B64" s="144" t="s">
        <v>256</v>
      </c>
      <c r="C64" s="144" t="s">
        <v>257</v>
      </c>
      <c r="D64" s="144" t="s">
        <v>258</v>
      </c>
      <c r="E64" s="144" t="s">
        <v>259</v>
      </c>
      <c r="F64" s="144" t="s">
        <v>259</v>
      </c>
      <c r="G64" s="144" t="s">
        <v>260</v>
      </c>
      <c r="H64" s="144" t="s">
        <v>261</v>
      </c>
      <c r="I64" s="144">
        <v>45944</v>
      </c>
      <c r="J64" s="144" t="s">
        <v>262</v>
      </c>
      <c r="K64" s="144">
        <v>45944</v>
      </c>
      <c r="L64" s="144" t="s">
        <v>263</v>
      </c>
      <c r="M64" s="144" t="s">
        <v>264</v>
      </c>
      <c r="N64" s="144">
        <v>403691</v>
      </c>
      <c r="O64" s="144" t="s">
        <v>855</v>
      </c>
      <c r="P64" s="144">
        <v>618563</v>
      </c>
      <c r="Q64" s="144" t="s">
        <v>862</v>
      </c>
      <c r="R64" s="144" t="s">
        <v>267</v>
      </c>
      <c r="S64" s="144" t="s">
        <v>863</v>
      </c>
      <c r="T64" s="144" t="s">
        <v>863</v>
      </c>
      <c r="U64" s="144" t="s">
        <v>559</v>
      </c>
      <c r="V64" s="144" t="s">
        <v>270</v>
      </c>
      <c r="W64" s="144">
        <v>0</v>
      </c>
      <c r="X64" s="144" t="s">
        <v>293</v>
      </c>
      <c r="Y64" s="144">
        <v>358689021</v>
      </c>
      <c r="Z64" s="144" t="s">
        <v>864</v>
      </c>
      <c r="AA64" s="138" t="s">
        <v>799</v>
      </c>
      <c r="AB64" s="139">
        <v>55000</v>
      </c>
      <c r="AC64" s="138" t="s">
        <v>309</v>
      </c>
      <c r="AD64" s="138">
        <v>24</v>
      </c>
      <c r="AE64" s="138" t="s">
        <v>484</v>
      </c>
      <c r="AF64" s="138" t="s">
        <v>865</v>
      </c>
      <c r="AG64" s="138" t="s">
        <v>866</v>
      </c>
      <c r="AH64" s="138" t="s">
        <v>329</v>
      </c>
      <c r="AI64" s="138" t="s">
        <v>860</v>
      </c>
      <c r="AJ64" s="139">
        <v>2930</v>
      </c>
      <c r="AK64" s="139">
        <v>2930</v>
      </c>
      <c r="AL64" s="138" t="s">
        <v>501</v>
      </c>
      <c r="AM64" s="139">
        <v>38387.870000000003</v>
      </c>
      <c r="AN64" s="139">
        <v>14352.13</v>
      </c>
      <c r="AO64" s="139">
        <v>52740</v>
      </c>
      <c r="AP64" s="139">
        <v>16612.13</v>
      </c>
      <c r="AQ64" s="139">
        <v>1243.8699999999999</v>
      </c>
      <c r="AR64" s="139">
        <v>17856</v>
      </c>
      <c r="AS64" s="139">
        <v>0</v>
      </c>
      <c r="AT64" s="139">
        <v>0</v>
      </c>
      <c r="AU64" s="139">
        <v>0</v>
      </c>
      <c r="AV64" s="138">
        <v>18</v>
      </c>
      <c r="AW64" s="138">
        <v>0</v>
      </c>
      <c r="AX64" s="138" t="s">
        <v>488</v>
      </c>
      <c r="AY64" s="138"/>
      <c r="AZ64" s="138"/>
      <c r="BA64" s="138"/>
      <c r="BB64" s="138" t="s">
        <v>282</v>
      </c>
      <c r="BC64" s="138"/>
      <c r="BD64" s="138"/>
      <c r="BE64" s="139">
        <v>0</v>
      </c>
      <c r="BF64" s="138" t="s">
        <v>863</v>
      </c>
      <c r="BG64" s="140" t="s">
        <v>867</v>
      </c>
      <c r="BH64" s="138" t="s">
        <v>636</v>
      </c>
      <c r="BI64" s="130" t="s">
        <v>100</v>
      </c>
      <c r="BJ64" s="121">
        <v>46169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20" t="s">
        <v>637</v>
      </c>
    </row>
    <row r="65" spans="1:69" ht="26" hidden="1" x14ac:dyDescent="0.35">
      <c r="A65" s="136">
        <v>61</v>
      </c>
      <c r="B65" s="144" t="s">
        <v>256</v>
      </c>
      <c r="C65" s="144" t="s">
        <v>257</v>
      </c>
      <c r="D65" s="144" t="s">
        <v>258</v>
      </c>
      <c r="E65" s="144" t="s">
        <v>259</v>
      </c>
      <c r="F65" s="144" t="s">
        <v>259</v>
      </c>
      <c r="G65" s="144" t="s">
        <v>260</v>
      </c>
      <c r="H65" s="144" t="s">
        <v>261</v>
      </c>
      <c r="I65" s="144">
        <v>45944</v>
      </c>
      <c r="J65" s="144" t="s">
        <v>262</v>
      </c>
      <c r="K65" s="144">
        <v>45944</v>
      </c>
      <c r="L65" s="144" t="s">
        <v>287</v>
      </c>
      <c r="M65" s="144" t="s">
        <v>288</v>
      </c>
      <c r="N65" s="144">
        <v>73609</v>
      </c>
      <c r="O65" s="144" t="s">
        <v>868</v>
      </c>
      <c r="P65" s="144">
        <v>104991</v>
      </c>
      <c r="Q65" s="144" t="s">
        <v>869</v>
      </c>
      <c r="R65" s="144" t="s">
        <v>267</v>
      </c>
      <c r="S65" s="144" t="s">
        <v>870</v>
      </c>
      <c r="T65" s="144" t="s">
        <v>870</v>
      </c>
      <c r="U65" s="144" t="s">
        <v>292</v>
      </c>
      <c r="V65" s="144" t="s">
        <v>270</v>
      </c>
      <c r="W65" s="144">
        <v>0</v>
      </c>
      <c r="X65" s="144" t="s">
        <v>571</v>
      </c>
      <c r="Y65" s="144">
        <v>358694391</v>
      </c>
      <c r="Z65" s="144" t="s">
        <v>871</v>
      </c>
      <c r="AA65" s="138" t="s">
        <v>799</v>
      </c>
      <c r="AB65" s="139">
        <v>51000</v>
      </c>
      <c r="AC65" s="138" t="s">
        <v>274</v>
      </c>
      <c r="AD65" s="138">
        <v>30</v>
      </c>
      <c r="AE65" s="138" t="s">
        <v>528</v>
      </c>
      <c r="AF65" s="138" t="s">
        <v>872</v>
      </c>
      <c r="AG65" s="138" t="s">
        <v>873</v>
      </c>
      <c r="AH65" s="138" t="s">
        <v>278</v>
      </c>
      <c r="AI65" s="138" t="s">
        <v>874</v>
      </c>
      <c r="AJ65" s="139">
        <v>2260</v>
      </c>
      <c r="AK65" s="139">
        <v>2260</v>
      </c>
      <c r="AL65" s="138" t="s">
        <v>875</v>
      </c>
      <c r="AM65" s="139">
        <v>26809.74</v>
      </c>
      <c r="AN65" s="139">
        <v>13870.26</v>
      </c>
      <c r="AO65" s="139">
        <v>40680</v>
      </c>
      <c r="AP65" s="139">
        <v>24190.26</v>
      </c>
      <c r="AQ65" s="139">
        <v>3195.74</v>
      </c>
      <c r="AR65" s="139">
        <v>27386</v>
      </c>
      <c r="AS65" s="139">
        <v>0</v>
      </c>
      <c r="AT65" s="139">
        <v>0</v>
      </c>
      <c r="AU65" s="139">
        <v>0</v>
      </c>
      <c r="AV65" s="138">
        <v>18</v>
      </c>
      <c r="AW65" s="138">
        <v>0</v>
      </c>
      <c r="AX65" s="138" t="s">
        <v>488</v>
      </c>
      <c r="AY65" s="138"/>
      <c r="AZ65" s="138"/>
      <c r="BA65" s="138"/>
      <c r="BB65" s="138" t="s">
        <v>282</v>
      </c>
      <c r="BC65" s="138"/>
      <c r="BD65" s="138"/>
      <c r="BE65" s="139">
        <v>0</v>
      </c>
      <c r="BF65" s="138" t="s">
        <v>870</v>
      </c>
      <c r="BG65" s="140" t="s">
        <v>876</v>
      </c>
      <c r="BH65" s="138" t="s">
        <v>636</v>
      </c>
      <c r="BI65" s="130" t="s">
        <v>100</v>
      </c>
      <c r="BJ65" s="123">
        <v>46169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637</v>
      </c>
    </row>
    <row r="66" spans="1:69" ht="26" hidden="1" x14ac:dyDescent="0.35">
      <c r="A66" s="136">
        <v>62</v>
      </c>
      <c r="B66" s="144" t="s">
        <v>256</v>
      </c>
      <c r="C66" s="144" t="s">
        <v>257</v>
      </c>
      <c r="D66" s="144" t="s">
        <v>258</v>
      </c>
      <c r="E66" s="144" t="s">
        <v>259</v>
      </c>
      <c r="F66" s="144" t="s">
        <v>259</v>
      </c>
      <c r="G66" s="144" t="s">
        <v>260</v>
      </c>
      <c r="H66" s="144" t="s">
        <v>261</v>
      </c>
      <c r="I66" s="144">
        <v>46036</v>
      </c>
      <c r="J66" s="144" t="s">
        <v>877</v>
      </c>
      <c r="K66" s="144">
        <v>46036</v>
      </c>
      <c r="L66" s="144" t="s">
        <v>287</v>
      </c>
      <c r="M66" s="144" t="s">
        <v>288</v>
      </c>
      <c r="N66" s="144">
        <v>73794</v>
      </c>
      <c r="O66" s="144" t="s">
        <v>878</v>
      </c>
      <c r="P66" s="144">
        <v>105258</v>
      </c>
      <c r="Q66" s="144" t="s">
        <v>879</v>
      </c>
      <c r="R66" s="144" t="s">
        <v>267</v>
      </c>
      <c r="S66" s="144" t="s">
        <v>880</v>
      </c>
      <c r="T66" s="144" t="s">
        <v>880</v>
      </c>
      <c r="U66" s="144" t="s">
        <v>269</v>
      </c>
      <c r="V66" s="144" t="s">
        <v>270</v>
      </c>
      <c r="W66" s="144">
        <v>0</v>
      </c>
      <c r="X66" s="144" t="s">
        <v>293</v>
      </c>
      <c r="Y66" s="144">
        <v>358694567</v>
      </c>
      <c r="Z66" s="144" t="s">
        <v>881</v>
      </c>
      <c r="AA66" s="138" t="s">
        <v>799</v>
      </c>
      <c r="AB66" s="139">
        <v>65000</v>
      </c>
      <c r="AC66" s="138" t="s">
        <v>274</v>
      </c>
      <c r="AD66" s="138">
        <v>24</v>
      </c>
      <c r="AE66" s="138" t="s">
        <v>484</v>
      </c>
      <c r="AF66" s="138" t="s">
        <v>882</v>
      </c>
      <c r="AG66" s="138" t="s">
        <v>883</v>
      </c>
      <c r="AH66" s="138" t="s">
        <v>329</v>
      </c>
      <c r="AI66" s="138" t="s">
        <v>874</v>
      </c>
      <c r="AJ66" s="139">
        <v>3440</v>
      </c>
      <c r="AK66" s="139">
        <v>3440</v>
      </c>
      <c r="AL66" s="138" t="s">
        <v>547</v>
      </c>
      <c r="AM66" s="139">
        <v>45240.73</v>
      </c>
      <c r="AN66" s="139">
        <v>16679.27</v>
      </c>
      <c r="AO66" s="139">
        <v>61920</v>
      </c>
      <c r="AP66" s="139">
        <v>19759.27</v>
      </c>
      <c r="AQ66" s="139">
        <v>1461.73</v>
      </c>
      <c r="AR66" s="139">
        <v>21221</v>
      </c>
      <c r="AS66" s="139">
        <v>0</v>
      </c>
      <c r="AT66" s="139">
        <v>0</v>
      </c>
      <c r="AU66" s="139">
        <v>0</v>
      </c>
      <c r="AV66" s="138">
        <v>18</v>
      </c>
      <c r="AW66" s="138">
        <v>0</v>
      </c>
      <c r="AX66" s="138" t="s">
        <v>488</v>
      </c>
      <c r="AY66" s="138"/>
      <c r="AZ66" s="138"/>
      <c r="BA66" s="138"/>
      <c r="BB66" s="138" t="s">
        <v>282</v>
      </c>
      <c r="BC66" s="138"/>
      <c r="BD66" s="138"/>
      <c r="BE66" s="139">
        <v>0</v>
      </c>
      <c r="BF66" s="138" t="s">
        <v>880</v>
      </c>
      <c r="BG66" s="140" t="s">
        <v>884</v>
      </c>
      <c r="BH66" s="138" t="s">
        <v>636</v>
      </c>
      <c r="BI66" s="130" t="s">
        <v>100</v>
      </c>
      <c r="BJ66" s="123">
        <v>46171</v>
      </c>
      <c r="BK66" s="94" t="s">
        <v>104</v>
      </c>
      <c r="BL66" s="95" t="s">
        <v>119</v>
      </c>
      <c r="BM66" s="96" t="s">
        <v>180</v>
      </c>
      <c r="BN66" s="94" t="s">
        <v>222</v>
      </c>
      <c r="BO66" s="94"/>
      <c r="BP66" s="42"/>
      <c r="BQ66" s="120" t="s">
        <v>637</v>
      </c>
    </row>
    <row r="67" spans="1:69" ht="26" hidden="1" x14ac:dyDescent="0.35">
      <c r="A67" s="136">
        <v>63</v>
      </c>
      <c r="B67" s="144" t="s">
        <v>256</v>
      </c>
      <c r="C67" s="144" t="s">
        <v>257</v>
      </c>
      <c r="D67" s="144" t="s">
        <v>258</v>
      </c>
      <c r="E67" s="144" t="s">
        <v>259</v>
      </c>
      <c r="F67" s="144" t="s">
        <v>259</v>
      </c>
      <c r="G67" s="144" t="s">
        <v>260</v>
      </c>
      <c r="H67" s="144" t="s">
        <v>261</v>
      </c>
      <c r="I67" s="144">
        <v>45944</v>
      </c>
      <c r="J67" s="144" t="s">
        <v>262</v>
      </c>
      <c r="K67" s="144">
        <v>45944</v>
      </c>
      <c r="L67" s="144" t="s">
        <v>287</v>
      </c>
      <c r="M67" s="144" t="s">
        <v>288</v>
      </c>
      <c r="N67" s="144">
        <v>73675</v>
      </c>
      <c r="O67" s="144" t="s">
        <v>568</v>
      </c>
      <c r="P67" s="144">
        <v>404094</v>
      </c>
      <c r="Q67" s="144" t="s">
        <v>885</v>
      </c>
      <c r="R67" s="144" t="s">
        <v>267</v>
      </c>
      <c r="S67" s="144" t="s">
        <v>886</v>
      </c>
      <c r="T67" s="144" t="s">
        <v>886</v>
      </c>
      <c r="U67" s="144" t="s">
        <v>320</v>
      </c>
      <c r="V67" s="144" t="s">
        <v>270</v>
      </c>
      <c r="W67" s="144">
        <v>0</v>
      </c>
      <c r="X67" s="144" t="s">
        <v>571</v>
      </c>
      <c r="Y67" s="144">
        <v>358706505</v>
      </c>
      <c r="Z67" s="144" t="s">
        <v>887</v>
      </c>
      <c r="AA67" s="138" t="s">
        <v>888</v>
      </c>
      <c r="AB67" s="139">
        <v>65000</v>
      </c>
      <c r="AC67" s="138" t="s">
        <v>274</v>
      </c>
      <c r="AD67" s="138">
        <v>24</v>
      </c>
      <c r="AE67" s="138" t="s">
        <v>484</v>
      </c>
      <c r="AF67" s="138" t="s">
        <v>570</v>
      </c>
      <c r="AG67" s="138" t="s">
        <v>889</v>
      </c>
      <c r="AH67" s="138" t="s">
        <v>329</v>
      </c>
      <c r="AI67" s="138" t="s">
        <v>874</v>
      </c>
      <c r="AJ67" s="139">
        <v>3460</v>
      </c>
      <c r="AK67" s="139">
        <v>3460</v>
      </c>
      <c r="AL67" s="138" t="s">
        <v>618</v>
      </c>
      <c r="AM67" s="139">
        <v>46056.59</v>
      </c>
      <c r="AN67" s="139">
        <v>16223.41</v>
      </c>
      <c r="AO67" s="139">
        <v>62280</v>
      </c>
      <c r="AP67" s="139">
        <v>18943.41</v>
      </c>
      <c r="AQ67" s="139">
        <v>1380.59</v>
      </c>
      <c r="AR67" s="139">
        <v>20324</v>
      </c>
      <c r="AS67" s="139">
        <v>0</v>
      </c>
      <c r="AT67" s="139">
        <v>0</v>
      </c>
      <c r="AU67" s="139">
        <v>0</v>
      </c>
      <c r="AV67" s="138">
        <v>18</v>
      </c>
      <c r="AW67" s="138">
        <v>0</v>
      </c>
      <c r="AX67" s="138" t="s">
        <v>488</v>
      </c>
      <c r="AY67" s="138"/>
      <c r="AZ67" s="138"/>
      <c r="BA67" s="138"/>
      <c r="BB67" s="138" t="s">
        <v>282</v>
      </c>
      <c r="BC67" s="138"/>
      <c r="BD67" s="138"/>
      <c r="BE67" s="139">
        <v>0</v>
      </c>
      <c r="BF67" s="138" t="s">
        <v>886</v>
      </c>
      <c r="BG67" s="140" t="s">
        <v>890</v>
      </c>
      <c r="BH67" s="138" t="s">
        <v>636</v>
      </c>
      <c r="BI67" s="130" t="s">
        <v>100</v>
      </c>
      <c r="BJ67" s="123">
        <v>46169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20" t="s">
        <v>637</v>
      </c>
    </row>
    <row r="68" spans="1:69" ht="26" hidden="1" x14ac:dyDescent="0.35">
      <c r="A68" s="136">
        <v>64</v>
      </c>
      <c r="B68" s="144" t="s">
        <v>256</v>
      </c>
      <c r="C68" s="144" t="s">
        <v>257</v>
      </c>
      <c r="D68" s="144" t="s">
        <v>258</v>
      </c>
      <c r="E68" s="144" t="s">
        <v>259</v>
      </c>
      <c r="F68" s="144" t="s">
        <v>259</v>
      </c>
      <c r="G68" s="144" t="s">
        <v>260</v>
      </c>
      <c r="H68" s="144" t="s">
        <v>261</v>
      </c>
      <c r="I68" s="144">
        <v>170502</v>
      </c>
      <c r="J68" s="144" t="s">
        <v>534</v>
      </c>
      <c r="K68" s="144">
        <v>170502</v>
      </c>
      <c r="L68" s="144" t="s">
        <v>287</v>
      </c>
      <c r="M68" s="144" t="s">
        <v>288</v>
      </c>
      <c r="N68" s="144">
        <v>73578</v>
      </c>
      <c r="O68" s="144" t="s">
        <v>535</v>
      </c>
      <c r="P68" s="144">
        <v>105224</v>
      </c>
      <c r="Q68" s="144" t="s">
        <v>725</v>
      </c>
      <c r="R68" s="144" t="s">
        <v>267</v>
      </c>
      <c r="S68" s="144" t="s">
        <v>891</v>
      </c>
      <c r="T68" s="144" t="s">
        <v>891</v>
      </c>
      <c r="U68" s="144" t="s">
        <v>317</v>
      </c>
      <c r="V68" s="144" t="s">
        <v>270</v>
      </c>
      <c r="W68" s="144">
        <v>0</v>
      </c>
      <c r="X68" s="144" t="s">
        <v>271</v>
      </c>
      <c r="Y68" s="144">
        <v>358715802</v>
      </c>
      <c r="Z68" s="144" t="s">
        <v>892</v>
      </c>
      <c r="AA68" s="138" t="s">
        <v>893</v>
      </c>
      <c r="AB68" s="139">
        <v>80000</v>
      </c>
      <c r="AC68" s="138" t="s">
        <v>493</v>
      </c>
      <c r="AD68" s="138">
        <v>24</v>
      </c>
      <c r="AE68" s="138" t="s">
        <v>528</v>
      </c>
      <c r="AF68" s="138" t="s">
        <v>894</v>
      </c>
      <c r="AG68" s="138" t="s">
        <v>895</v>
      </c>
      <c r="AH68" s="138" t="s">
        <v>278</v>
      </c>
      <c r="AI68" s="138" t="s">
        <v>599</v>
      </c>
      <c r="AJ68" s="139">
        <v>4200</v>
      </c>
      <c r="AK68" s="139">
        <v>4200</v>
      </c>
      <c r="AL68" s="138" t="s">
        <v>480</v>
      </c>
      <c r="AM68" s="139">
        <v>57121.49</v>
      </c>
      <c r="AN68" s="139">
        <v>18478.509999999998</v>
      </c>
      <c r="AO68" s="139">
        <v>75600</v>
      </c>
      <c r="AP68" s="139">
        <v>22878.51</v>
      </c>
      <c r="AQ68" s="139">
        <v>1553.49</v>
      </c>
      <c r="AR68" s="139">
        <v>24432</v>
      </c>
      <c r="AS68" s="139">
        <v>0</v>
      </c>
      <c r="AT68" s="139">
        <v>0</v>
      </c>
      <c r="AU68" s="139">
        <v>0</v>
      </c>
      <c r="AV68" s="138">
        <v>18</v>
      </c>
      <c r="AW68" s="138">
        <v>0</v>
      </c>
      <c r="AX68" s="138" t="s">
        <v>488</v>
      </c>
      <c r="AY68" s="138"/>
      <c r="AZ68" s="138"/>
      <c r="BA68" s="138"/>
      <c r="BB68" s="138" t="s">
        <v>282</v>
      </c>
      <c r="BC68" s="138"/>
      <c r="BD68" s="138"/>
      <c r="BE68" s="139">
        <v>0</v>
      </c>
      <c r="BF68" s="138" t="s">
        <v>891</v>
      </c>
      <c r="BG68" s="140" t="s">
        <v>896</v>
      </c>
      <c r="BH68" s="138" t="s">
        <v>636</v>
      </c>
      <c r="BI68" s="130" t="s">
        <v>100</v>
      </c>
      <c r="BJ68" s="123">
        <v>46168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20" t="s">
        <v>637</v>
      </c>
    </row>
    <row r="69" spans="1:69" ht="26" hidden="1" x14ac:dyDescent="0.35">
      <c r="A69" s="136">
        <v>65</v>
      </c>
      <c r="B69" s="144" t="s">
        <v>256</v>
      </c>
      <c r="C69" s="144" t="s">
        <v>257</v>
      </c>
      <c r="D69" s="144" t="s">
        <v>258</v>
      </c>
      <c r="E69" s="144" t="s">
        <v>259</v>
      </c>
      <c r="F69" s="144" t="s">
        <v>259</v>
      </c>
      <c r="G69" s="144" t="s">
        <v>260</v>
      </c>
      <c r="H69" s="144" t="s">
        <v>261</v>
      </c>
      <c r="I69" s="144">
        <v>46038</v>
      </c>
      <c r="J69" s="144" t="s">
        <v>844</v>
      </c>
      <c r="K69" s="144">
        <v>46038</v>
      </c>
      <c r="L69" s="144" t="s">
        <v>263</v>
      </c>
      <c r="M69" s="144" t="s">
        <v>264</v>
      </c>
      <c r="N69" s="144">
        <v>73787</v>
      </c>
      <c r="O69" s="144" t="s">
        <v>845</v>
      </c>
      <c r="P69" s="144">
        <v>612751</v>
      </c>
      <c r="Q69" s="144" t="s">
        <v>897</v>
      </c>
      <c r="R69" s="144" t="s">
        <v>267</v>
      </c>
      <c r="S69" s="144" t="s">
        <v>898</v>
      </c>
      <c r="T69" s="144" t="s">
        <v>898</v>
      </c>
      <c r="U69" s="144" t="s">
        <v>292</v>
      </c>
      <c r="V69" s="144" t="s">
        <v>270</v>
      </c>
      <c r="W69" s="144">
        <v>0</v>
      </c>
      <c r="X69" s="144" t="s">
        <v>293</v>
      </c>
      <c r="Y69" s="144">
        <v>358718489</v>
      </c>
      <c r="Z69" s="144" t="s">
        <v>272</v>
      </c>
      <c r="AA69" s="138" t="s">
        <v>799</v>
      </c>
      <c r="AB69" s="139">
        <v>65000</v>
      </c>
      <c r="AC69" s="138" t="s">
        <v>493</v>
      </c>
      <c r="AD69" s="138">
        <v>24</v>
      </c>
      <c r="AE69" s="138" t="s">
        <v>484</v>
      </c>
      <c r="AF69" s="138" t="s">
        <v>604</v>
      </c>
      <c r="AG69" s="138" t="s">
        <v>605</v>
      </c>
      <c r="AH69" s="138" t="s">
        <v>329</v>
      </c>
      <c r="AI69" s="138" t="s">
        <v>599</v>
      </c>
      <c r="AJ69" s="139">
        <v>3460</v>
      </c>
      <c r="AK69" s="139">
        <v>3460</v>
      </c>
      <c r="AL69" s="138" t="s">
        <v>620</v>
      </c>
      <c r="AM69" s="139">
        <v>45558.05</v>
      </c>
      <c r="AN69" s="139">
        <v>16721.95</v>
      </c>
      <c r="AO69" s="139">
        <v>62280</v>
      </c>
      <c r="AP69" s="139">
        <v>19441.95</v>
      </c>
      <c r="AQ69" s="139">
        <v>1446.05</v>
      </c>
      <c r="AR69" s="139">
        <v>20888</v>
      </c>
      <c r="AS69" s="139">
        <v>0</v>
      </c>
      <c r="AT69" s="139">
        <v>0</v>
      </c>
      <c r="AU69" s="139">
        <v>0</v>
      </c>
      <c r="AV69" s="138">
        <v>18</v>
      </c>
      <c r="AW69" s="138">
        <v>0</v>
      </c>
      <c r="AX69" s="138" t="s">
        <v>488</v>
      </c>
      <c r="AY69" s="138"/>
      <c r="AZ69" s="138"/>
      <c r="BA69" s="138"/>
      <c r="BB69" s="138" t="s">
        <v>282</v>
      </c>
      <c r="BC69" s="138"/>
      <c r="BD69" s="138"/>
      <c r="BE69" s="139">
        <v>0</v>
      </c>
      <c r="BF69" s="138" t="s">
        <v>898</v>
      </c>
      <c r="BG69" s="140" t="s">
        <v>899</v>
      </c>
      <c r="BH69" s="138" t="s">
        <v>636</v>
      </c>
      <c r="BI69" s="130" t="s">
        <v>100</v>
      </c>
      <c r="BJ69" s="123">
        <v>46171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20" t="s">
        <v>637</v>
      </c>
    </row>
    <row r="70" spans="1:69" ht="26" hidden="1" x14ac:dyDescent="0.35">
      <c r="A70" s="136">
        <v>66</v>
      </c>
      <c r="B70" s="144" t="s">
        <v>256</v>
      </c>
      <c r="C70" s="144" t="s">
        <v>257</v>
      </c>
      <c r="D70" s="144" t="s">
        <v>258</v>
      </c>
      <c r="E70" s="144" t="s">
        <v>259</v>
      </c>
      <c r="F70" s="144" t="s">
        <v>259</v>
      </c>
      <c r="G70" s="144" t="s">
        <v>260</v>
      </c>
      <c r="H70" s="144" t="s">
        <v>261</v>
      </c>
      <c r="I70" s="144">
        <v>174817</v>
      </c>
      <c r="J70" s="144" t="s">
        <v>587</v>
      </c>
      <c r="K70" s="144">
        <v>174817</v>
      </c>
      <c r="L70" s="144" t="s">
        <v>335</v>
      </c>
      <c r="M70" s="144" t="s">
        <v>336</v>
      </c>
      <c r="N70" s="144">
        <v>360988</v>
      </c>
      <c r="O70" s="144" t="s">
        <v>588</v>
      </c>
      <c r="P70" s="144">
        <v>519284</v>
      </c>
      <c r="Q70" s="144" t="s">
        <v>589</v>
      </c>
      <c r="R70" s="144" t="s">
        <v>267</v>
      </c>
      <c r="S70" s="144" t="s">
        <v>900</v>
      </c>
      <c r="T70" s="144" t="s">
        <v>900</v>
      </c>
      <c r="U70" s="144" t="s">
        <v>292</v>
      </c>
      <c r="V70" s="144" t="s">
        <v>270</v>
      </c>
      <c r="W70" s="144">
        <v>0</v>
      </c>
      <c r="X70" s="144" t="s">
        <v>571</v>
      </c>
      <c r="Y70" s="144">
        <v>358722033</v>
      </c>
      <c r="Z70" s="144" t="s">
        <v>901</v>
      </c>
      <c r="AA70" s="138" t="s">
        <v>799</v>
      </c>
      <c r="AB70" s="139">
        <v>65000</v>
      </c>
      <c r="AC70" s="138" t="s">
        <v>527</v>
      </c>
      <c r="AD70" s="138">
        <v>24</v>
      </c>
      <c r="AE70" s="138" t="s">
        <v>484</v>
      </c>
      <c r="AF70" s="138" t="s">
        <v>902</v>
      </c>
      <c r="AG70" s="138" t="s">
        <v>903</v>
      </c>
      <c r="AH70" s="138" t="s">
        <v>329</v>
      </c>
      <c r="AI70" s="138" t="s">
        <v>904</v>
      </c>
      <c r="AJ70" s="139">
        <v>3440</v>
      </c>
      <c r="AK70" s="139">
        <v>3440</v>
      </c>
      <c r="AL70" s="138" t="s">
        <v>529</v>
      </c>
      <c r="AM70" s="139">
        <v>45483.3</v>
      </c>
      <c r="AN70" s="139">
        <v>16436.7</v>
      </c>
      <c r="AO70" s="139">
        <v>61920</v>
      </c>
      <c r="AP70" s="139">
        <v>19516.7</v>
      </c>
      <c r="AQ70" s="139">
        <v>1431.3</v>
      </c>
      <c r="AR70" s="139">
        <v>20948</v>
      </c>
      <c r="AS70" s="139">
        <v>0</v>
      </c>
      <c r="AT70" s="139">
        <v>0</v>
      </c>
      <c r="AU70" s="139">
        <v>0</v>
      </c>
      <c r="AV70" s="138">
        <v>18</v>
      </c>
      <c r="AW70" s="138">
        <v>0</v>
      </c>
      <c r="AX70" s="138" t="s">
        <v>488</v>
      </c>
      <c r="AY70" s="138"/>
      <c r="AZ70" s="138"/>
      <c r="BA70" s="138"/>
      <c r="BB70" s="138" t="s">
        <v>282</v>
      </c>
      <c r="BC70" s="138"/>
      <c r="BD70" s="138"/>
      <c r="BE70" s="139">
        <v>0</v>
      </c>
      <c r="BF70" s="138" t="s">
        <v>900</v>
      </c>
      <c r="BG70" s="140" t="s">
        <v>905</v>
      </c>
      <c r="BH70" s="138" t="s">
        <v>636</v>
      </c>
      <c r="BI70" s="130" t="s">
        <v>100</v>
      </c>
      <c r="BJ70" s="123">
        <v>46172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20" t="s">
        <v>637</v>
      </c>
    </row>
    <row r="71" spans="1:69" ht="26" hidden="1" x14ac:dyDescent="0.35">
      <c r="A71" s="136">
        <v>67</v>
      </c>
      <c r="B71" s="144" t="s">
        <v>256</v>
      </c>
      <c r="C71" s="144" t="s">
        <v>257</v>
      </c>
      <c r="D71" s="144" t="s">
        <v>258</v>
      </c>
      <c r="E71" s="144" t="s">
        <v>259</v>
      </c>
      <c r="F71" s="144" t="s">
        <v>259</v>
      </c>
      <c r="G71" s="144" t="s">
        <v>260</v>
      </c>
      <c r="H71" s="144" t="s">
        <v>261</v>
      </c>
      <c r="I71" s="144">
        <v>174817</v>
      </c>
      <c r="J71" s="144" t="s">
        <v>587</v>
      </c>
      <c r="K71" s="144">
        <v>174817</v>
      </c>
      <c r="L71" s="144" t="s">
        <v>335</v>
      </c>
      <c r="M71" s="144" t="s">
        <v>336</v>
      </c>
      <c r="N71" s="144">
        <v>360988</v>
      </c>
      <c r="O71" s="144" t="s">
        <v>588</v>
      </c>
      <c r="P71" s="144">
        <v>519284</v>
      </c>
      <c r="Q71" s="144" t="s">
        <v>589</v>
      </c>
      <c r="R71" s="144" t="s">
        <v>267</v>
      </c>
      <c r="S71" s="144" t="s">
        <v>906</v>
      </c>
      <c r="T71" s="144" t="s">
        <v>906</v>
      </c>
      <c r="U71" s="144" t="s">
        <v>292</v>
      </c>
      <c r="V71" s="144" t="s">
        <v>270</v>
      </c>
      <c r="W71" s="144">
        <v>0</v>
      </c>
      <c r="X71" s="144" t="s">
        <v>571</v>
      </c>
      <c r="Y71" s="144">
        <v>358722728</v>
      </c>
      <c r="Z71" s="144" t="s">
        <v>907</v>
      </c>
      <c r="AA71" s="138" t="s">
        <v>799</v>
      </c>
      <c r="AB71" s="139">
        <v>65000</v>
      </c>
      <c r="AC71" s="138" t="s">
        <v>527</v>
      </c>
      <c r="AD71" s="138">
        <v>24</v>
      </c>
      <c r="AE71" s="138" t="s">
        <v>484</v>
      </c>
      <c r="AF71" s="138" t="s">
        <v>902</v>
      </c>
      <c r="AG71" s="138" t="s">
        <v>903</v>
      </c>
      <c r="AH71" s="138" t="s">
        <v>329</v>
      </c>
      <c r="AI71" s="138" t="s">
        <v>904</v>
      </c>
      <c r="AJ71" s="139">
        <v>3440</v>
      </c>
      <c r="AK71" s="139">
        <v>3440</v>
      </c>
      <c r="AL71" s="138" t="s">
        <v>529</v>
      </c>
      <c r="AM71" s="139">
        <v>45483.3</v>
      </c>
      <c r="AN71" s="139">
        <v>16436.7</v>
      </c>
      <c r="AO71" s="139">
        <v>61920</v>
      </c>
      <c r="AP71" s="139">
        <v>19516.7</v>
      </c>
      <c r="AQ71" s="139">
        <v>1431.3</v>
      </c>
      <c r="AR71" s="139">
        <v>20948</v>
      </c>
      <c r="AS71" s="139">
        <v>0</v>
      </c>
      <c r="AT71" s="139">
        <v>0</v>
      </c>
      <c r="AU71" s="139">
        <v>0</v>
      </c>
      <c r="AV71" s="138">
        <v>18</v>
      </c>
      <c r="AW71" s="138">
        <v>0</v>
      </c>
      <c r="AX71" s="138" t="s">
        <v>488</v>
      </c>
      <c r="AY71" s="138"/>
      <c r="AZ71" s="138"/>
      <c r="BA71" s="138"/>
      <c r="BB71" s="138" t="s">
        <v>282</v>
      </c>
      <c r="BC71" s="138"/>
      <c r="BD71" s="138"/>
      <c r="BE71" s="139">
        <v>0</v>
      </c>
      <c r="BF71" s="138" t="s">
        <v>906</v>
      </c>
      <c r="BG71" s="140" t="s">
        <v>908</v>
      </c>
      <c r="BH71" s="138" t="s">
        <v>636</v>
      </c>
      <c r="BI71" s="130" t="s">
        <v>100</v>
      </c>
      <c r="BJ71" s="123">
        <v>46172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637</v>
      </c>
    </row>
    <row r="72" spans="1:69" ht="26" hidden="1" x14ac:dyDescent="0.35">
      <c r="A72" s="136">
        <v>68</v>
      </c>
      <c r="B72" s="144" t="s">
        <v>256</v>
      </c>
      <c r="C72" s="144" t="s">
        <v>257</v>
      </c>
      <c r="D72" s="144" t="s">
        <v>258</v>
      </c>
      <c r="E72" s="144" t="s">
        <v>259</v>
      </c>
      <c r="F72" s="144" t="s">
        <v>259</v>
      </c>
      <c r="G72" s="144" t="s">
        <v>260</v>
      </c>
      <c r="H72" s="144" t="s">
        <v>261</v>
      </c>
      <c r="I72" s="144">
        <v>45968</v>
      </c>
      <c r="J72" s="144" t="s">
        <v>909</v>
      </c>
      <c r="K72" s="144">
        <v>45968</v>
      </c>
      <c r="L72" s="144" t="s">
        <v>335</v>
      </c>
      <c r="M72" s="144" t="s">
        <v>336</v>
      </c>
      <c r="N72" s="144">
        <v>73483</v>
      </c>
      <c r="O72" s="144" t="s">
        <v>910</v>
      </c>
      <c r="P72" s="144">
        <v>105290</v>
      </c>
      <c r="Q72" s="144" t="s">
        <v>911</v>
      </c>
      <c r="R72" s="144" t="s">
        <v>267</v>
      </c>
      <c r="S72" s="144" t="s">
        <v>912</v>
      </c>
      <c r="T72" s="144" t="s">
        <v>912</v>
      </c>
      <c r="U72" s="144" t="s">
        <v>269</v>
      </c>
      <c r="V72" s="144" t="s">
        <v>270</v>
      </c>
      <c r="W72" s="144">
        <v>0</v>
      </c>
      <c r="X72" s="144" t="s">
        <v>439</v>
      </c>
      <c r="Y72" s="144">
        <v>358732883</v>
      </c>
      <c r="Z72" s="144" t="s">
        <v>913</v>
      </c>
      <c r="AA72" s="138" t="s">
        <v>799</v>
      </c>
      <c r="AB72" s="139">
        <v>80000</v>
      </c>
      <c r="AC72" s="138" t="s">
        <v>552</v>
      </c>
      <c r="AD72" s="138">
        <v>24</v>
      </c>
      <c r="AE72" s="138" t="s">
        <v>528</v>
      </c>
      <c r="AF72" s="138" t="s">
        <v>914</v>
      </c>
      <c r="AG72" s="138" t="s">
        <v>915</v>
      </c>
      <c r="AH72" s="138" t="s">
        <v>278</v>
      </c>
      <c r="AI72" s="138" t="s">
        <v>916</v>
      </c>
      <c r="AJ72" s="139">
        <v>4200</v>
      </c>
      <c r="AK72" s="139">
        <v>4200</v>
      </c>
      <c r="AL72" s="138" t="s">
        <v>530</v>
      </c>
      <c r="AM72" s="139">
        <v>56204.13</v>
      </c>
      <c r="AN72" s="139">
        <v>19395.87</v>
      </c>
      <c r="AO72" s="139">
        <v>75600</v>
      </c>
      <c r="AP72" s="139">
        <v>23795.87</v>
      </c>
      <c r="AQ72" s="139">
        <v>1666.13</v>
      </c>
      <c r="AR72" s="139">
        <v>25462</v>
      </c>
      <c r="AS72" s="139">
        <v>0</v>
      </c>
      <c r="AT72" s="139">
        <v>0</v>
      </c>
      <c r="AU72" s="139">
        <v>0</v>
      </c>
      <c r="AV72" s="138">
        <v>18</v>
      </c>
      <c r="AW72" s="138">
        <v>0</v>
      </c>
      <c r="AX72" s="138" t="s">
        <v>488</v>
      </c>
      <c r="AY72" s="138"/>
      <c r="AZ72" s="138"/>
      <c r="BA72" s="138"/>
      <c r="BB72" s="138" t="s">
        <v>282</v>
      </c>
      <c r="BC72" s="138"/>
      <c r="BD72" s="138"/>
      <c r="BE72" s="139">
        <v>0</v>
      </c>
      <c r="BF72" s="138" t="s">
        <v>912</v>
      </c>
      <c r="BG72" s="140" t="s">
        <v>917</v>
      </c>
      <c r="BH72" s="138" t="s">
        <v>636</v>
      </c>
      <c r="BI72" s="130" t="s">
        <v>100</v>
      </c>
      <c r="BJ72" s="123">
        <v>46172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20" t="s">
        <v>637</v>
      </c>
    </row>
    <row r="73" spans="1:69" ht="26" hidden="1" x14ac:dyDescent="0.35">
      <c r="A73" s="136">
        <v>69</v>
      </c>
      <c r="B73" s="144" t="s">
        <v>256</v>
      </c>
      <c r="C73" s="144" t="s">
        <v>257</v>
      </c>
      <c r="D73" s="144" t="s">
        <v>258</v>
      </c>
      <c r="E73" s="144" t="s">
        <v>259</v>
      </c>
      <c r="F73" s="144" t="s">
        <v>259</v>
      </c>
      <c r="G73" s="144" t="s">
        <v>260</v>
      </c>
      <c r="H73" s="144" t="s">
        <v>261</v>
      </c>
      <c r="I73" s="144">
        <v>45968</v>
      </c>
      <c r="J73" s="144" t="s">
        <v>909</v>
      </c>
      <c r="K73" s="144">
        <v>45968</v>
      </c>
      <c r="L73" s="144" t="s">
        <v>335</v>
      </c>
      <c r="M73" s="144" t="s">
        <v>336</v>
      </c>
      <c r="N73" s="144">
        <v>73598</v>
      </c>
      <c r="O73" s="144" t="s">
        <v>918</v>
      </c>
      <c r="P73" s="144">
        <v>446137</v>
      </c>
      <c r="Q73" s="144" t="s">
        <v>919</v>
      </c>
      <c r="R73" s="144" t="s">
        <v>267</v>
      </c>
      <c r="S73" s="144" t="s">
        <v>920</v>
      </c>
      <c r="T73" s="144" t="s">
        <v>920</v>
      </c>
      <c r="U73" s="144" t="s">
        <v>269</v>
      </c>
      <c r="V73" s="144" t="s">
        <v>270</v>
      </c>
      <c r="W73" s="144">
        <v>0</v>
      </c>
      <c r="X73" s="144" t="s">
        <v>571</v>
      </c>
      <c r="Y73" s="144">
        <v>358737387</v>
      </c>
      <c r="Z73" s="144" t="s">
        <v>921</v>
      </c>
      <c r="AA73" s="138" t="s">
        <v>598</v>
      </c>
      <c r="AB73" s="139">
        <v>60000</v>
      </c>
      <c r="AC73" s="138" t="s">
        <v>552</v>
      </c>
      <c r="AD73" s="138">
        <v>24</v>
      </c>
      <c r="AE73" s="138" t="s">
        <v>484</v>
      </c>
      <c r="AF73" s="138" t="s">
        <v>343</v>
      </c>
      <c r="AG73" s="138" t="s">
        <v>922</v>
      </c>
      <c r="AH73" s="138" t="s">
        <v>329</v>
      </c>
      <c r="AI73" s="138" t="s">
        <v>916</v>
      </c>
      <c r="AJ73" s="139">
        <v>3190</v>
      </c>
      <c r="AK73" s="139">
        <v>3190</v>
      </c>
      <c r="AL73" s="138" t="s">
        <v>530</v>
      </c>
      <c r="AM73" s="139">
        <v>42546.07</v>
      </c>
      <c r="AN73" s="139">
        <v>14873.93</v>
      </c>
      <c r="AO73" s="139">
        <v>57420</v>
      </c>
      <c r="AP73" s="139">
        <v>17453.93</v>
      </c>
      <c r="AQ73" s="139">
        <v>1271.07</v>
      </c>
      <c r="AR73" s="139">
        <v>18725</v>
      </c>
      <c r="AS73" s="139">
        <v>0</v>
      </c>
      <c r="AT73" s="139">
        <v>0</v>
      </c>
      <c r="AU73" s="139">
        <v>0</v>
      </c>
      <c r="AV73" s="138">
        <v>18</v>
      </c>
      <c r="AW73" s="138">
        <v>0</v>
      </c>
      <c r="AX73" s="138" t="s">
        <v>488</v>
      </c>
      <c r="AY73" s="138"/>
      <c r="AZ73" s="138"/>
      <c r="BA73" s="138"/>
      <c r="BB73" s="138" t="s">
        <v>282</v>
      </c>
      <c r="BC73" s="138"/>
      <c r="BD73" s="138"/>
      <c r="BE73" s="139">
        <v>0</v>
      </c>
      <c r="BF73" s="138" t="s">
        <v>920</v>
      </c>
      <c r="BG73" s="140" t="s">
        <v>923</v>
      </c>
      <c r="BH73" s="138" t="s">
        <v>636</v>
      </c>
      <c r="BI73" s="130" t="s">
        <v>100</v>
      </c>
      <c r="BJ73" s="123">
        <v>46172</v>
      </c>
      <c r="BK73" s="94" t="s">
        <v>103</v>
      </c>
      <c r="BL73" s="95" t="s">
        <v>108</v>
      </c>
      <c r="BM73" s="96" t="s">
        <v>180</v>
      </c>
      <c r="BN73" s="94" t="s">
        <v>222</v>
      </c>
      <c r="BO73" s="94"/>
      <c r="BP73" s="42"/>
      <c r="BQ73" s="120" t="s">
        <v>637</v>
      </c>
    </row>
    <row r="74" spans="1:69" ht="26" hidden="1" x14ac:dyDescent="0.35">
      <c r="A74" s="136">
        <v>70</v>
      </c>
      <c r="B74" s="144" t="s">
        <v>256</v>
      </c>
      <c r="C74" s="144" t="s">
        <v>257</v>
      </c>
      <c r="D74" s="144" t="s">
        <v>258</v>
      </c>
      <c r="E74" s="144" t="s">
        <v>259</v>
      </c>
      <c r="F74" s="144" t="s">
        <v>259</v>
      </c>
      <c r="G74" s="144" t="s">
        <v>260</v>
      </c>
      <c r="H74" s="144" t="s">
        <v>261</v>
      </c>
      <c r="I74" s="144">
        <v>45939</v>
      </c>
      <c r="J74" s="144" t="s">
        <v>909</v>
      </c>
      <c r="K74" s="144">
        <v>45939</v>
      </c>
      <c r="L74" s="144" t="s">
        <v>335</v>
      </c>
      <c r="M74" s="144" t="s">
        <v>336</v>
      </c>
      <c r="N74" s="144">
        <v>73735</v>
      </c>
      <c r="O74" s="144" t="s">
        <v>924</v>
      </c>
      <c r="P74" s="144">
        <v>722496</v>
      </c>
      <c r="Q74" s="144" t="s">
        <v>925</v>
      </c>
      <c r="R74" s="144" t="s">
        <v>267</v>
      </c>
      <c r="S74" s="144" t="s">
        <v>926</v>
      </c>
      <c r="T74" s="144" t="s">
        <v>926</v>
      </c>
      <c r="U74" s="144" t="s">
        <v>269</v>
      </c>
      <c r="V74" s="144" t="s">
        <v>270</v>
      </c>
      <c r="W74" s="144">
        <v>0</v>
      </c>
      <c r="X74" s="144" t="s">
        <v>927</v>
      </c>
      <c r="Y74" s="144">
        <v>358744304</v>
      </c>
      <c r="Z74" s="144" t="s">
        <v>600</v>
      </c>
      <c r="AA74" s="138" t="s">
        <v>598</v>
      </c>
      <c r="AB74" s="139">
        <v>80000</v>
      </c>
      <c r="AC74" s="138" t="s">
        <v>552</v>
      </c>
      <c r="AD74" s="138">
        <v>24</v>
      </c>
      <c r="AE74" s="138" t="s">
        <v>528</v>
      </c>
      <c r="AF74" s="138" t="s">
        <v>579</v>
      </c>
      <c r="AG74" s="138" t="s">
        <v>928</v>
      </c>
      <c r="AH74" s="138" t="s">
        <v>329</v>
      </c>
      <c r="AI74" s="138" t="s">
        <v>916</v>
      </c>
      <c r="AJ74" s="139">
        <v>4260</v>
      </c>
      <c r="AK74" s="139">
        <v>4260</v>
      </c>
      <c r="AL74" s="138" t="s">
        <v>480</v>
      </c>
      <c r="AM74" s="139">
        <v>56871.54</v>
      </c>
      <c r="AN74" s="139">
        <v>19808.46</v>
      </c>
      <c r="AO74" s="139">
        <v>76680</v>
      </c>
      <c r="AP74" s="139">
        <v>23128.46</v>
      </c>
      <c r="AQ74" s="139">
        <v>1674.54</v>
      </c>
      <c r="AR74" s="139">
        <v>24803</v>
      </c>
      <c r="AS74" s="139">
        <v>0</v>
      </c>
      <c r="AT74" s="139">
        <v>0</v>
      </c>
      <c r="AU74" s="139">
        <v>0</v>
      </c>
      <c r="AV74" s="138">
        <v>18</v>
      </c>
      <c r="AW74" s="138">
        <v>0</v>
      </c>
      <c r="AX74" s="138" t="s">
        <v>488</v>
      </c>
      <c r="AY74" s="138"/>
      <c r="AZ74" s="138"/>
      <c r="BA74" s="138"/>
      <c r="BB74" s="138" t="s">
        <v>282</v>
      </c>
      <c r="BC74" s="138"/>
      <c r="BD74" s="138"/>
      <c r="BE74" s="139">
        <v>0</v>
      </c>
      <c r="BF74" s="138" t="s">
        <v>926</v>
      </c>
      <c r="BG74" s="140" t="s">
        <v>929</v>
      </c>
      <c r="BH74" s="138" t="s">
        <v>636</v>
      </c>
      <c r="BI74" s="130" t="s">
        <v>100</v>
      </c>
      <c r="BJ74" s="123">
        <v>46172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20" t="s">
        <v>637</v>
      </c>
    </row>
    <row r="75" spans="1:69" ht="26" hidden="1" x14ac:dyDescent="0.35">
      <c r="A75" s="136">
        <v>71</v>
      </c>
      <c r="B75" s="144" t="s">
        <v>256</v>
      </c>
      <c r="C75" s="144" t="s">
        <v>257</v>
      </c>
      <c r="D75" s="144" t="s">
        <v>258</v>
      </c>
      <c r="E75" s="144" t="s">
        <v>259</v>
      </c>
      <c r="F75" s="144" t="s">
        <v>259</v>
      </c>
      <c r="G75" s="144" t="s">
        <v>260</v>
      </c>
      <c r="H75" s="144" t="s">
        <v>261</v>
      </c>
      <c r="I75" s="144">
        <v>46019</v>
      </c>
      <c r="J75" s="144" t="s">
        <v>930</v>
      </c>
      <c r="K75" s="144">
        <v>46019</v>
      </c>
      <c r="L75" s="144" t="s">
        <v>287</v>
      </c>
      <c r="M75" s="144" t="s">
        <v>288</v>
      </c>
      <c r="N75" s="144">
        <v>73594</v>
      </c>
      <c r="O75" s="144" t="s">
        <v>931</v>
      </c>
      <c r="P75" s="144">
        <v>104970</v>
      </c>
      <c r="Q75" s="144" t="s">
        <v>932</v>
      </c>
      <c r="R75" s="144" t="s">
        <v>267</v>
      </c>
      <c r="S75" s="144" t="s">
        <v>933</v>
      </c>
      <c r="T75" s="144" t="s">
        <v>933</v>
      </c>
      <c r="U75" s="144" t="s">
        <v>559</v>
      </c>
      <c r="V75" s="144" t="s">
        <v>270</v>
      </c>
      <c r="W75" s="144">
        <v>0</v>
      </c>
      <c r="X75" s="144" t="s">
        <v>293</v>
      </c>
      <c r="Y75" s="144">
        <v>358750686</v>
      </c>
      <c r="Z75" s="144" t="s">
        <v>934</v>
      </c>
      <c r="AA75" s="138" t="s">
        <v>893</v>
      </c>
      <c r="AB75" s="139">
        <v>80000</v>
      </c>
      <c r="AC75" s="138" t="s">
        <v>376</v>
      </c>
      <c r="AD75" s="138">
        <v>24</v>
      </c>
      <c r="AE75" s="138" t="s">
        <v>528</v>
      </c>
      <c r="AF75" s="138" t="s">
        <v>935</v>
      </c>
      <c r="AG75" s="138" t="s">
        <v>936</v>
      </c>
      <c r="AH75" s="138" t="s">
        <v>278</v>
      </c>
      <c r="AI75" s="138" t="s">
        <v>521</v>
      </c>
      <c r="AJ75" s="139">
        <v>4200</v>
      </c>
      <c r="AK75" s="139">
        <v>4200</v>
      </c>
      <c r="AL75" s="138" t="s">
        <v>574</v>
      </c>
      <c r="AM75" s="139">
        <v>57192.06</v>
      </c>
      <c r="AN75" s="139">
        <v>18407.939999999999</v>
      </c>
      <c r="AO75" s="139">
        <v>75600</v>
      </c>
      <c r="AP75" s="139">
        <v>22807.94</v>
      </c>
      <c r="AQ75" s="139">
        <v>1544.06</v>
      </c>
      <c r="AR75" s="139">
        <v>24352</v>
      </c>
      <c r="AS75" s="139">
        <v>0</v>
      </c>
      <c r="AT75" s="139">
        <v>0</v>
      </c>
      <c r="AU75" s="139">
        <v>0</v>
      </c>
      <c r="AV75" s="138">
        <v>18</v>
      </c>
      <c r="AW75" s="138">
        <v>0</v>
      </c>
      <c r="AX75" s="138" t="s">
        <v>488</v>
      </c>
      <c r="AY75" s="138"/>
      <c r="AZ75" s="138"/>
      <c r="BA75" s="138"/>
      <c r="BB75" s="138" t="s">
        <v>282</v>
      </c>
      <c r="BC75" s="138"/>
      <c r="BD75" s="138"/>
      <c r="BE75" s="139">
        <v>0</v>
      </c>
      <c r="BF75" s="138" t="s">
        <v>933</v>
      </c>
      <c r="BG75" s="140" t="s">
        <v>937</v>
      </c>
      <c r="BH75" s="138" t="s">
        <v>636</v>
      </c>
      <c r="BI75" s="130" t="s">
        <v>100</v>
      </c>
      <c r="BJ75" s="123">
        <v>46171</v>
      </c>
      <c r="BK75" s="94" t="s">
        <v>104</v>
      </c>
      <c r="BL75" s="95" t="s">
        <v>348</v>
      </c>
      <c r="BM75" s="96" t="s">
        <v>180</v>
      </c>
      <c r="BN75" s="94" t="s">
        <v>222</v>
      </c>
      <c r="BO75" s="94"/>
      <c r="BP75" s="42"/>
      <c r="BQ75" s="120" t="s">
        <v>637</v>
      </c>
    </row>
    <row r="76" spans="1:69" ht="26" hidden="1" x14ac:dyDescent="0.35">
      <c r="A76" s="136">
        <v>72</v>
      </c>
      <c r="B76" s="144" t="s">
        <v>256</v>
      </c>
      <c r="C76" s="144" t="s">
        <v>257</v>
      </c>
      <c r="D76" s="144" t="s">
        <v>258</v>
      </c>
      <c r="E76" s="144" t="s">
        <v>259</v>
      </c>
      <c r="F76" s="144" t="s">
        <v>259</v>
      </c>
      <c r="G76" s="144" t="s">
        <v>260</v>
      </c>
      <c r="H76" s="144" t="s">
        <v>261</v>
      </c>
      <c r="I76" s="144">
        <v>45912</v>
      </c>
      <c r="J76" s="144" t="s">
        <v>334</v>
      </c>
      <c r="K76" s="144">
        <v>45912</v>
      </c>
      <c r="L76" s="144" t="s">
        <v>335</v>
      </c>
      <c r="M76" s="144" t="s">
        <v>336</v>
      </c>
      <c r="N76" s="144">
        <v>73504</v>
      </c>
      <c r="O76" s="144" t="s">
        <v>684</v>
      </c>
      <c r="P76" s="144">
        <v>104876</v>
      </c>
      <c r="Q76" s="144" t="s">
        <v>938</v>
      </c>
      <c r="R76" s="144" t="s">
        <v>267</v>
      </c>
      <c r="S76" s="144" t="s">
        <v>939</v>
      </c>
      <c r="T76" s="144" t="s">
        <v>939</v>
      </c>
      <c r="U76" s="144" t="s">
        <v>320</v>
      </c>
      <c r="V76" s="144" t="s">
        <v>270</v>
      </c>
      <c r="W76" s="144">
        <v>0</v>
      </c>
      <c r="X76" s="144" t="s">
        <v>271</v>
      </c>
      <c r="Y76" s="144">
        <v>358750998</v>
      </c>
      <c r="Z76" s="144" t="s">
        <v>546</v>
      </c>
      <c r="AA76" s="138" t="s">
        <v>893</v>
      </c>
      <c r="AB76" s="139">
        <v>65000</v>
      </c>
      <c r="AC76" s="138" t="s">
        <v>342</v>
      </c>
      <c r="AD76" s="138">
        <v>24</v>
      </c>
      <c r="AE76" s="138" t="s">
        <v>484</v>
      </c>
      <c r="AF76" s="138" t="s">
        <v>616</v>
      </c>
      <c r="AG76" s="138" t="s">
        <v>617</v>
      </c>
      <c r="AH76" s="138" t="s">
        <v>329</v>
      </c>
      <c r="AI76" s="138" t="s">
        <v>790</v>
      </c>
      <c r="AJ76" s="139">
        <v>3460</v>
      </c>
      <c r="AK76" s="139">
        <v>3460</v>
      </c>
      <c r="AL76" s="138" t="s">
        <v>612</v>
      </c>
      <c r="AM76" s="139">
        <v>46056.59</v>
      </c>
      <c r="AN76" s="139">
        <v>16223.41</v>
      </c>
      <c r="AO76" s="139">
        <v>62280</v>
      </c>
      <c r="AP76" s="139">
        <v>18943.41</v>
      </c>
      <c r="AQ76" s="139">
        <v>1380.59</v>
      </c>
      <c r="AR76" s="139">
        <v>20324</v>
      </c>
      <c r="AS76" s="139">
        <v>0</v>
      </c>
      <c r="AT76" s="139">
        <v>0</v>
      </c>
      <c r="AU76" s="139">
        <v>0</v>
      </c>
      <c r="AV76" s="138">
        <v>18</v>
      </c>
      <c r="AW76" s="138">
        <v>0</v>
      </c>
      <c r="AX76" s="138" t="s">
        <v>488</v>
      </c>
      <c r="AY76" s="138"/>
      <c r="AZ76" s="138"/>
      <c r="BA76" s="138"/>
      <c r="BB76" s="138" t="s">
        <v>282</v>
      </c>
      <c r="BC76" s="138"/>
      <c r="BD76" s="138"/>
      <c r="BE76" s="139">
        <v>0</v>
      </c>
      <c r="BF76" s="138" t="s">
        <v>939</v>
      </c>
      <c r="BG76" s="140" t="s">
        <v>940</v>
      </c>
      <c r="BH76" s="138" t="s">
        <v>636</v>
      </c>
      <c r="BI76" s="130" t="s">
        <v>100</v>
      </c>
      <c r="BJ76" s="123">
        <v>46172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20" t="s">
        <v>637</v>
      </c>
    </row>
    <row r="77" spans="1:69" ht="26" hidden="1" x14ac:dyDescent="0.35">
      <c r="A77" s="136">
        <v>73</v>
      </c>
      <c r="B77" s="144" t="s">
        <v>256</v>
      </c>
      <c r="C77" s="144" t="s">
        <v>257</v>
      </c>
      <c r="D77" s="144" t="s">
        <v>258</v>
      </c>
      <c r="E77" s="144" t="s">
        <v>259</v>
      </c>
      <c r="F77" s="144" t="s">
        <v>259</v>
      </c>
      <c r="G77" s="144" t="s">
        <v>260</v>
      </c>
      <c r="H77" s="144" t="s">
        <v>261</v>
      </c>
      <c r="I77" s="144">
        <v>45944</v>
      </c>
      <c r="J77" s="144" t="s">
        <v>262</v>
      </c>
      <c r="K77" s="144">
        <v>45944</v>
      </c>
      <c r="L77" s="144" t="s">
        <v>287</v>
      </c>
      <c r="M77" s="144" t="s">
        <v>288</v>
      </c>
      <c r="N77" s="144">
        <v>73675</v>
      </c>
      <c r="O77" s="144" t="s">
        <v>568</v>
      </c>
      <c r="P77" s="144">
        <v>105083</v>
      </c>
      <c r="Q77" s="144" t="s">
        <v>569</v>
      </c>
      <c r="R77" s="144" t="s">
        <v>267</v>
      </c>
      <c r="S77" s="144" t="s">
        <v>941</v>
      </c>
      <c r="T77" s="144" t="s">
        <v>941</v>
      </c>
      <c r="U77" s="144" t="s">
        <v>292</v>
      </c>
      <c r="V77" s="144" t="s">
        <v>270</v>
      </c>
      <c r="W77" s="144">
        <v>0</v>
      </c>
      <c r="X77" s="144" t="s">
        <v>571</v>
      </c>
      <c r="Y77" s="144">
        <v>358790238</v>
      </c>
      <c r="Z77" s="144" t="s">
        <v>942</v>
      </c>
      <c r="AA77" s="138" t="s">
        <v>518</v>
      </c>
      <c r="AB77" s="139">
        <v>65000</v>
      </c>
      <c r="AC77" s="138" t="s">
        <v>274</v>
      </c>
      <c r="AD77" s="138">
        <v>24</v>
      </c>
      <c r="AE77" s="138" t="s">
        <v>484</v>
      </c>
      <c r="AF77" s="138" t="s">
        <v>557</v>
      </c>
      <c r="AG77" s="138" t="s">
        <v>943</v>
      </c>
      <c r="AH77" s="138" t="s">
        <v>329</v>
      </c>
      <c r="AI77" s="138" t="s">
        <v>874</v>
      </c>
      <c r="AJ77" s="139">
        <v>3460</v>
      </c>
      <c r="AK77" s="139">
        <v>3460</v>
      </c>
      <c r="AL77" s="138" t="s">
        <v>944</v>
      </c>
      <c r="AM77" s="139">
        <v>46118.93</v>
      </c>
      <c r="AN77" s="139">
        <v>16161.07</v>
      </c>
      <c r="AO77" s="139">
        <v>62280</v>
      </c>
      <c r="AP77" s="139">
        <v>18881.07</v>
      </c>
      <c r="AQ77" s="139">
        <v>1372.93</v>
      </c>
      <c r="AR77" s="139">
        <v>20254</v>
      </c>
      <c r="AS77" s="139">
        <v>0</v>
      </c>
      <c r="AT77" s="139">
        <v>0</v>
      </c>
      <c r="AU77" s="139">
        <v>0</v>
      </c>
      <c r="AV77" s="138">
        <v>18</v>
      </c>
      <c r="AW77" s="138">
        <v>0</v>
      </c>
      <c r="AX77" s="138" t="s">
        <v>488</v>
      </c>
      <c r="AY77" s="138"/>
      <c r="AZ77" s="138"/>
      <c r="BA77" s="138"/>
      <c r="BB77" s="138" t="s">
        <v>282</v>
      </c>
      <c r="BC77" s="138"/>
      <c r="BD77" s="138"/>
      <c r="BE77" s="139">
        <v>0</v>
      </c>
      <c r="BF77" s="138" t="s">
        <v>941</v>
      </c>
      <c r="BG77" s="140" t="s">
        <v>945</v>
      </c>
      <c r="BH77" s="138" t="s">
        <v>636</v>
      </c>
      <c r="BI77" s="130" t="s">
        <v>100</v>
      </c>
      <c r="BJ77" s="123">
        <v>46169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637</v>
      </c>
    </row>
    <row r="78" spans="1:69" ht="26" hidden="1" x14ac:dyDescent="0.35">
      <c r="A78" s="136">
        <v>74</v>
      </c>
      <c r="B78" s="144" t="s">
        <v>256</v>
      </c>
      <c r="C78" s="144" t="s">
        <v>257</v>
      </c>
      <c r="D78" s="144" t="s">
        <v>258</v>
      </c>
      <c r="E78" s="144" t="s">
        <v>259</v>
      </c>
      <c r="F78" s="144" t="s">
        <v>259</v>
      </c>
      <c r="G78" s="144" t="s">
        <v>260</v>
      </c>
      <c r="H78" s="144" t="s">
        <v>261</v>
      </c>
      <c r="I78" s="144">
        <v>45956</v>
      </c>
      <c r="J78" s="144" t="s">
        <v>946</v>
      </c>
      <c r="K78" s="144">
        <v>45956</v>
      </c>
      <c r="L78" s="144" t="s">
        <v>287</v>
      </c>
      <c r="M78" s="144" t="s">
        <v>288</v>
      </c>
      <c r="N78" s="144">
        <v>73684</v>
      </c>
      <c r="O78" s="144" t="s">
        <v>947</v>
      </c>
      <c r="P78" s="144">
        <v>105093</v>
      </c>
      <c r="Q78" s="144" t="s">
        <v>948</v>
      </c>
      <c r="R78" s="144" t="s">
        <v>267</v>
      </c>
      <c r="S78" s="144" t="s">
        <v>949</v>
      </c>
      <c r="T78" s="144" t="s">
        <v>949</v>
      </c>
      <c r="U78" s="144" t="s">
        <v>292</v>
      </c>
      <c r="V78" s="144" t="s">
        <v>270</v>
      </c>
      <c r="W78" s="144">
        <v>0</v>
      </c>
      <c r="X78" s="144" t="s">
        <v>597</v>
      </c>
      <c r="Y78" s="144">
        <v>358834760</v>
      </c>
      <c r="Z78" s="144" t="s">
        <v>950</v>
      </c>
      <c r="AA78" s="138" t="s">
        <v>601</v>
      </c>
      <c r="AB78" s="139">
        <v>35000</v>
      </c>
      <c r="AC78" s="138" t="s">
        <v>309</v>
      </c>
      <c r="AD78" s="138">
        <v>24</v>
      </c>
      <c r="AE78" s="138" t="s">
        <v>275</v>
      </c>
      <c r="AF78" s="138" t="s">
        <v>586</v>
      </c>
      <c r="AG78" s="138" t="s">
        <v>951</v>
      </c>
      <c r="AH78" s="138" t="s">
        <v>329</v>
      </c>
      <c r="AI78" s="138" t="s">
        <v>602</v>
      </c>
      <c r="AJ78" s="139">
        <v>1850</v>
      </c>
      <c r="AK78" s="139">
        <v>1850</v>
      </c>
      <c r="AL78" s="138" t="s">
        <v>501</v>
      </c>
      <c r="AM78" s="139">
        <v>22345.51</v>
      </c>
      <c r="AN78" s="139">
        <v>9104.49</v>
      </c>
      <c r="AO78" s="139">
        <v>31450</v>
      </c>
      <c r="AP78" s="139">
        <v>12654.49</v>
      </c>
      <c r="AQ78" s="139">
        <v>1099.51</v>
      </c>
      <c r="AR78" s="139">
        <v>13754</v>
      </c>
      <c r="AS78" s="139">
        <v>0</v>
      </c>
      <c r="AT78" s="139">
        <v>0</v>
      </c>
      <c r="AU78" s="139">
        <v>0</v>
      </c>
      <c r="AV78" s="138">
        <v>17</v>
      </c>
      <c r="AW78" s="138">
        <v>0</v>
      </c>
      <c r="AX78" s="138" t="s">
        <v>488</v>
      </c>
      <c r="AY78" s="138"/>
      <c r="AZ78" s="138"/>
      <c r="BA78" s="138"/>
      <c r="BB78" s="138" t="s">
        <v>282</v>
      </c>
      <c r="BC78" s="138"/>
      <c r="BD78" s="138"/>
      <c r="BE78" s="139">
        <v>0</v>
      </c>
      <c r="BF78" s="138" t="s">
        <v>949</v>
      </c>
      <c r="BG78" s="140" t="s">
        <v>952</v>
      </c>
      <c r="BH78" s="138" t="s">
        <v>636</v>
      </c>
      <c r="BI78" s="130" t="s">
        <v>100</v>
      </c>
      <c r="BJ78" s="123">
        <v>46171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637</v>
      </c>
    </row>
    <row r="79" spans="1:69" ht="26" hidden="1" x14ac:dyDescent="0.35">
      <c r="A79" s="136">
        <v>75</v>
      </c>
      <c r="B79" s="144" t="s">
        <v>256</v>
      </c>
      <c r="C79" s="144" t="s">
        <v>257</v>
      </c>
      <c r="D79" s="144" t="s">
        <v>258</v>
      </c>
      <c r="E79" s="144" t="s">
        <v>259</v>
      </c>
      <c r="F79" s="144" t="s">
        <v>259</v>
      </c>
      <c r="G79" s="144" t="s">
        <v>260</v>
      </c>
      <c r="H79" s="144" t="s">
        <v>261</v>
      </c>
      <c r="I79" s="144">
        <v>181236</v>
      </c>
      <c r="J79" s="144" t="s">
        <v>531</v>
      </c>
      <c r="K79" s="144">
        <v>181236</v>
      </c>
      <c r="L79" s="144" t="s">
        <v>287</v>
      </c>
      <c r="M79" s="144" t="s">
        <v>288</v>
      </c>
      <c r="N79" s="144">
        <v>359287</v>
      </c>
      <c r="O79" s="144" t="s">
        <v>577</v>
      </c>
      <c r="P79" s="144">
        <v>526666</v>
      </c>
      <c r="Q79" s="144" t="s">
        <v>578</v>
      </c>
      <c r="R79" s="144" t="s">
        <v>267</v>
      </c>
      <c r="S79" s="144" t="s">
        <v>953</v>
      </c>
      <c r="T79" s="144" t="s">
        <v>953</v>
      </c>
      <c r="U79" s="144" t="s">
        <v>320</v>
      </c>
      <c r="V79" s="144" t="s">
        <v>270</v>
      </c>
      <c r="W79" s="144">
        <v>0</v>
      </c>
      <c r="X79" s="144" t="s">
        <v>293</v>
      </c>
      <c r="Y79" s="144">
        <v>358914613</v>
      </c>
      <c r="Z79" s="144" t="s">
        <v>585</v>
      </c>
      <c r="AA79" s="138" t="s">
        <v>893</v>
      </c>
      <c r="AB79" s="139">
        <v>65000</v>
      </c>
      <c r="AC79" s="138" t="s">
        <v>493</v>
      </c>
      <c r="AD79" s="138">
        <v>24</v>
      </c>
      <c r="AE79" s="138" t="s">
        <v>484</v>
      </c>
      <c r="AF79" s="138" t="s">
        <v>579</v>
      </c>
      <c r="AG79" s="138" t="s">
        <v>580</v>
      </c>
      <c r="AH79" s="138" t="s">
        <v>329</v>
      </c>
      <c r="AI79" s="138" t="s">
        <v>599</v>
      </c>
      <c r="AJ79" s="139">
        <v>3460</v>
      </c>
      <c r="AK79" s="139">
        <v>3460</v>
      </c>
      <c r="AL79" s="138" t="s">
        <v>620</v>
      </c>
      <c r="AM79" s="139">
        <v>46243.54</v>
      </c>
      <c r="AN79" s="139">
        <v>16036.46</v>
      </c>
      <c r="AO79" s="139">
        <v>62280</v>
      </c>
      <c r="AP79" s="139">
        <v>18756.46</v>
      </c>
      <c r="AQ79" s="139">
        <v>1356.54</v>
      </c>
      <c r="AR79" s="139">
        <v>20113</v>
      </c>
      <c r="AS79" s="139">
        <v>0</v>
      </c>
      <c r="AT79" s="139">
        <v>0</v>
      </c>
      <c r="AU79" s="139">
        <v>0</v>
      </c>
      <c r="AV79" s="138">
        <v>18</v>
      </c>
      <c r="AW79" s="138">
        <v>0</v>
      </c>
      <c r="AX79" s="138" t="s">
        <v>488</v>
      </c>
      <c r="AY79" s="138"/>
      <c r="AZ79" s="138"/>
      <c r="BA79" s="138"/>
      <c r="BB79" s="138" t="s">
        <v>282</v>
      </c>
      <c r="BC79" s="138"/>
      <c r="BD79" s="138"/>
      <c r="BE79" s="139">
        <v>0</v>
      </c>
      <c r="BF79" s="138" t="s">
        <v>953</v>
      </c>
      <c r="BG79" s="140" t="s">
        <v>954</v>
      </c>
      <c r="BH79" s="138" t="s">
        <v>636</v>
      </c>
      <c r="BI79" s="130" t="s">
        <v>100</v>
      </c>
      <c r="BJ79" s="123">
        <v>46168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20" t="s">
        <v>637</v>
      </c>
    </row>
    <row r="80" spans="1:69" ht="26" hidden="1" x14ac:dyDescent="0.35">
      <c r="A80" s="136">
        <v>76</v>
      </c>
      <c r="B80" s="144" t="s">
        <v>256</v>
      </c>
      <c r="C80" s="144" t="s">
        <v>257</v>
      </c>
      <c r="D80" s="144" t="s">
        <v>258</v>
      </c>
      <c r="E80" s="144" t="s">
        <v>259</v>
      </c>
      <c r="F80" s="144" t="s">
        <v>259</v>
      </c>
      <c r="G80" s="144" t="s">
        <v>260</v>
      </c>
      <c r="H80" s="144" t="s">
        <v>261</v>
      </c>
      <c r="I80" s="144">
        <v>45929</v>
      </c>
      <c r="J80" s="144" t="s">
        <v>955</v>
      </c>
      <c r="K80" s="144">
        <v>45929</v>
      </c>
      <c r="L80" s="144" t="s">
        <v>335</v>
      </c>
      <c r="M80" s="144" t="s">
        <v>336</v>
      </c>
      <c r="N80" s="144">
        <v>73774</v>
      </c>
      <c r="O80" s="144" t="s">
        <v>956</v>
      </c>
      <c r="P80" s="144">
        <v>105231</v>
      </c>
      <c r="Q80" s="144" t="s">
        <v>957</v>
      </c>
      <c r="R80" s="144" t="s">
        <v>267</v>
      </c>
      <c r="S80" s="144" t="s">
        <v>958</v>
      </c>
      <c r="T80" s="144" t="s">
        <v>958</v>
      </c>
      <c r="U80" s="144" t="s">
        <v>269</v>
      </c>
      <c r="V80" s="144" t="s">
        <v>270</v>
      </c>
      <c r="W80" s="144">
        <v>0</v>
      </c>
      <c r="X80" s="144" t="s">
        <v>571</v>
      </c>
      <c r="Y80" s="144">
        <v>358923043</v>
      </c>
      <c r="Z80" s="144" t="s">
        <v>613</v>
      </c>
      <c r="AA80" s="138" t="s">
        <v>598</v>
      </c>
      <c r="AB80" s="139">
        <v>79000</v>
      </c>
      <c r="AC80" s="138" t="s">
        <v>309</v>
      </c>
      <c r="AD80" s="138">
        <v>30</v>
      </c>
      <c r="AE80" s="138" t="s">
        <v>572</v>
      </c>
      <c r="AF80" s="138" t="s">
        <v>367</v>
      </c>
      <c r="AG80" s="138" t="s">
        <v>959</v>
      </c>
      <c r="AH80" s="138" t="s">
        <v>278</v>
      </c>
      <c r="AI80" s="138" t="s">
        <v>860</v>
      </c>
      <c r="AJ80" s="139">
        <v>3520</v>
      </c>
      <c r="AK80" s="139">
        <v>3520</v>
      </c>
      <c r="AL80" s="138" t="s">
        <v>501</v>
      </c>
      <c r="AM80" s="139">
        <v>42310.58</v>
      </c>
      <c r="AN80" s="139">
        <v>21049.42</v>
      </c>
      <c r="AO80" s="139">
        <v>63360</v>
      </c>
      <c r="AP80" s="139">
        <v>36689.42</v>
      </c>
      <c r="AQ80" s="139">
        <v>4839.58</v>
      </c>
      <c r="AR80" s="139">
        <v>41529</v>
      </c>
      <c r="AS80" s="139">
        <v>0</v>
      </c>
      <c r="AT80" s="139">
        <v>0</v>
      </c>
      <c r="AU80" s="139">
        <v>0</v>
      </c>
      <c r="AV80" s="138">
        <v>18</v>
      </c>
      <c r="AW80" s="138">
        <v>0</v>
      </c>
      <c r="AX80" s="138" t="s">
        <v>488</v>
      </c>
      <c r="AY80" s="138"/>
      <c r="AZ80" s="138"/>
      <c r="BA80" s="138"/>
      <c r="BB80" s="138" t="s">
        <v>282</v>
      </c>
      <c r="BC80" s="138"/>
      <c r="BD80" s="138"/>
      <c r="BE80" s="139">
        <v>0</v>
      </c>
      <c r="BF80" s="138" t="s">
        <v>958</v>
      </c>
      <c r="BG80" s="140" t="s">
        <v>960</v>
      </c>
      <c r="BH80" s="138" t="s">
        <v>636</v>
      </c>
      <c r="BI80" s="130" t="s">
        <v>100</v>
      </c>
      <c r="BJ80" s="123">
        <v>46172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20" t="s">
        <v>637</v>
      </c>
    </row>
    <row r="81" spans="1:69" ht="26" hidden="1" x14ac:dyDescent="0.35">
      <c r="A81" s="136">
        <v>77</v>
      </c>
      <c r="B81" s="144" t="s">
        <v>256</v>
      </c>
      <c r="C81" s="144" t="s">
        <v>257</v>
      </c>
      <c r="D81" s="144" t="s">
        <v>258</v>
      </c>
      <c r="E81" s="144" t="s">
        <v>259</v>
      </c>
      <c r="F81" s="144" t="s">
        <v>259</v>
      </c>
      <c r="G81" s="144" t="s">
        <v>260</v>
      </c>
      <c r="H81" s="144" t="s">
        <v>261</v>
      </c>
      <c r="I81" s="144">
        <v>46010</v>
      </c>
      <c r="J81" s="144" t="s">
        <v>542</v>
      </c>
      <c r="K81" s="144">
        <v>46010</v>
      </c>
      <c r="L81" s="144" t="s">
        <v>335</v>
      </c>
      <c r="M81" s="144" t="s">
        <v>336</v>
      </c>
      <c r="N81" s="144">
        <v>358396</v>
      </c>
      <c r="O81" s="144" t="s">
        <v>593</v>
      </c>
      <c r="P81" s="144">
        <v>513970</v>
      </c>
      <c r="Q81" s="144" t="s">
        <v>594</v>
      </c>
      <c r="R81" s="144" t="s">
        <v>267</v>
      </c>
      <c r="S81" s="144" t="s">
        <v>961</v>
      </c>
      <c r="T81" s="144" t="s">
        <v>961</v>
      </c>
      <c r="U81" s="144" t="s">
        <v>269</v>
      </c>
      <c r="V81" s="144" t="s">
        <v>270</v>
      </c>
      <c r="W81" s="144">
        <v>0</v>
      </c>
      <c r="X81" s="144" t="s">
        <v>571</v>
      </c>
      <c r="Y81" s="144">
        <v>359119588</v>
      </c>
      <c r="Z81" s="144" t="s">
        <v>962</v>
      </c>
      <c r="AA81" s="138" t="s">
        <v>963</v>
      </c>
      <c r="AB81" s="139">
        <v>60000</v>
      </c>
      <c r="AC81" s="138" t="s">
        <v>376</v>
      </c>
      <c r="AD81" s="138">
        <v>24</v>
      </c>
      <c r="AE81" s="138" t="s">
        <v>484</v>
      </c>
      <c r="AF81" s="138" t="s">
        <v>964</v>
      </c>
      <c r="AG81" s="138" t="s">
        <v>965</v>
      </c>
      <c r="AH81" s="138" t="s">
        <v>329</v>
      </c>
      <c r="AI81" s="138" t="s">
        <v>966</v>
      </c>
      <c r="AJ81" s="139">
        <v>3190</v>
      </c>
      <c r="AK81" s="139">
        <v>3190</v>
      </c>
      <c r="AL81" s="138" t="s">
        <v>574</v>
      </c>
      <c r="AM81" s="139">
        <v>37071.83</v>
      </c>
      <c r="AN81" s="139">
        <v>13968.17</v>
      </c>
      <c r="AO81" s="139">
        <v>51040</v>
      </c>
      <c r="AP81" s="139">
        <v>22928.17</v>
      </c>
      <c r="AQ81" s="139">
        <v>2165.83</v>
      </c>
      <c r="AR81" s="139">
        <v>25094</v>
      </c>
      <c r="AS81" s="139">
        <v>0</v>
      </c>
      <c r="AT81" s="139">
        <v>0</v>
      </c>
      <c r="AU81" s="139">
        <v>0</v>
      </c>
      <c r="AV81" s="138">
        <v>16</v>
      </c>
      <c r="AW81" s="138">
        <v>0</v>
      </c>
      <c r="AX81" s="138" t="s">
        <v>488</v>
      </c>
      <c r="AY81" s="138"/>
      <c r="AZ81" s="138"/>
      <c r="BA81" s="138"/>
      <c r="BB81" s="138" t="s">
        <v>282</v>
      </c>
      <c r="BC81" s="138"/>
      <c r="BD81" s="138"/>
      <c r="BE81" s="139">
        <v>0</v>
      </c>
      <c r="BF81" s="138" t="s">
        <v>961</v>
      </c>
      <c r="BG81" s="140" t="s">
        <v>967</v>
      </c>
      <c r="BH81" s="138" t="s">
        <v>636</v>
      </c>
      <c r="BI81" s="130" t="s">
        <v>100</v>
      </c>
      <c r="BJ81" s="123">
        <v>46172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637</v>
      </c>
    </row>
    <row r="82" spans="1:69" ht="26" hidden="1" x14ac:dyDescent="0.35">
      <c r="A82" s="136">
        <v>78</v>
      </c>
      <c r="B82" s="144" t="s">
        <v>256</v>
      </c>
      <c r="C82" s="144" t="s">
        <v>257</v>
      </c>
      <c r="D82" s="144" t="s">
        <v>258</v>
      </c>
      <c r="E82" s="144" t="s">
        <v>259</v>
      </c>
      <c r="F82" s="144" t="s">
        <v>259</v>
      </c>
      <c r="G82" s="144" t="s">
        <v>260</v>
      </c>
      <c r="H82" s="144" t="s">
        <v>261</v>
      </c>
      <c r="I82" s="144">
        <v>45968</v>
      </c>
      <c r="J82" s="144" t="s">
        <v>909</v>
      </c>
      <c r="K82" s="144">
        <v>45968</v>
      </c>
      <c r="L82" s="144" t="s">
        <v>335</v>
      </c>
      <c r="M82" s="144" t="s">
        <v>336</v>
      </c>
      <c r="N82" s="144">
        <v>73483</v>
      </c>
      <c r="O82" s="144" t="s">
        <v>910</v>
      </c>
      <c r="P82" s="144">
        <v>105290</v>
      </c>
      <c r="Q82" s="144" t="s">
        <v>911</v>
      </c>
      <c r="R82" s="144" t="s">
        <v>267</v>
      </c>
      <c r="S82" s="144" t="s">
        <v>968</v>
      </c>
      <c r="T82" s="144" t="s">
        <v>968</v>
      </c>
      <c r="U82" s="144" t="s">
        <v>269</v>
      </c>
      <c r="V82" s="144" t="s">
        <v>270</v>
      </c>
      <c r="W82" s="144">
        <v>0</v>
      </c>
      <c r="X82" s="144" t="s">
        <v>439</v>
      </c>
      <c r="Y82" s="144">
        <v>359123749</v>
      </c>
      <c r="Z82" s="144" t="s">
        <v>546</v>
      </c>
      <c r="AA82" s="138" t="s">
        <v>969</v>
      </c>
      <c r="AB82" s="139">
        <v>70000</v>
      </c>
      <c r="AC82" s="138" t="s">
        <v>552</v>
      </c>
      <c r="AD82" s="138">
        <v>24</v>
      </c>
      <c r="AE82" s="138" t="s">
        <v>591</v>
      </c>
      <c r="AF82" s="138" t="s">
        <v>970</v>
      </c>
      <c r="AG82" s="138" t="s">
        <v>915</v>
      </c>
      <c r="AH82" s="138" t="s">
        <v>278</v>
      </c>
      <c r="AI82" s="138" t="s">
        <v>971</v>
      </c>
      <c r="AJ82" s="139">
        <v>3670</v>
      </c>
      <c r="AK82" s="139">
        <v>3670</v>
      </c>
      <c r="AL82" s="138" t="s">
        <v>478</v>
      </c>
      <c r="AM82" s="139">
        <v>43576.5</v>
      </c>
      <c r="AN82" s="139">
        <v>15143.5</v>
      </c>
      <c r="AO82" s="139">
        <v>58720</v>
      </c>
      <c r="AP82" s="139">
        <v>26423.5</v>
      </c>
      <c r="AQ82" s="139">
        <v>2333.5</v>
      </c>
      <c r="AR82" s="139">
        <v>28757</v>
      </c>
      <c r="AS82" s="139">
        <v>0</v>
      </c>
      <c r="AT82" s="139">
        <v>0</v>
      </c>
      <c r="AU82" s="139">
        <v>0</v>
      </c>
      <c r="AV82" s="138">
        <v>16</v>
      </c>
      <c r="AW82" s="138">
        <v>0</v>
      </c>
      <c r="AX82" s="138" t="s">
        <v>488</v>
      </c>
      <c r="AY82" s="138"/>
      <c r="AZ82" s="138"/>
      <c r="BA82" s="138"/>
      <c r="BB82" s="138" t="s">
        <v>282</v>
      </c>
      <c r="BC82" s="138"/>
      <c r="BD82" s="138"/>
      <c r="BE82" s="139">
        <v>0</v>
      </c>
      <c r="BF82" s="138" t="s">
        <v>968</v>
      </c>
      <c r="BG82" s="140" t="s">
        <v>972</v>
      </c>
      <c r="BH82" s="138" t="s">
        <v>636</v>
      </c>
      <c r="BI82" s="130" t="s">
        <v>100</v>
      </c>
      <c r="BJ82" s="121">
        <v>46172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20" t="s">
        <v>637</v>
      </c>
    </row>
    <row r="83" spans="1:69" ht="26" hidden="1" x14ac:dyDescent="0.35">
      <c r="A83" s="136">
        <v>79</v>
      </c>
      <c r="B83" s="144" t="s">
        <v>256</v>
      </c>
      <c r="C83" s="144" t="s">
        <v>257</v>
      </c>
      <c r="D83" s="144" t="s">
        <v>258</v>
      </c>
      <c r="E83" s="144" t="s">
        <v>259</v>
      </c>
      <c r="F83" s="144" t="s">
        <v>259</v>
      </c>
      <c r="G83" s="144" t="s">
        <v>260</v>
      </c>
      <c r="H83" s="144" t="s">
        <v>261</v>
      </c>
      <c r="I83" s="144">
        <v>46010</v>
      </c>
      <c r="J83" s="144" t="s">
        <v>542</v>
      </c>
      <c r="K83" s="144">
        <v>46010</v>
      </c>
      <c r="L83" s="144" t="s">
        <v>335</v>
      </c>
      <c r="M83" s="144" t="s">
        <v>336</v>
      </c>
      <c r="N83" s="144">
        <v>289189</v>
      </c>
      <c r="O83" s="144" t="s">
        <v>973</v>
      </c>
      <c r="P83" s="144">
        <v>441240</v>
      </c>
      <c r="Q83" s="144" t="s">
        <v>974</v>
      </c>
      <c r="R83" s="144" t="s">
        <v>267</v>
      </c>
      <c r="S83" s="144" t="s">
        <v>975</v>
      </c>
      <c r="T83" s="144" t="s">
        <v>975</v>
      </c>
      <c r="U83" s="144" t="s">
        <v>292</v>
      </c>
      <c r="V83" s="144" t="s">
        <v>270</v>
      </c>
      <c r="W83" s="144">
        <v>0</v>
      </c>
      <c r="X83" s="144" t="s">
        <v>271</v>
      </c>
      <c r="Y83" s="144">
        <v>359182323</v>
      </c>
      <c r="Z83" s="144" t="s">
        <v>976</v>
      </c>
      <c r="AA83" s="138" t="s">
        <v>969</v>
      </c>
      <c r="AB83" s="139">
        <v>46000</v>
      </c>
      <c r="AC83" s="138" t="s">
        <v>552</v>
      </c>
      <c r="AD83" s="138">
        <v>30</v>
      </c>
      <c r="AE83" s="138" t="s">
        <v>528</v>
      </c>
      <c r="AF83" s="138" t="s">
        <v>977</v>
      </c>
      <c r="AG83" s="138" t="s">
        <v>368</v>
      </c>
      <c r="AH83" s="138" t="s">
        <v>321</v>
      </c>
      <c r="AI83" s="138" t="s">
        <v>971</v>
      </c>
      <c r="AJ83" s="139">
        <v>2060</v>
      </c>
      <c r="AK83" s="139">
        <v>2060</v>
      </c>
      <c r="AL83" s="138" t="s">
        <v>612</v>
      </c>
      <c r="AM83" s="139">
        <v>21564.82</v>
      </c>
      <c r="AN83" s="139">
        <v>11395.18</v>
      </c>
      <c r="AO83" s="139">
        <v>32960</v>
      </c>
      <c r="AP83" s="139">
        <v>24435.18</v>
      </c>
      <c r="AQ83" s="139">
        <v>3804.82</v>
      </c>
      <c r="AR83" s="139">
        <v>28240</v>
      </c>
      <c r="AS83" s="139">
        <v>0</v>
      </c>
      <c r="AT83" s="139">
        <v>0</v>
      </c>
      <c r="AU83" s="139">
        <v>0</v>
      </c>
      <c r="AV83" s="138">
        <v>16</v>
      </c>
      <c r="AW83" s="138">
        <v>0</v>
      </c>
      <c r="AX83" s="138" t="s">
        <v>488</v>
      </c>
      <c r="AY83" s="138"/>
      <c r="AZ83" s="138"/>
      <c r="BA83" s="138"/>
      <c r="BB83" s="138" t="s">
        <v>282</v>
      </c>
      <c r="BC83" s="138"/>
      <c r="BD83" s="138"/>
      <c r="BE83" s="139">
        <v>0</v>
      </c>
      <c r="BF83" s="138" t="s">
        <v>975</v>
      </c>
      <c r="BG83" s="140" t="s">
        <v>978</v>
      </c>
      <c r="BH83" s="138" t="s">
        <v>636</v>
      </c>
      <c r="BI83" s="130" t="s">
        <v>100</v>
      </c>
      <c r="BJ83" s="121">
        <v>46172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20" t="s">
        <v>637</v>
      </c>
    </row>
    <row r="84" spans="1:69" ht="26" hidden="1" x14ac:dyDescent="0.35">
      <c r="A84" s="136">
        <v>80</v>
      </c>
      <c r="B84" s="144" t="s">
        <v>256</v>
      </c>
      <c r="C84" s="144" t="s">
        <v>257</v>
      </c>
      <c r="D84" s="144" t="s">
        <v>258</v>
      </c>
      <c r="E84" s="144" t="s">
        <v>259</v>
      </c>
      <c r="F84" s="144" t="s">
        <v>259</v>
      </c>
      <c r="G84" s="144" t="s">
        <v>260</v>
      </c>
      <c r="H84" s="144" t="s">
        <v>261</v>
      </c>
      <c r="I84" s="144">
        <v>46122</v>
      </c>
      <c r="J84" s="144" t="s">
        <v>654</v>
      </c>
      <c r="K84" s="144">
        <v>46122</v>
      </c>
      <c r="L84" s="144" t="s">
        <v>287</v>
      </c>
      <c r="M84" s="144" t="s">
        <v>288</v>
      </c>
      <c r="N84" s="144">
        <v>73732</v>
      </c>
      <c r="O84" s="144" t="s">
        <v>667</v>
      </c>
      <c r="P84" s="144">
        <v>105161</v>
      </c>
      <c r="Q84" s="144" t="s">
        <v>668</v>
      </c>
      <c r="R84" s="144" t="s">
        <v>267</v>
      </c>
      <c r="S84" s="144" t="s">
        <v>979</v>
      </c>
      <c r="T84" s="144" t="s">
        <v>979</v>
      </c>
      <c r="U84" s="144" t="s">
        <v>292</v>
      </c>
      <c r="V84" s="144" t="s">
        <v>270</v>
      </c>
      <c r="W84" s="144">
        <v>0</v>
      </c>
      <c r="X84" s="144" t="s">
        <v>271</v>
      </c>
      <c r="Y84" s="144">
        <v>359427264</v>
      </c>
      <c r="Z84" s="144" t="s">
        <v>980</v>
      </c>
      <c r="AA84" s="138" t="s">
        <v>981</v>
      </c>
      <c r="AB84" s="139">
        <v>72000</v>
      </c>
      <c r="AC84" s="138" t="s">
        <v>493</v>
      </c>
      <c r="AD84" s="138">
        <v>24</v>
      </c>
      <c r="AE84" s="138" t="s">
        <v>576</v>
      </c>
      <c r="AF84" s="138" t="s">
        <v>833</v>
      </c>
      <c r="AG84" s="138" t="s">
        <v>834</v>
      </c>
      <c r="AH84" s="138" t="s">
        <v>321</v>
      </c>
      <c r="AI84" s="138" t="s">
        <v>982</v>
      </c>
      <c r="AJ84" s="139">
        <v>3820</v>
      </c>
      <c r="AK84" s="139">
        <v>3820</v>
      </c>
      <c r="AL84" s="138" t="s">
        <v>620</v>
      </c>
      <c r="AM84" s="139">
        <v>25960.7</v>
      </c>
      <c r="AN84" s="139">
        <v>12239.3</v>
      </c>
      <c r="AO84" s="139">
        <v>38200</v>
      </c>
      <c r="AP84" s="139">
        <v>46039.3</v>
      </c>
      <c r="AQ84" s="139">
        <v>7289.7</v>
      </c>
      <c r="AR84" s="139">
        <v>53329</v>
      </c>
      <c r="AS84" s="139">
        <v>0</v>
      </c>
      <c r="AT84" s="139">
        <v>0</v>
      </c>
      <c r="AU84" s="139">
        <v>0</v>
      </c>
      <c r="AV84" s="138">
        <v>10</v>
      </c>
      <c r="AW84" s="138">
        <v>0</v>
      </c>
      <c r="AX84" s="138" t="s">
        <v>488</v>
      </c>
      <c r="AY84" s="138"/>
      <c r="AZ84" s="138"/>
      <c r="BA84" s="138"/>
      <c r="BB84" s="138" t="s">
        <v>282</v>
      </c>
      <c r="BC84" s="138"/>
      <c r="BD84" s="138"/>
      <c r="BE84" s="139">
        <v>0</v>
      </c>
      <c r="BF84" s="138" t="s">
        <v>979</v>
      </c>
      <c r="BG84" s="140" t="s">
        <v>983</v>
      </c>
      <c r="BH84" s="138" t="s">
        <v>636</v>
      </c>
      <c r="BI84" s="130" t="s">
        <v>100</v>
      </c>
      <c r="BJ84" s="121">
        <v>46169</v>
      </c>
      <c r="BK84" s="94" t="s">
        <v>103</v>
      </c>
      <c r="BL84" s="95" t="s">
        <v>108</v>
      </c>
      <c r="BM84" s="96" t="s">
        <v>180</v>
      </c>
      <c r="BN84" s="94" t="s">
        <v>222</v>
      </c>
      <c r="BO84" s="94"/>
      <c r="BP84" s="42"/>
      <c r="BQ84" s="120" t="s">
        <v>637</v>
      </c>
    </row>
    <row r="85" spans="1:69" ht="26" hidden="1" x14ac:dyDescent="0.35">
      <c r="A85" s="136">
        <v>81</v>
      </c>
      <c r="B85" s="144" t="s">
        <v>256</v>
      </c>
      <c r="C85" s="144" t="s">
        <v>257</v>
      </c>
      <c r="D85" s="144" t="s">
        <v>258</v>
      </c>
      <c r="E85" s="144" t="s">
        <v>259</v>
      </c>
      <c r="F85" s="144" t="s">
        <v>259</v>
      </c>
      <c r="G85" s="144" t="s">
        <v>260</v>
      </c>
      <c r="H85" s="144" t="s">
        <v>261</v>
      </c>
      <c r="I85" s="144">
        <v>181236</v>
      </c>
      <c r="J85" s="144" t="s">
        <v>531</v>
      </c>
      <c r="K85" s="144">
        <v>181236</v>
      </c>
      <c r="L85" s="144" t="s">
        <v>287</v>
      </c>
      <c r="M85" s="144" t="s">
        <v>288</v>
      </c>
      <c r="N85" s="144">
        <v>73678</v>
      </c>
      <c r="O85" s="144" t="s">
        <v>548</v>
      </c>
      <c r="P85" s="144">
        <v>105087</v>
      </c>
      <c r="Q85" s="144" t="s">
        <v>549</v>
      </c>
      <c r="R85" s="144" t="s">
        <v>267</v>
      </c>
      <c r="S85" s="144" t="s">
        <v>984</v>
      </c>
      <c r="T85" s="144" t="s">
        <v>984</v>
      </c>
      <c r="U85" s="144" t="s">
        <v>292</v>
      </c>
      <c r="V85" s="144" t="s">
        <v>479</v>
      </c>
      <c r="W85" s="144">
        <v>0</v>
      </c>
      <c r="X85" s="144" t="s">
        <v>985</v>
      </c>
      <c r="Y85" s="144">
        <v>359435829</v>
      </c>
      <c r="Z85" s="144" t="s">
        <v>986</v>
      </c>
      <c r="AA85" s="138" t="s">
        <v>987</v>
      </c>
      <c r="AB85" s="139">
        <v>70000</v>
      </c>
      <c r="AC85" s="138" t="s">
        <v>493</v>
      </c>
      <c r="AD85" s="138">
        <v>30</v>
      </c>
      <c r="AE85" s="138" t="s">
        <v>528</v>
      </c>
      <c r="AF85" s="138" t="s">
        <v>988</v>
      </c>
      <c r="AG85" s="138" t="s">
        <v>989</v>
      </c>
      <c r="AH85" s="138" t="s">
        <v>278</v>
      </c>
      <c r="AI85" s="138" t="s">
        <v>982</v>
      </c>
      <c r="AJ85" s="139">
        <v>3100</v>
      </c>
      <c r="AK85" s="139">
        <v>3100</v>
      </c>
      <c r="AL85" s="138" t="s">
        <v>620</v>
      </c>
      <c r="AM85" s="139">
        <v>19239</v>
      </c>
      <c r="AN85" s="139">
        <v>11761</v>
      </c>
      <c r="AO85" s="139">
        <v>31000</v>
      </c>
      <c r="AP85" s="139">
        <v>50761</v>
      </c>
      <c r="AQ85" s="139">
        <v>10936</v>
      </c>
      <c r="AR85" s="139">
        <v>61697</v>
      </c>
      <c r="AS85" s="139">
        <v>0</v>
      </c>
      <c r="AT85" s="139">
        <v>0</v>
      </c>
      <c r="AU85" s="139">
        <v>0</v>
      </c>
      <c r="AV85" s="138">
        <v>10</v>
      </c>
      <c r="AW85" s="138">
        <v>0</v>
      </c>
      <c r="AX85" s="138" t="s">
        <v>488</v>
      </c>
      <c r="AY85" s="138"/>
      <c r="AZ85" s="138"/>
      <c r="BA85" s="138"/>
      <c r="BB85" s="138" t="s">
        <v>282</v>
      </c>
      <c r="BC85" s="138"/>
      <c r="BD85" s="138"/>
      <c r="BE85" s="139">
        <v>0</v>
      </c>
      <c r="BF85" s="138" t="s">
        <v>984</v>
      </c>
      <c r="BG85" s="140" t="s">
        <v>990</v>
      </c>
      <c r="BH85" s="138" t="s">
        <v>636</v>
      </c>
      <c r="BI85" s="130" t="s">
        <v>100</v>
      </c>
      <c r="BJ85" s="123">
        <v>46168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20" t="s">
        <v>637</v>
      </c>
    </row>
    <row r="86" spans="1:69" ht="26" hidden="1" x14ac:dyDescent="0.35">
      <c r="A86" s="136">
        <v>82</v>
      </c>
      <c r="B86" s="144" t="s">
        <v>256</v>
      </c>
      <c r="C86" s="144" t="s">
        <v>257</v>
      </c>
      <c r="D86" s="144" t="s">
        <v>258</v>
      </c>
      <c r="E86" s="144" t="s">
        <v>259</v>
      </c>
      <c r="F86" s="144" t="s">
        <v>259</v>
      </c>
      <c r="G86" s="144" t="s">
        <v>260</v>
      </c>
      <c r="H86" s="144" t="s">
        <v>261</v>
      </c>
      <c r="I86" s="144">
        <v>45928</v>
      </c>
      <c r="J86" s="144" t="s">
        <v>991</v>
      </c>
      <c r="K86" s="144">
        <v>45928</v>
      </c>
      <c r="L86" s="144" t="s">
        <v>287</v>
      </c>
      <c r="M86" s="144" t="s">
        <v>288</v>
      </c>
      <c r="N86" s="144">
        <v>73416</v>
      </c>
      <c r="O86" s="144" t="s">
        <v>992</v>
      </c>
      <c r="P86" s="144">
        <v>104760</v>
      </c>
      <c r="Q86" s="144" t="s">
        <v>993</v>
      </c>
      <c r="R86" s="144" t="s">
        <v>267</v>
      </c>
      <c r="S86" s="144" t="s">
        <v>994</v>
      </c>
      <c r="T86" s="144" t="s">
        <v>994</v>
      </c>
      <c r="U86" s="144" t="s">
        <v>292</v>
      </c>
      <c r="V86" s="144" t="s">
        <v>479</v>
      </c>
      <c r="W86" s="144">
        <v>0</v>
      </c>
      <c r="X86" s="144" t="s">
        <v>293</v>
      </c>
      <c r="Y86" s="144">
        <v>359470512</v>
      </c>
      <c r="Z86" s="144" t="s">
        <v>583</v>
      </c>
      <c r="AA86" s="138" t="s">
        <v>995</v>
      </c>
      <c r="AB86" s="139">
        <v>52000</v>
      </c>
      <c r="AC86" s="138" t="s">
        <v>527</v>
      </c>
      <c r="AD86" s="138">
        <v>24</v>
      </c>
      <c r="AE86" s="138" t="s">
        <v>528</v>
      </c>
      <c r="AF86" s="138" t="s">
        <v>996</v>
      </c>
      <c r="AG86" s="138" t="s">
        <v>997</v>
      </c>
      <c r="AH86" s="138" t="s">
        <v>329</v>
      </c>
      <c r="AI86" s="138" t="s">
        <v>575</v>
      </c>
      <c r="AJ86" s="139">
        <v>2770</v>
      </c>
      <c r="AK86" s="139">
        <v>2770</v>
      </c>
      <c r="AL86" s="138" t="s">
        <v>529</v>
      </c>
      <c r="AM86" s="139">
        <v>19008.64</v>
      </c>
      <c r="AN86" s="139">
        <v>8691.36</v>
      </c>
      <c r="AO86" s="139">
        <v>27700</v>
      </c>
      <c r="AP86" s="139">
        <v>32991.360000000001</v>
      </c>
      <c r="AQ86" s="139">
        <v>5286.64</v>
      </c>
      <c r="AR86" s="139">
        <v>38278</v>
      </c>
      <c r="AS86" s="139">
        <v>0</v>
      </c>
      <c r="AT86" s="139">
        <v>0</v>
      </c>
      <c r="AU86" s="139">
        <v>0</v>
      </c>
      <c r="AV86" s="138">
        <v>10</v>
      </c>
      <c r="AW86" s="138">
        <v>0</v>
      </c>
      <c r="AX86" s="138" t="s">
        <v>488</v>
      </c>
      <c r="AY86" s="138"/>
      <c r="AZ86" s="138"/>
      <c r="BA86" s="138"/>
      <c r="BB86" s="138" t="s">
        <v>282</v>
      </c>
      <c r="BC86" s="138"/>
      <c r="BD86" s="138"/>
      <c r="BE86" s="139">
        <v>0</v>
      </c>
      <c r="BF86" s="138" t="s">
        <v>994</v>
      </c>
      <c r="BG86" s="140" t="s">
        <v>998</v>
      </c>
      <c r="BH86" s="138" t="s">
        <v>636</v>
      </c>
      <c r="BI86" s="130" t="s">
        <v>100</v>
      </c>
      <c r="BJ86" s="123">
        <v>46169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20" t="s">
        <v>637</v>
      </c>
    </row>
    <row r="87" spans="1:69" ht="26" hidden="1" x14ac:dyDescent="0.35">
      <c r="A87" s="136">
        <v>83</v>
      </c>
      <c r="B87" s="144" t="s">
        <v>256</v>
      </c>
      <c r="C87" s="144" t="s">
        <v>257</v>
      </c>
      <c r="D87" s="144" t="s">
        <v>258</v>
      </c>
      <c r="E87" s="144" t="s">
        <v>259</v>
      </c>
      <c r="F87" s="144" t="s">
        <v>259</v>
      </c>
      <c r="G87" s="144" t="s">
        <v>260</v>
      </c>
      <c r="H87" s="144" t="s">
        <v>261</v>
      </c>
      <c r="I87" s="144">
        <v>46024</v>
      </c>
      <c r="J87" s="144" t="s">
        <v>525</v>
      </c>
      <c r="K87" s="144">
        <v>46024</v>
      </c>
      <c r="L87" s="144" t="s">
        <v>263</v>
      </c>
      <c r="M87" s="144" t="s">
        <v>264</v>
      </c>
      <c r="N87" s="144">
        <v>73437</v>
      </c>
      <c r="O87" s="144" t="s">
        <v>999</v>
      </c>
      <c r="P87" s="144">
        <v>609192</v>
      </c>
      <c r="Q87" s="144" t="s">
        <v>1000</v>
      </c>
      <c r="R87" s="144" t="s">
        <v>267</v>
      </c>
      <c r="S87" s="144" t="s">
        <v>1001</v>
      </c>
      <c r="T87" s="144" t="s">
        <v>1001</v>
      </c>
      <c r="U87" s="144" t="s">
        <v>292</v>
      </c>
      <c r="V87" s="144" t="s">
        <v>270</v>
      </c>
      <c r="W87" s="144">
        <v>0</v>
      </c>
      <c r="X87" s="144" t="s">
        <v>293</v>
      </c>
      <c r="Y87" s="144">
        <v>359479625</v>
      </c>
      <c r="Z87" s="144" t="s">
        <v>1002</v>
      </c>
      <c r="AA87" s="138" t="s">
        <v>1003</v>
      </c>
      <c r="AB87" s="139">
        <v>40000</v>
      </c>
      <c r="AC87" s="138" t="s">
        <v>296</v>
      </c>
      <c r="AD87" s="138">
        <v>24</v>
      </c>
      <c r="AE87" s="138" t="s">
        <v>484</v>
      </c>
      <c r="AF87" s="138" t="s">
        <v>1004</v>
      </c>
      <c r="AG87" s="138" t="s">
        <v>1005</v>
      </c>
      <c r="AH87" s="138" t="s">
        <v>329</v>
      </c>
      <c r="AI87" s="138" t="s">
        <v>1006</v>
      </c>
      <c r="AJ87" s="139">
        <v>2120</v>
      </c>
      <c r="AK87" s="139">
        <v>2120</v>
      </c>
      <c r="AL87" s="138" t="s">
        <v>748</v>
      </c>
      <c r="AM87" s="139">
        <v>14589.06</v>
      </c>
      <c r="AN87" s="139">
        <v>6610.94</v>
      </c>
      <c r="AO87" s="139">
        <v>21200</v>
      </c>
      <c r="AP87" s="139">
        <v>25410.94</v>
      </c>
      <c r="AQ87" s="139">
        <v>4001.06</v>
      </c>
      <c r="AR87" s="139">
        <v>29412</v>
      </c>
      <c r="AS87" s="139">
        <v>0</v>
      </c>
      <c r="AT87" s="139">
        <v>0</v>
      </c>
      <c r="AU87" s="139">
        <v>0</v>
      </c>
      <c r="AV87" s="138">
        <v>10</v>
      </c>
      <c r="AW87" s="138">
        <v>0</v>
      </c>
      <c r="AX87" s="138" t="s">
        <v>488</v>
      </c>
      <c r="AY87" s="138"/>
      <c r="AZ87" s="138"/>
      <c r="BA87" s="138"/>
      <c r="BB87" s="138" t="s">
        <v>282</v>
      </c>
      <c r="BC87" s="138"/>
      <c r="BD87" s="138"/>
      <c r="BE87" s="139">
        <v>0</v>
      </c>
      <c r="BF87" s="138" t="s">
        <v>1001</v>
      </c>
      <c r="BG87" s="140" t="s">
        <v>1007</v>
      </c>
      <c r="BH87" s="138" t="s">
        <v>636</v>
      </c>
      <c r="BI87" s="130" t="s">
        <v>100</v>
      </c>
      <c r="BJ87" s="123">
        <v>46171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20" t="s">
        <v>637</v>
      </c>
    </row>
    <row r="88" spans="1:69" ht="26" hidden="1" x14ac:dyDescent="0.35">
      <c r="A88" s="136">
        <v>84</v>
      </c>
      <c r="B88" s="144" t="s">
        <v>256</v>
      </c>
      <c r="C88" s="144" t="s">
        <v>257</v>
      </c>
      <c r="D88" s="144" t="s">
        <v>258</v>
      </c>
      <c r="E88" s="144" t="s">
        <v>259</v>
      </c>
      <c r="F88" s="144" t="s">
        <v>259</v>
      </c>
      <c r="G88" s="144" t="s">
        <v>260</v>
      </c>
      <c r="H88" s="144" t="s">
        <v>261</v>
      </c>
      <c r="I88" s="144">
        <v>181236</v>
      </c>
      <c r="J88" s="144" t="s">
        <v>531</v>
      </c>
      <c r="K88" s="144">
        <v>181236</v>
      </c>
      <c r="L88" s="144" t="s">
        <v>287</v>
      </c>
      <c r="M88" s="144" t="s">
        <v>288</v>
      </c>
      <c r="N88" s="144">
        <v>73469</v>
      </c>
      <c r="O88" s="144" t="s">
        <v>532</v>
      </c>
      <c r="P88" s="144">
        <v>104816</v>
      </c>
      <c r="Q88" s="144" t="s">
        <v>596</v>
      </c>
      <c r="R88" s="144" t="s">
        <v>267</v>
      </c>
      <c r="S88" s="144" t="s">
        <v>1008</v>
      </c>
      <c r="T88" s="144" t="s">
        <v>1008</v>
      </c>
      <c r="U88" s="144" t="s">
        <v>292</v>
      </c>
      <c r="V88" s="144" t="s">
        <v>270</v>
      </c>
      <c r="W88" s="144">
        <v>0</v>
      </c>
      <c r="X88" s="144" t="s">
        <v>293</v>
      </c>
      <c r="Y88" s="144">
        <v>359585625</v>
      </c>
      <c r="Z88" s="144" t="s">
        <v>1009</v>
      </c>
      <c r="AA88" s="138" t="s">
        <v>1010</v>
      </c>
      <c r="AB88" s="139">
        <v>40000</v>
      </c>
      <c r="AC88" s="138" t="s">
        <v>493</v>
      </c>
      <c r="AD88" s="138">
        <v>24</v>
      </c>
      <c r="AE88" s="138" t="s">
        <v>528</v>
      </c>
      <c r="AF88" s="138" t="s">
        <v>789</v>
      </c>
      <c r="AG88" s="138" t="s">
        <v>1011</v>
      </c>
      <c r="AH88" s="138" t="s">
        <v>278</v>
      </c>
      <c r="AI88" s="138" t="s">
        <v>1012</v>
      </c>
      <c r="AJ88" s="139">
        <v>2100</v>
      </c>
      <c r="AK88" s="139">
        <v>2100</v>
      </c>
      <c r="AL88" s="138" t="s">
        <v>620</v>
      </c>
      <c r="AM88" s="139">
        <v>13168.67</v>
      </c>
      <c r="AN88" s="139">
        <v>5731.33</v>
      </c>
      <c r="AO88" s="139">
        <v>18900</v>
      </c>
      <c r="AP88" s="139">
        <v>26831.33</v>
      </c>
      <c r="AQ88" s="139">
        <v>4315.67</v>
      </c>
      <c r="AR88" s="139">
        <v>31147</v>
      </c>
      <c r="AS88" s="139">
        <v>0</v>
      </c>
      <c r="AT88" s="139">
        <v>0</v>
      </c>
      <c r="AU88" s="139">
        <v>0</v>
      </c>
      <c r="AV88" s="138">
        <v>9</v>
      </c>
      <c r="AW88" s="138">
        <v>0</v>
      </c>
      <c r="AX88" s="138" t="s">
        <v>488</v>
      </c>
      <c r="AY88" s="138"/>
      <c r="AZ88" s="138"/>
      <c r="BA88" s="138"/>
      <c r="BB88" s="138" t="s">
        <v>282</v>
      </c>
      <c r="BC88" s="138"/>
      <c r="BD88" s="138"/>
      <c r="BE88" s="139">
        <v>0</v>
      </c>
      <c r="BF88" s="138" t="s">
        <v>1008</v>
      </c>
      <c r="BG88" s="140" t="s">
        <v>1013</v>
      </c>
      <c r="BH88" s="138" t="s">
        <v>636</v>
      </c>
      <c r="BI88" s="130" t="s">
        <v>100</v>
      </c>
      <c r="BJ88" s="123">
        <v>46168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20" t="s">
        <v>637</v>
      </c>
    </row>
    <row r="89" spans="1:69" ht="26" hidden="1" x14ac:dyDescent="0.35">
      <c r="A89" s="136">
        <v>85</v>
      </c>
      <c r="B89" s="144" t="s">
        <v>256</v>
      </c>
      <c r="C89" s="144" t="s">
        <v>257</v>
      </c>
      <c r="D89" s="144" t="s">
        <v>258</v>
      </c>
      <c r="E89" s="144" t="s">
        <v>259</v>
      </c>
      <c r="F89" s="144" t="s">
        <v>259</v>
      </c>
      <c r="G89" s="144" t="s">
        <v>260</v>
      </c>
      <c r="H89" s="144" t="s">
        <v>261</v>
      </c>
      <c r="I89" s="144">
        <v>45948</v>
      </c>
      <c r="J89" s="144" t="s">
        <v>584</v>
      </c>
      <c r="K89" s="144">
        <v>45948</v>
      </c>
      <c r="L89" s="144" t="s">
        <v>287</v>
      </c>
      <c r="M89" s="144" t="s">
        <v>288</v>
      </c>
      <c r="N89" s="144">
        <v>73459</v>
      </c>
      <c r="O89" s="144" t="s">
        <v>644</v>
      </c>
      <c r="P89" s="144">
        <v>105016</v>
      </c>
      <c r="Q89" s="144" t="s">
        <v>1014</v>
      </c>
      <c r="R89" s="144" t="s">
        <v>267</v>
      </c>
      <c r="S89" s="144" t="s">
        <v>1015</v>
      </c>
      <c r="T89" s="144" t="s">
        <v>1015</v>
      </c>
      <c r="U89" s="144" t="s">
        <v>320</v>
      </c>
      <c r="V89" s="144" t="s">
        <v>270</v>
      </c>
      <c r="W89" s="144">
        <v>0</v>
      </c>
      <c r="X89" s="144" t="s">
        <v>293</v>
      </c>
      <c r="Y89" s="144">
        <v>359765537</v>
      </c>
      <c r="Z89" s="144" t="s">
        <v>1016</v>
      </c>
      <c r="AA89" s="138" t="s">
        <v>1017</v>
      </c>
      <c r="AB89" s="139">
        <v>85000</v>
      </c>
      <c r="AC89" s="138" t="s">
        <v>309</v>
      </c>
      <c r="AD89" s="138">
        <v>24</v>
      </c>
      <c r="AE89" s="138" t="s">
        <v>576</v>
      </c>
      <c r="AF89" s="138" t="s">
        <v>1018</v>
      </c>
      <c r="AG89" s="138" t="s">
        <v>1019</v>
      </c>
      <c r="AH89" s="138" t="s">
        <v>329</v>
      </c>
      <c r="AI89" s="138" t="s">
        <v>1020</v>
      </c>
      <c r="AJ89" s="139">
        <v>4540</v>
      </c>
      <c r="AK89" s="139">
        <v>4540</v>
      </c>
      <c r="AL89" s="138" t="s">
        <v>501</v>
      </c>
      <c r="AM89" s="139">
        <v>20808.39</v>
      </c>
      <c r="AN89" s="139">
        <v>10971.61</v>
      </c>
      <c r="AO89" s="139">
        <v>31780</v>
      </c>
      <c r="AP89" s="139">
        <v>64191.61</v>
      </c>
      <c r="AQ89" s="139">
        <v>12694.39</v>
      </c>
      <c r="AR89" s="139">
        <v>76886</v>
      </c>
      <c r="AS89" s="139">
        <v>0</v>
      </c>
      <c r="AT89" s="139">
        <v>0</v>
      </c>
      <c r="AU89" s="139">
        <v>0</v>
      </c>
      <c r="AV89" s="138">
        <v>7</v>
      </c>
      <c r="AW89" s="138">
        <v>0</v>
      </c>
      <c r="AX89" s="138" t="s">
        <v>488</v>
      </c>
      <c r="AY89" s="138"/>
      <c r="AZ89" s="138"/>
      <c r="BA89" s="138"/>
      <c r="BB89" s="138" t="s">
        <v>282</v>
      </c>
      <c r="BC89" s="138"/>
      <c r="BD89" s="138"/>
      <c r="BE89" s="139">
        <v>0</v>
      </c>
      <c r="BF89" s="138" t="s">
        <v>1015</v>
      </c>
      <c r="BG89" s="140" t="s">
        <v>1021</v>
      </c>
      <c r="BH89" s="138" t="s">
        <v>636</v>
      </c>
      <c r="BI89" s="130" t="s">
        <v>100</v>
      </c>
      <c r="BJ89" s="123">
        <v>46171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637</v>
      </c>
    </row>
    <row r="90" spans="1:69" ht="26" hidden="1" x14ac:dyDescent="0.35">
      <c r="A90" s="136">
        <v>86</v>
      </c>
      <c r="B90" s="144" t="s">
        <v>256</v>
      </c>
      <c r="C90" s="144" t="s">
        <v>257</v>
      </c>
      <c r="D90" s="144" t="s">
        <v>258</v>
      </c>
      <c r="E90" s="144" t="s">
        <v>259</v>
      </c>
      <c r="F90" s="144" t="s">
        <v>259</v>
      </c>
      <c r="G90" s="144" t="s">
        <v>260</v>
      </c>
      <c r="H90" s="144" t="s">
        <v>261</v>
      </c>
      <c r="I90" s="144">
        <v>45916</v>
      </c>
      <c r="J90" s="144" t="s">
        <v>553</v>
      </c>
      <c r="K90" s="144">
        <v>45916</v>
      </c>
      <c r="L90" s="144" t="s">
        <v>287</v>
      </c>
      <c r="M90" s="144" t="s">
        <v>288</v>
      </c>
      <c r="N90" s="144">
        <v>73746</v>
      </c>
      <c r="O90" s="144" t="s">
        <v>554</v>
      </c>
      <c r="P90" s="144">
        <v>105187</v>
      </c>
      <c r="Q90" s="144" t="s">
        <v>1022</v>
      </c>
      <c r="R90" s="144" t="s">
        <v>267</v>
      </c>
      <c r="S90" s="144" t="s">
        <v>1023</v>
      </c>
      <c r="T90" s="144" t="s">
        <v>1023</v>
      </c>
      <c r="U90" s="144" t="s">
        <v>292</v>
      </c>
      <c r="V90" s="144" t="s">
        <v>270</v>
      </c>
      <c r="W90" s="144">
        <v>0</v>
      </c>
      <c r="X90" s="144" t="s">
        <v>1024</v>
      </c>
      <c r="Y90" s="144">
        <v>359784103</v>
      </c>
      <c r="Z90" s="144" t="s">
        <v>1025</v>
      </c>
      <c r="AA90" s="138" t="s">
        <v>1026</v>
      </c>
      <c r="AB90" s="139">
        <v>60000</v>
      </c>
      <c r="AC90" s="138" t="s">
        <v>552</v>
      </c>
      <c r="AD90" s="138">
        <v>24</v>
      </c>
      <c r="AE90" s="138" t="s">
        <v>623</v>
      </c>
      <c r="AF90" s="138" t="s">
        <v>1027</v>
      </c>
      <c r="AG90" s="138" t="s">
        <v>746</v>
      </c>
      <c r="AH90" s="138" t="s">
        <v>624</v>
      </c>
      <c r="AI90" s="138" t="s">
        <v>1028</v>
      </c>
      <c r="AJ90" s="139">
        <v>3230</v>
      </c>
      <c r="AK90" s="139">
        <v>3230</v>
      </c>
      <c r="AL90" s="138" t="s">
        <v>530</v>
      </c>
      <c r="AM90" s="139">
        <v>14788.48</v>
      </c>
      <c r="AN90" s="139">
        <v>7821.52</v>
      </c>
      <c r="AO90" s="139">
        <v>22610</v>
      </c>
      <c r="AP90" s="139">
        <v>45211.519999999997</v>
      </c>
      <c r="AQ90" s="139">
        <v>9284.48</v>
      </c>
      <c r="AR90" s="139">
        <v>54496</v>
      </c>
      <c r="AS90" s="139">
        <v>0</v>
      </c>
      <c r="AT90" s="139">
        <v>0</v>
      </c>
      <c r="AU90" s="139">
        <v>0</v>
      </c>
      <c r="AV90" s="138">
        <v>7</v>
      </c>
      <c r="AW90" s="138">
        <v>0</v>
      </c>
      <c r="AX90" s="138" t="s">
        <v>488</v>
      </c>
      <c r="AY90" s="138"/>
      <c r="AZ90" s="138"/>
      <c r="BA90" s="138"/>
      <c r="BB90" s="138" t="s">
        <v>282</v>
      </c>
      <c r="BC90" s="138"/>
      <c r="BD90" s="138"/>
      <c r="BE90" s="139">
        <v>0</v>
      </c>
      <c r="BF90" s="138" t="s">
        <v>1023</v>
      </c>
      <c r="BG90" s="140" t="s">
        <v>1029</v>
      </c>
      <c r="BH90" s="138" t="s">
        <v>636</v>
      </c>
      <c r="BI90" s="130" t="s">
        <v>100</v>
      </c>
      <c r="BJ90" s="123">
        <v>46168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637</v>
      </c>
    </row>
    <row r="91" spans="1:69" ht="26" hidden="1" x14ac:dyDescent="0.35">
      <c r="A91" s="136">
        <v>87</v>
      </c>
      <c r="B91" s="144" t="s">
        <v>256</v>
      </c>
      <c r="C91" s="144" t="s">
        <v>257</v>
      </c>
      <c r="D91" s="144" t="s">
        <v>258</v>
      </c>
      <c r="E91" s="144" t="s">
        <v>259</v>
      </c>
      <c r="F91" s="144" t="s">
        <v>259</v>
      </c>
      <c r="G91" s="144" t="s">
        <v>260</v>
      </c>
      <c r="H91" s="144" t="s">
        <v>261</v>
      </c>
      <c r="I91" s="144">
        <v>46041</v>
      </c>
      <c r="J91" s="144" t="s">
        <v>545</v>
      </c>
      <c r="K91" s="144">
        <v>46041</v>
      </c>
      <c r="L91" s="144" t="s">
        <v>287</v>
      </c>
      <c r="M91" s="144" t="s">
        <v>288</v>
      </c>
      <c r="N91" s="144">
        <v>392860</v>
      </c>
      <c r="O91" s="144" t="s">
        <v>555</v>
      </c>
      <c r="P91" s="144">
        <v>584072</v>
      </c>
      <c r="Q91" s="144" t="s">
        <v>606</v>
      </c>
      <c r="R91" s="144" t="s">
        <v>267</v>
      </c>
      <c r="S91" s="144" t="s">
        <v>1030</v>
      </c>
      <c r="T91" s="144" t="s">
        <v>1030</v>
      </c>
      <c r="U91" s="144" t="s">
        <v>317</v>
      </c>
      <c r="V91" s="144" t="s">
        <v>479</v>
      </c>
      <c r="W91" s="144">
        <v>0</v>
      </c>
      <c r="X91" s="144" t="s">
        <v>293</v>
      </c>
      <c r="Y91" s="144">
        <v>359784731</v>
      </c>
      <c r="Z91" s="144" t="s">
        <v>1031</v>
      </c>
      <c r="AA91" s="138" t="s">
        <v>1032</v>
      </c>
      <c r="AB91" s="139">
        <v>42000</v>
      </c>
      <c r="AC91" s="138" t="s">
        <v>376</v>
      </c>
      <c r="AD91" s="138">
        <v>24</v>
      </c>
      <c r="AE91" s="138" t="s">
        <v>484</v>
      </c>
      <c r="AF91" s="138" t="s">
        <v>1033</v>
      </c>
      <c r="AG91" s="138" t="s">
        <v>1034</v>
      </c>
      <c r="AH91" s="138" t="s">
        <v>329</v>
      </c>
      <c r="AI91" s="138" t="s">
        <v>619</v>
      </c>
      <c r="AJ91" s="139">
        <v>2260</v>
      </c>
      <c r="AK91" s="139">
        <v>2260</v>
      </c>
      <c r="AL91" s="138" t="s">
        <v>574</v>
      </c>
      <c r="AM91" s="139">
        <v>10480.41</v>
      </c>
      <c r="AN91" s="139">
        <v>5339.59</v>
      </c>
      <c r="AO91" s="139">
        <v>15820</v>
      </c>
      <c r="AP91" s="139">
        <v>31519.59</v>
      </c>
      <c r="AQ91" s="139">
        <v>6445.41</v>
      </c>
      <c r="AR91" s="139">
        <v>37965</v>
      </c>
      <c r="AS91" s="139">
        <v>0</v>
      </c>
      <c r="AT91" s="139">
        <v>0</v>
      </c>
      <c r="AU91" s="139">
        <v>0</v>
      </c>
      <c r="AV91" s="138">
        <v>7</v>
      </c>
      <c r="AW91" s="138">
        <v>0</v>
      </c>
      <c r="AX91" s="138" t="s">
        <v>488</v>
      </c>
      <c r="AY91" s="138"/>
      <c r="AZ91" s="138"/>
      <c r="BA91" s="138"/>
      <c r="BB91" s="138" t="s">
        <v>282</v>
      </c>
      <c r="BC91" s="138"/>
      <c r="BD91" s="138"/>
      <c r="BE91" s="139">
        <v>0</v>
      </c>
      <c r="BF91" s="138" t="s">
        <v>1030</v>
      </c>
      <c r="BG91" s="140" t="s">
        <v>1035</v>
      </c>
      <c r="BH91" s="138" t="s">
        <v>636</v>
      </c>
      <c r="BI91" s="130" t="s">
        <v>100</v>
      </c>
      <c r="BJ91" s="123">
        <v>46171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20" t="s">
        <v>637</v>
      </c>
    </row>
    <row r="92" spans="1:69" ht="26" hidden="1" x14ac:dyDescent="0.35">
      <c r="A92" s="136">
        <v>88</v>
      </c>
      <c r="B92" s="144" t="s">
        <v>256</v>
      </c>
      <c r="C92" s="144" t="s">
        <v>257</v>
      </c>
      <c r="D92" s="144" t="s">
        <v>258</v>
      </c>
      <c r="E92" s="144" t="s">
        <v>259</v>
      </c>
      <c r="F92" s="144" t="s">
        <v>259</v>
      </c>
      <c r="G92" s="144" t="s">
        <v>260</v>
      </c>
      <c r="H92" s="144" t="s">
        <v>261</v>
      </c>
      <c r="I92" s="144">
        <v>46041</v>
      </c>
      <c r="J92" s="144" t="s">
        <v>545</v>
      </c>
      <c r="K92" s="144">
        <v>46041</v>
      </c>
      <c r="L92" s="144" t="s">
        <v>287</v>
      </c>
      <c r="M92" s="144" t="s">
        <v>288</v>
      </c>
      <c r="N92" s="144">
        <v>392860</v>
      </c>
      <c r="O92" s="144" t="s">
        <v>555</v>
      </c>
      <c r="P92" s="144">
        <v>584072</v>
      </c>
      <c r="Q92" s="144" t="s">
        <v>606</v>
      </c>
      <c r="R92" s="144" t="s">
        <v>267</v>
      </c>
      <c r="S92" s="144" t="s">
        <v>1036</v>
      </c>
      <c r="T92" s="144" t="s">
        <v>1036</v>
      </c>
      <c r="U92" s="144" t="s">
        <v>269</v>
      </c>
      <c r="V92" s="144" t="s">
        <v>479</v>
      </c>
      <c r="W92" s="144">
        <v>0</v>
      </c>
      <c r="X92" s="144" t="s">
        <v>293</v>
      </c>
      <c r="Y92" s="144">
        <v>359784965</v>
      </c>
      <c r="Z92" s="144" t="s">
        <v>1037</v>
      </c>
      <c r="AA92" s="138" t="s">
        <v>1032</v>
      </c>
      <c r="AB92" s="139">
        <v>42000</v>
      </c>
      <c r="AC92" s="138" t="s">
        <v>376</v>
      </c>
      <c r="AD92" s="138">
        <v>24</v>
      </c>
      <c r="AE92" s="138" t="s">
        <v>484</v>
      </c>
      <c r="AF92" s="138" t="s">
        <v>582</v>
      </c>
      <c r="AG92" s="138" t="s">
        <v>1038</v>
      </c>
      <c r="AH92" s="138" t="s">
        <v>329</v>
      </c>
      <c r="AI92" s="138" t="s">
        <v>619</v>
      </c>
      <c r="AJ92" s="139">
        <v>2240</v>
      </c>
      <c r="AK92" s="139">
        <v>2240</v>
      </c>
      <c r="AL92" s="138" t="s">
        <v>574</v>
      </c>
      <c r="AM92" s="139">
        <v>10549.97</v>
      </c>
      <c r="AN92" s="139">
        <v>5130.03</v>
      </c>
      <c r="AO92" s="139">
        <v>15680</v>
      </c>
      <c r="AP92" s="139">
        <v>31450.03</v>
      </c>
      <c r="AQ92" s="139">
        <v>6169.97</v>
      </c>
      <c r="AR92" s="139">
        <v>37620</v>
      </c>
      <c r="AS92" s="139">
        <v>0</v>
      </c>
      <c r="AT92" s="139">
        <v>0</v>
      </c>
      <c r="AU92" s="139">
        <v>0</v>
      </c>
      <c r="AV92" s="138">
        <v>7</v>
      </c>
      <c r="AW92" s="138">
        <v>0</v>
      </c>
      <c r="AX92" s="138" t="s">
        <v>488</v>
      </c>
      <c r="AY92" s="138"/>
      <c r="AZ92" s="138"/>
      <c r="BA92" s="138"/>
      <c r="BB92" s="138" t="s">
        <v>282</v>
      </c>
      <c r="BC92" s="138"/>
      <c r="BD92" s="138"/>
      <c r="BE92" s="139">
        <v>0</v>
      </c>
      <c r="BF92" s="138" t="s">
        <v>1036</v>
      </c>
      <c r="BG92" s="140" t="s">
        <v>1039</v>
      </c>
      <c r="BH92" s="138" t="s">
        <v>636</v>
      </c>
      <c r="BI92" s="130" t="s">
        <v>100</v>
      </c>
      <c r="BJ92" s="123">
        <v>46171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637</v>
      </c>
    </row>
    <row r="93" spans="1:69" ht="26" hidden="1" x14ac:dyDescent="0.35">
      <c r="A93" s="136">
        <v>89</v>
      </c>
      <c r="B93" s="144" t="s">
        <v>256</v>
      </c>
      <c r="C93" s="144" t="s">
        <v>257</v>
      </c>
      <c r="D93" s="144" t="s">
        <v>258</v>
      </c>
      <c r="E93" s="144" t="s">
        <v>259</v>
      </c>
      <c r="F93" s="144" t="s">
        <v>259</v>
      </c>
      <c r="G93" s="144" t="s">
        <v>260</v>
      </c>
      <c r="H93" s="144" t="s">
        <v>261</v>
      </c>
      <c r="I93" s="144">
        <v>181236</v>
      </c>
      <c r="J93" s="144" t="s">
        <v>531</v>
      </c>
      <c r="K93" s="144">
        <v>181236</v>
      </c>
      <c r="L93" s="144" t="s">
        <v>287</v>
      </c>
      <c r="M93" s="144" t="s">
        <v>288</v>
      </c>
      <c r="N93" s="144">
        <v>73744</v>
      </c>
      <c r="O93" s="144" t="s">
        <v>704</v>
      </c>
      <c r="P93" s="144">
        <v>105183</v>
      </c>
      <c r="Q93" s="144" t="s">
        <v>705</v>
      </c>
      <c r="R93" s="144" t="s">
        <v>267</v>
      </c>
      <c r="S93" s="144" t="s">
        <v>1040</v>
      </c>
      <c r="T93" s="144" t="s">
        <v>1040</v>
      </c>
      <c r="U93" s="144" t="s">
        <v>292</v>
      </c>
      <c r="V93" s="144" t="s">
        <v>270</v>
      </c>
      <c r="W93" s="144">
        <v>0</v>
      </c>
      <c r="X93" s="144" t="s">
        <v>1041</v>
      </c>
      <c r="Y93" s="144">
        <v>359862782</v>
      </c>
      <c r="Z93" s="144" t="s">
        <v>1042</v>
      </c>
      <c r="AA93" s="138" t="s">
        <v>1043</v>
      </c>
      <c r="AB93" s="139">
        <v>68000</v>
      </c>
      <c r="AC93" s="138" t="s">
        <v>493</v>
      </c>
      <c r="AD93" s="138">
        <v>24</v>
      </c>
      <c r="AE93" s="138" t="s">
        <v>484</v>
      </c>
      <c r="AF93" s="138" t="s">
        <v>1044</v>
      </c>
      <c r="AG93" s="138" t="s">
        <v>1045</v>
      </c>
      <c r="AH93" s="138" t="s">
        <v>329</v>
      </c>
      <c r="AI93" s="138" t="s">
        <v>1046</v>
      </c>
      <c r="AJ93" s="139">
        <v>3660</v>
      </c>
      <c r="AK93" s="139">
        <v>3660</v>
      </c>
      <c r="AL93" s="138" t="s">
        <v>620</v>
      </c>
      <c r="AM93" s="139">
        <v>14672.31</v>
      </c>
      <c r="AN93" s="139">
        <v>7287.69</v>
      </c>
      <c r="AO93" s="139">
        <v>21960</v>
      </c>
      <c r="AP93" s="139">
        <v>53327.69</v>
      </c>
      <c r="AQ93" s="139">
        <v>11500.31</v>
      </c>
      <c r="AR93" s="139">
        <v>64828</v>
      </c>
      <c r="AS93" s="139">
        <v>0</v>
      </c>
      <c r="AT93" s="139">
        <v>0</v>
      </c>
      <c r="AU93" s="139">
        <v>0</v>
      </c>
      <c r="AV93" s="138">
        <v>6</v>
      </c>
      <c r="AW93" s="138">
        <v>0</v>
      </c>
      <c r="AX93" s="138" t="s">
        <v>488</v>
      </c>
      <c r="AY93" s="138"/>
      <c r="AZ93" s="138"/>
      <c r="BA93" s="138"/>
      <c r="BB93" s="138" t="s">
        <v>282</v>
      </c>
      <c r="BC93" s="138"/>
      <c r="BD93" s="138"/>
      <c r="BE93" s="139">
        <v>0</v>
      </c>
      <c r="BF93" s="138" t="s">
        <v>1040</v>
      </c>
      <c r="BG93" s="140" t="s">
        <v>1047</v>
      </c>
      <c r="BH93" s="138" t="s">
        <v>636</v>
      </c>
      <c r="BI93" s="130" t="s">
        <v>100</v>
      </c>
      <c r="BJ93" s="123">
        <v>46168</v>
      </c>
      <c r="BK93" s="94" t="s">
        <v>103</v>
      </c>
      <c r="BL93" s="95" t="s">
        <v>108</v>
      </c>
      <c r="BM93" s="96" t="s">
        <v>180</v>
      </c>
      <c r="BN93" s="94" t="s">
        <v>222</v>
      </c>
      <c r="BO93" s="94"/>
      <c r="BP93" s="42"/>
      <c r="BQ93" s="120" t="s">
        <v>637</v>
      </c>
    </row>
    <row r="94" spans="1:69" ht="26" hidden="1" x14ac:dyDescent="0.35">
      <c r="A94" s="136">
        <v>90</v>
      </c>
      <c r="B94" s="144" t="s">
        <v>256</v>
      </c>
      <c r="C94" s="144" t="s">
        <v>257</v>
      </c>
      <c r="D94" s="144" t="s">
        <v>258</v>
      </c>
      <c r="E94" s="144" t="s">
        <v>259</v>
      </c>
      <c r="F94" s="144" t="s">
        <v>259</v>
      </c>
      <c r="G94" s="144" t="s">
        <v>260</v>
      </c>
      <c r="H94" s="144" t="s">
        <v>261</v>
      </c>
      <c r="I94" s="144">
        <v>181236</v>
      </c>
      <c r="J94" s="144" t="s">
        <v>531</v>
      </c>
      <c r="K94" s="144">
        <v>181236</v>
      </c>
      <c r="L94" s="144" t="s">
        <v>287</v>
      </c>
      <c r="M94" s="144" t="s">
        <v>288</v>
      </c>
      <c r="N94" s="144">
        <v>73469</v>
      </c>
      <c r="O94" s="144" t="s">
        <v>532</v>
      </c>
      <c r="P94" s="144">
        <v>640999</v>
      </c>
      <c r="Q94" s="144" t="s">
        <v>540</v>
      </c>
      <c r="R94" s="144" t="s">
        <v>267</v>
      </c>
      <c r="S94" s="144" t="s">
        <v>1048</v>
      </c>
      <c r="T94" s="144" t="s">
        <v>1048</v>
      </c>
      <c r="U94" s="144" t="s">
        <v>292</v>
      </c>
      <c r="V94" s="144" t="s">
        <v>270</v>
      </c>
      <c r="W94" s="144">
        <v>0</v>
      </c>
      <c r="X94" s="144" t="s">
        <v>293</v>
      </c>
      <c r="Y94" s="144">
        <v>359908727</v>
      </c>
      <c r="Z94" s="144" t="s">
        <v>1049</v>
      </c>
      <c r="AA94" s="138" t="s">
        <v>1050</v>
      </c>
      <c r="AB94" s="139">
        <v>75000</v>
      </c>
      <c r="AC94" s="138" t="s">
        <v>493</v>
      </c>
      <c r="AD94" s="138">
        <v>24</v>
      </c>
      <c r="AE94" s="138" t="s">
        <v>484</v>
      </c>
      <c r="AF94" s="138" t="s">
        <v>362</v>
      </c>
      <c r="AG94" s="138" t="s">
        <v>344</v>
      </c>
      <c r="AH94" s="138" t="s">
        <v>329</v>
      </c>
      <c r="AI94" s="138" t="s">
        <v>1051</v>
      </c>
      <c r="AJ94" s="139">
        <v>4000</v>
      </c>
      <c r="AK94" s="139">
        <v>4000</v>
      </c>
      <c r="AL94" s="138" t="s">
        <v>620</v>
      </c>
      <c r="AM94" s="139">
        <v>12141.63</v>
      </c>
      <c r="AN94" s="139">
        <v>7858.37</v>
      </c>
      <c r="AO94" s="139">
        <v>20000</v>
      </c>
      <c r="AP94" s="139">
        <v>62858.37</v>
      </c>
      <c r="AQ94" s="139">
        <v>14120.63</v>
      </c>
      <c r="AR94" s="139">
        <v>76979</v>
      </c>
      <c r="AS94" s="139">
        <v>0</v>
      </c>
      <c r="AT94" s="139">
        <v>0</v>
      </c>
      <c r="AU94" s="139">
        <v>0</v>
      </c>
      <c r="AV94" s="138">
        <v>5</v>
      </c>
      <c r="AW94" s="138">
        <v>0</v>
      </c>
      <c r="AX94" s="138" t="s">
        <v>488</v>
      </c>
      <c r="AY94" s="138"/>
      <c r="AZ94" s="138"/>
      <c r="BA94" s="138"/>
      <c r="BB94" s="138" t="s">
        <v>282</v>
      </c>
      <c r="BC94" s="138"/>
      <c r="BD94" s="138"/>
      <c r="BE94" s="139">
        <v>0</v>
      </c>
      <c r="BF94" s="138" t="s">
        <v>1048</v>
      </c>
      <c r="BG94" s="140" t="s">
        <v>1052</v>
      </c>
      <c r="BH94" s="138" t="s">
        <v>636</v>
      </c>
      <c r="BI94" s="130" t="s">
        <v>100</v>
      </c>
      <c r="BJ94" s="123">
        <v>46168</v>
      </c>
      <c r="BK94" s="94" t="s">
        <v>103</v>
      </c>
      <c r="BL94" s="95" t="s">
        <v>108</v>
      </c>
      <c r="BM94" s="96" t="s">
        <v>180</v>
      </c>
      <c r="BN94" s="94" t="s">
        <v>222</v>
      </c>
      <c r="BO94" s="94"/>
      <c r="BP94" s="42"/>
      <c r="BQ94" s="120" t="s">
        <v>637</v>
      </c>
    </row>
    <row r="95" spans="1:69" ht="26" hidden="1" x14ac:dyDescent="0.35">
      <c r="A95" s="136">
        <v>91</v>
      </c>
      <c r="B95" s="144" t="s">
        <v>256</v>
      </c>
      <c r="C95" s="144" t="s">
        <v>257</v>
      </c>
      <c r="D95" s="144" t="s">
        <v>258</v>
      </c>
      <c r="E95" s="144" t="s">
        <v>259</v>
      </c>
      <c r="F95" s="144" t="s">
        <v>259</v>
      </c>
      <c r="G95" s="144" t="s">
        <v>260</v>
      </c>
      <c r="H95" s="144" t="s">
        <v>261</v>
      </c>
      <c r="I95" s="144">
        <v>181236</v>
      </c>
      <c r="J95" s="144" t="s">
        <v>531</v>
      </c>
      <c r="K95" s="144">
        <v>181236</v>
      </c>
      <c r="L95" s="144" t="s">
        <v>287</v>
      </c>
      <c r="M95" s="144" t="s">
        <v>288</v>
      </c>
      <c r="N95" s="144">
        <v>73744</v>
      </c>
      <c r="O95" s="144" t="s">
        <v>704</v>
      </c>
      <c r="P95" s="144">
        <v>105183</v>
      </c>
      <c r="Q95" s="144" t="s">
        <v>705</v>
      </c>
      <c r="R95" s="144" t="s">
        <v>267</v>
      </c>
      <c r="S95" s="144" t="s">
        <v>1053</v>
      </c>
      <c r="T95" s="144" t="s">
        <v>1053</v>
      </c>
      <c r="U95" s="144" t="s">
        <v>292</v>
      </c>
      <c r="V95" s="144" t="s">
        <v>479</v>
      </c>
      <c r="W95" s="144">
        <v>0</v>
      </c>
      <c r="X95" s="144" t="s">
        <v>293</v>
      </c>
      <c r="Y95" s="144">
        <v>359922203</v>
      </c>
      <c r="Z95" s="144" t="s">
        <v>1054</v>
      </c>
      <c r="AA95" s="138" t="s">
        <v>1055</v>
      </c>
      <c r="AB95" s="139">
        <v>98000</v>
      </c>
      <c r="AC95" s="138" t="s">
        <v>493</v>
      </c>
      <c r="AD95" s="138">
        <v>24</v>
      </c>
      <c r="AE95" s="138" t="s">
        <v>528</v>
      </c>
      <c r="AF95" s="138" t="s">
        <v>1056</v>
      </c>
      <c r="AG95" s="138" t="s">
        <v>709</v>
      </c>
      <c r="AH95" s="138" t="s">
        <v>278</v>
      </c>
      <c r="AI95" s="138" t="s">
        <v>1051</v>
      </c>
      <c r="AJ95" s="139">
        <v>5130</v>
      </c>
      <c r="AK95" s="139">
        <v>5130</v>
      </c>
      <c r="AL95" s="138" t="s">
        <v>620</v>
      </c>
      <c r="AM95" s="139">
        <v>16485.96</v>
      </c>
      <c r="AN95" s="139">
        <v>9164.0400000000009</v>
      </c>
      <c r="AO95" s="139">
        <v>25650</v>
      </c>
      <c r="AP95" s="139">
        <v>81514.039999999994</v>
      </c>
      <c r="AQ95" s="139">
        <v>16682.96</v>
      </c>
      <c r="AR95" s="139">
        <v>98197</v>
      </c>
      <c r="AS95" s="139">
        <v>0</v>
      </c>
      <c r="AT95" s="139">
        <v>0</v>
      </c>
      <c r="AU95" s="139">
        <v>0</v>
      </c>
      <c r="AV95" s="138">
        <v>5</v>
      </c>
      <c r="AW95" s="138">
        <v>0</v>
      </c>
      <c r="AX95" s="138" t="s">
        <v>488</v>
      </c>
      <c r="AY95" s="138"/>
      <c r="AZ95" s="138"/>
      <c r="BA95" s="138"/>
      <c r="BB95" s="138" t="s">
        <v>282</v>
      </c>
      <c r="BC95" s="138"/>
      <c r="BD95" s="138"/>
      <c r="BE95" s="139">
        <v>0</v>
      </c>
      <c r="BF95" s="138" t="s">
        <v>1053</v>
      </c>
      <c r="BG95" s="140" t="s">
        <v>1057</v>
      </c>
      <c r="BH95" s="138" t="s">
        <v>636</v>
      </c>
      <c r="BI95" s="130" t="s">
        <v>100</v>
      </c>
      <c r="BJ95" s="123">
        <v>46168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20" t="s">
        <v>637</v>
      </c>
    </row>
    <row r="96" spans="1:69" ht="26" hidden="1" x14ac:dyDescent="0.35">
      <c r="A96" s="136">
        <v>92</v>
      </c>
      <c r="B96" s="144" t="s">
        <v>256</v>
      </c>
      <c r="C96" s="144" t="s">
        <v>257</v>
      </c>
      <c r="D96" s="144" t="s">
        <v>258</v>
      </c>
      <c r="E96" s="144" t="s">
        <v>259</v>
      </c>
      <c r="F96" s="144" t="s">
        <v>259</v>
      </c>
      <c r="G96" s="144" t="s">
        <v>260</v>
      </c>
      <c r="H96" s="144" t="s">
        <v>261</v>
      </c>
      <c r="I96" s="144">
        <v>170502</v>
      </c>
      <c r="J96" s="144" t="s">
        <v>534</v>
      </c>
      <c r="K96" s="144">
        <v>170502</v>
      </c>
      <c r="L96" s="144" t="s">
        <v>287</v>
      </c>
      <c r="M96" s="144" t="s">
        <v>288</v>
      </c>
      <c r="N96" s="144">
        <v>358194</v>
      </c>
      <c r="O96" s="144" t="s">
        <v>1058</v>
      </c>
      <c r="P96" s="144">
        <v>513537</v>
      </c>
      <c r="Q96" s="144" t="s">
        <v>1059</v>
      </c>
      <c r="R96" s="144" t="s">
        <v>267</v>
      </c>
      <c r="S96" s="144" t="s">
        <v>1060</v>
      </c>
      <c r="T96" s="144" t="s">
        <v>1060</v>
      </c>
      <c r="U96" s="144" t="s">
        <v>292</v>
      </c>
      <c r="V96" s="144" t="s">
        <v>270</v>
      </c>
      <c r="W96" s="144">
        <v>0</v>
      </c>
      <c r="X96" s="144" t="s">
        <v>271</v>
      </c>
      <c r="Y96" s="144">
        <v>359925450</v>
      </c>
      <c r="Z96" s="144" t="s">
        <v>1061</v>
      </c>
      <c r="AA96" s="138" t="s">
        <v>1062</v>
      </c>
      <c r="AB96" s="139">
        <v>98000</v>
      </c>
      <c r="AC96" s="138" t="s">
        <v>493</v>
      </c>
      <c r="AD96" s="138">
        <v>30</v>
      </c>
      <c r="AE96" s="138" t="s">
        <v>576</v>
      </c>
      <c r="AF96" s="138" t="s">
        <v>566</v>
      </c>
      <c r="AG96" s="138" t="s">
        <v>1063</v>
      </c>
      <c r="AH96" s="138" t="s">
        <v>329</v>
      </c>
      <c r="AI96" s="138" t="s">
        <v>1051</v>
      </c>
      <c r="AJ96" s="139">
        <v>4430</v>
      </c>
      <c r="AK96" s="139">
        <v>4430</v>
      </c>
      <c r="AL96" s="138" t="s">
        <v>620</v>
      </c>
      <c r="AM96" s="139">
        <v>12078.71</v>
      </c>
      <c r="AN96" s="139">
        <v>10071.290000000001</v>
      </c>
      <c r="AO96" s="139">
        <v>22150</v>
      </c>
      <c r="AP96" s="139">
        <v>85921.29</v>
      </c>
      <c r="AQ96" s="139">
        <v>25381.71</v>
      </c>
      <c r="AR96" s="139">
        <v>111303</v>
      </c>
      <c r="AS96" s="139">
        <v>0</v>
      </c>
      <c r="AT96" s="139">
        <v>0</v>
      </c>
      <c r="AU96" s="139">
        <v>0</v>
      </c>
      <c r="AV96" s="138">
        <v>5</v>
      </c>
      <c r="AW96" s="138">
        <v>0</v>
      </c>
      <c r="AX96" s="138" t="s">
        <v>488</v>
      </c>
      <c r="AY96" s="138"/>
      <c r="AZ96" s="138"/>
      <c r="BA96" s="138"/>
      <c r="BB96" s="138" t="s">
        <v>282</v>
      </c>
      <c r="BC96" s="138"/>
      <c r="BD96" s="138"/>
      <c r="BE96" s="139">
        <v>0</v>
      </c>
      <c r="BF96" s="138" t="s">
        <v>1060</v>
      </c>
      <c r="BG96" s="140" t="s">
        <v>1064</v>
      </c>
      <c r="BH96" s="138" t="s">
        <v>636</v>
      </c>
      <c r="BI96" s="130" t="s">
        <v>100</v>
      </c>
      <c r="BJ96" s="123">
        <v>46168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20" t="s">
        <v>637</v>
      </c>
    </row>
    <row r="97" spans="1:69" ht="39" x14ac:dyDescent="0.35">
      <c r="A97" s="136">
        <v>93</v>
      </c>
      <c r="B97" s="140" t="s">
        <v>256</v>
      </c>
      <c r="C97" s="140" t="s">
        <v>257</v>
      </c>
      <c r="D97" s="140" t="s">
        <v>258</v>
      </c>
      <c r="E97" s="140" t="s">
        <v>259</v>
      </c>
      <c r="F97" s="140" t="s">
        <v>259</v>
      </c>
      <c r="G97" s="140" t="s">
        <v>260</v>
      </c>
      <c r="H97" s="140" t="s">
        <v>261</v>
      </c>
      <c r="I97" s="140">
        <v>170502</v>
      </c>
      <c r="J97" s="140" t="s">
        <v>534</v>
      </c>
      <c r="K97" s="140">
        <v>170502</v>
      </c>
      <c r="L97" s="140" t="s">
        <v>287</v>
      </c>
      <c r="M97" s="140" t="s">
        <v>288</v>
      </c>
      <c r="N97" s="140">
        <v>73578</v>
      </c>
      <c r="O97" s="140" t="s">
        <v>535</v>
      </c>
      <c r="P97" s="140">
        <v>104948</v>
      </c>
      <c r="Q97" s="140" t="s">
        <v>536</v>
      </c>
      <c r="R97" s="140" t="s">
        <v>267</v>
      </c>
      <c r="S97" s="140" t="s">
        <v>560</v>
      </c>
      <c r="T97" s="140" t="s">
        <v>560</v>
      </c>
      <c r="U97" s="140" t="s">
        <v>292</v>
      </c>
      <c r="V97" s="140" t="s">
        <v>270</v>
      </c>
      <c r="W97" s="140">
        <v>0</v>
      </c>
      <c r="X97" s="140" t="s">
        <v>439</v>
      </c>
      <c r="Y97" s="140">
        <v>356240108</v>
      </c>
      <c r="Z97" s="138" t="s">
        <v>544</v>
      </c>
      <c r="AA97" s="140" t="s">
        <v>561</v>
      </c>
      <c r="AB97" s="143">
        <v>70000</v>
      </c>
      <c r="AC97" s="140" t="s">
        <v>493</v>
      </c>
      <c r="AD97" s="140">
        <v>24</v>
      </c>
      <c r="AE97" s="140" t="s">
        <v>318</v>
      </c>
      <c r="AF97" s="140" t="s">
        <v>562</v>
      </c>
      <c r="AG97" s="140" t="s">
        <v>537</v>
      </c>
      <c r="AH97" s="140" t="s">
        <v>278</v>
      </c>
      <c r="AI97" s="140" t="s">
        <v>563</v>
      </c>
      <c r="AJ97" s="143">
        <v>3740</v>
      </c>
      <c r="AK97" s="143">
        <v>3740</v>
      </c>
      <c r="AL97" s="140" t="s">
        <v>526</v>
      </c>
      <c r="AM97" s="143">
        <v>62600.24</v>
      </c>
      <c r="AN97" s="143">
        <v>19820.759999999998</v>
      </c>
      <c r="AO97" s="143">
        <v>82421</v>
      </c>
      <c r="AP97" s="143">
        <v>7399.76</v>
      </c>
      <c r="AQ97" s="143">
        <v>82.24</v>
      </c>
      <c r="AR97" s="143">
        <v>7482</v>
      </c>
      <c r="AS97" s="143">
        <v>7399.76</v>
      </c>
      <c r="AT97" s="143">
        <v>82.24</v>
      </c>
      <c r="AU97" s="143">
        <v>7482</v>
      </c>
      <c r="AV97" s="140">
        <v>25</v>
      </c>
      <c r="AW97" s="140">
        <v>83</v>
      </c>
      <c r="AX97" s="140" t="s">
        <v>462</v>
      </c>
      <c r="AY97" s="140"/>
      <c r="AZ97" s="140"/>
      <c r="BA97" s="140"/>
      <c r="BB97" s="140" t="s">
        <v>282</v>
      </c>
      <c r="BC97" s="140"/>
      <c r="BD97" s="140"/>
      <c r="BE97" s="143">
        <v>0</v>
      </c>
      <c r="BF97" s="140" t="s">
        <v>560</v>
      </c>
      <c r="BG97" s="142" t="s">
        <v>564</v>
      </c>
      <c r="BH97" s="140" t="s">
        <v>285</v>
      </c>
      <c r="BI97" s="130" t="s">
        <v>100</v>
      </c>
      <c r="BJ97" s="131">
        <v>46170</v>
      </c>
      <c r="BK97" s="132" t="s">
        <v>103</v>
      </c>
      <c r="BL97" s="130" t="s">
        <v>108</v>
      </c>
      <c r="BM97" s="133" t="s">
        <v>180</v>
      </c>
      <c r="BN97" s="132" t="s">
        <v>221</v>
      </c>
      <c r="BO97" s="132">
        <v>3470</v>
      </c>
      <c r="BP97" s="134" t="s">
        <v>182</v>
      </c>
      <c r="BQ97" s="135" t="s">
        <v>1081</v>
      </c>
    </row>
    <row r="98" spans="1:69" x14ac:dyDescent="0.35">
      <c r="A98" s="136">
        <v>94</v>
      </c>
      <c r="B98" s="144" t="s">
        <v>256</v>
      </c>
      <c r="C98" s="144" t="s">
        <v>257</v>
      </c>
      <c r="D98" s="144" t="s">
        <v>258</v>
      </c>
      <c r="E98" s="144" t="s">
        <v>259</v>
      </c>
      <c r="F98" s="144" t="s">
        <v>259</v>
      </c>
      <c r="G98" s="144" t="s">
        <v>260</v>
      </c>
      <c r="H98" s="144" t="s">
        <v>261</v>
      </c>
      <c r="I98" s="144">
        <v>45941</v>
      </c>
      <c r="J98" s="144" t="s">
        <v>1082</v>
      </c>
      <c r="K98" s="144">
        <v>45941</v>
      </c>
      <c r="L98" s="144" t="s">
        <v>263</v>
      </c>
      <c r="M98" s="144" t="s">
        <v>264</v>
      </c>
      <c r="N98" s="144">
        <v>73802</v>
      </c>
      <c r="O98" s="144" t="s">
        <v>1083</v>
      </c>
      <c r="P98" s="144">
        <v>105271</v>
      </c>
      <c r="Q98" s="144" t="s">
        <v>1084</v>
      </c>
      <c r="R98" s="144" t="s">
        <v>267</v>
      </c>
      <c r="S98" s="144" t="s">
        <v>1085</v>
      </c>
      <c r="T98" s="144" t="s">
        <v>1085</v>
      </c>
      <c r="U98" s="144" t="s">
        <v>317</v>
      </c>
      <c r="V98" s="144" t="s">
        <v>270</v>
      </c>
      <c r="W98" s="144">
        <v>0</v>
      </c>
      <c r="X98" s="144" t="s">
        <v>293</v>
      </c>
      <c r="Y98" s="144">
        <v>360424892</v>
      </c>
      <c r="Z98" s="144" t="s">
        <v>1086</v>
      </c>
      <c r="AA98" s="144" t="s">
        <v>1088</v>
      </c>
      <c r="AB98" s="145">
        <v>100000</v>
      </c>
      <c r="AC98" s="144" t="s">
        <v>296</v>
      </c>
      <c r="AD98" s="144">
        <v>24</v>
      </c>
      <c r="AE98" s="144" t="s">
        <v>591</v>
      </c>
      <c r="AF98" s="144" t="s">
        <v>1089</v>
      </c>
      <c r="AG98" s="144" t="s">
        <v>1090</v>
      </c>
      <c r="AH98" s="144" t="s">
        <v>278</v>
      </c>
      <c r="AI98" s="144" t="s">
        <v>618</v>
      </c>
      <c r="AJ98" s="145">
        <v>5240</v>
      </c>
      <c r="AK98" s="145">
        <v>5240</v>
      </c>
      <c r="AL98" s="144" t="s">
        <v>618</v>
      </c>
      <c r="AM98" s="145">
        <v>3349.59</v>
      </c>
      <c r="AN98" s="145">
        <v>1890.41</v>
      </c>
      <c r="AO98" s="145">
        <v>5240</v>
      </c>
      <c r="AP98" s="145">
        <v>96650.41</v>
      </c>
      <c r="AQ98" s="145">
        <v>23839.59</v>
      </c>
      <c r="AR98" s="145">
        <v>120490</v>
      </c>
      <c r="AS98" s="145">
        <v>0</v>
      </c>
      <c r="AT98" s="145">
        <v>0</v>
      </c>
      <c r="AU98" s="145">
        <v>0</v>
      </c>
      <c r="AV98" s="144">
        <v>1</v>
      </c>
      <c r="AW98" s="146" t="e">
        <f>VLOOKUP(X98,'[1]Asset Classification'!$J$3:$O$2157,5,0)</f>
        <v>#N/A</v>
      </c>
      <c r="AX98" s="144" t="e">
        <f>VLOOKUP(X98,'[1]Asset Classification'!$J$3:$S$2157,10,0)</f>
        <v>#N/A</v>
      </c>
      <c r="AY98" s="144"/>
      <c r="AZ98" s="144"/>
      <c r="BA98" s="144"/>
      <c r="BB98" s="144" t="s">
        <v>282</v>
      </c>
      <c r="BC98" s="138"/>
      <c r="BD98" s="138"/>
      <c r="BE98" s="143">
        <v>0</v>
      </c>
      <c r="BF98" s="144" t="s">
        <v>1085</v>
      </c>
      <c r="BG98" s="144" t="s">
        <v>1087</v>
      </c>
      <c r="BH98" s="138" t="s">
        <v>285</v>
      </c>
      <c r="BI98" s="130" t="s">
        <v>100</v>
      </c>
      <c r="BJ98" s="121">
        <v>46180</v>
      </c>
      <c r="BK98" s="94" t="s">
        <v>103</v>
      </c>
      <c r="BL98" s="95" t="s">
        <v>108</v>
      </c>
      <c r="BM98" s="96" t="s">
        <v>180</v>
      </c>
      <c r="BN98" s="94" t="s">
        <v>221</v>
      </c>
      <c r="BO98" s="94">
        <v>3740</v>
      </c>
      <c r="BP98" s="42" t="s">
        <v>182</v>
      </c>
      <c r="BQ98" s="147" t="s">
        <v>1100</v>
      </c>
    </row>
    <row r="99" spans="1:69" hidden="1" x14ac:dyDescent="0.35">
      <c r="A99" s="136">
        <v>95</v>
      </c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38"/>
      <c r="AB99" s="139"/>
      <c r="AC99" s="138"/>
      <c r="AD99" s="138"/>
      <c r="AE99" s="138"/>
      <c r="AF99" s="138"/>
      <c r="AG99" s="138"/>
      <c r="AH99" s="138"/>
      <c r="AI99" s="138"/>
      <c r="AJ99" s="139"/>
      <c r="AK99" s="139"/>
      <c r="AL99" s="138"/>
      <c r="AM99" s="139"/>
      <c r="AN99" s="139"/>
      <c r="AO99" s="139"/>
      <c r="AP99" s="139"/>
      <c r="AQ99" s="139"/>
      <c r="AR99" s="139"/>
      <c r="AS99" s="139"/>
      <c r="AT99" s="139"/>
      <c r="AU99" s="139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38"/>
      <c r="BG99" s="140"/>
      <c r="BH99" s="138"/>
      <c r="BI99" s="130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38"/>
      <c r="AB100" s="139"/>
      <c r="AC100" s="138"/>
      <c r="AD100" s="138"/>
      <c r="AE100" s="138"/>
      <c r="AF100" s="138"/>
      <c r="AG100" s="138"/>
      <c r="AH100" s="138"/>
      <c r="AI100" s="138"/>
      <c r="AJ100" s="139"/>
      <c r="AK100" s="139"/>
      <c r="AL100" s="138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9"/>
      <c r="BF100" s="138"/>
      <c r="BG100" s="140"/>
      <c r="BH100" s="138"/>
      <c r="BI100" s="130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38"/>
      <c r="AB101" s="139"/>
      <c r="AC101" s="138"/>
      <c r="AD101" s="138"/>
      <c r="AE101" s="138"/>
      <c r="AF101" s="138"/>
      <c r="AG101" s="138"/>
      <c r="AH101" s="138"/>
      <c r="AI101" s="138"/>
      <c r="AJ101" s="139"/>
      <c r="AK101" s="139"/>
      <c r="AL101" s="138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9"/>
      <c r="BF101" s="138"/>
      <c r="BG101" s="140"/>
      <c r="BH101" s="138"/>
      <c r="BI101" s="130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38"/>
      <c r="AB102" s="139"/>
      <c r="AC102" s="138"/>
      <c r="AD102" s="138"/>
      <c r="AE102" s="138"/>
      <c r="AF102" s="138"/>
      <c r="AG102" s="138"/>
      <c r="AH102" s="138"/>
      <c r="AI102" s="138"/>
      <c r="AJ102" s="139"/>
      <c r="AK102" s="139"/>
      <c r="AL102" s="138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38"/>
      <c r="BG102" s="140"/>
      <c r="BH102" s="138"/>
      <c r="BI102" s="130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38"/>
      <c r="AB103" s="139"/>
      <c r="AC103" s="138"/>
      <c r="AD103" s="138"/>
      <c r="AE103" s="138"/>
      <c r="AF103" s="138"/>
      <c r="AG103" s="138"/>
      <c r="AH103" s="138"/>
      <c r="AI103" s="138"/>
      <c r="AJ103" s="139"/>
      <c r="AK103" s="139"/>
      <c r="AL103" s="138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9"/>
      <c r="BF103" s="138"/>
      <c r="BG103" s="140"/>
      <c r="BH103" s="138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38"/>
      <c r="AB104" s="139"/>
      <c r="AC104" s="138"/>
      <c r="AD104" s="138"/>
      <c r="AE104" s="138"/>
      <c r="AF104" s="138"/>
      <c r="AG104" s="138"/>
      <c r="AH104" s="138"/>
      <c r="AI104" s="138"/>
      <c r="AJ104" s="139"/>
      <c r="AK104" s="139"/>
      <c r="AL104" s="138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9"/>
      <c r="BF104" s="138"/>
      <c r="BG104" s="140"/>
      <c r="BH104" s="138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38"/>
      <c r="AB105" s="139"/>
      <c r="AC105" s="138"/>
      <c r="AD105" s="138"/>
      <c r="AE105" s="138"/>
      <c r="AF105" s="138"/>
      <c r="AG105" s="138"/>
      <c r="AH105" s="138"/>
      <c r="AI105" s="138"/>
      <c r="AJ105" s="139"/>
      <c r="AK105" s="139"/>
      <c r="AL105" s="138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38"/>
      <c r="BG105" s="140"/>
      <c r="BH105" s="138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38"/>
      <c r="AB106" s="139"/>
      <c r="AC106" s="138"/>
      <c r="AD106" s="138"/>
      <c r="AE106" s="138"/>
      <c r="AF106" s="138"/>
      <c r="AG106" s="138"/>
      <c r="AH106" s="138"/>
      <c r="AI106" s="138"/>
      <c r="AJ106" s="139"/>
      <c r="AK106" s="139"/>
      <c r="AL106" s="138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9"/>
      <c r="BF106" s="138"/>
      <c r="BG106" s="140"/>
      <c r="BH106" s="138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38"/>
      <c r="AB107" s="139"/>
      <c r="AC107" s="138"/>
      <c r="AD107" s="138"/>
      <c r="AE107" s="138"/>
      <c r="AF107" s="138"/>
      <c r="AG107" s="138"/>
      <c r="AH107" s="138"/>
      <c r="AI107" s="138"/>
      <c r="AJ107" s="139"/>
      <c r="AK107" s="139"/>
      <c r="AL107" s="138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9"/>
      <c r="BF107" s="138"/>
      <c r="BG107" s="140"/>
      <c r="BH107" s="138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38"/>
      <c r="AB108" s="139"/>
      <c r="AC108" s="138"/>
      <c r="AD108" s="138"/>
      <c r="AE108" s="138"/>
      <c r="AF108" s="138"/>
      <c r="AG108" s="138"/>
      <c r="AH108" s="138"/>
      <c r="AI108" s="138"/>
      <c r="AJ108" s="139"/>
      <c r="AK108" s="139"/>
      <c r="AL108" s="138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9"/>
      <c r="BF108" s="138"/>
      <c r="BG108" s="140"/>
      <c r="BH108" s="138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38"/>
      <c r="AB109" s="139"/>
      <c r="AC109" s="138"/>
      <c r="AD109" s="138"/>
      <c r="AE109" s="138"/>
      <c r="AF109" s="138"/>
      <c r="AG109" s="138"/>
      <c r="AH109" s="138"/>
      <c r="AI109" s="138"/>
      <c r="AJ109" s="139"/>
      <c r="AK109" s="139"/>
      <c r="AL109" s="138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9"/>
      <c r="BF109" s="138"/>
      <c r="BG109" s="140"/>
      <c r="BH109" s="138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  <c r="AA110" s="138"/>
      <c r="AB110" s="139"/>
      <c r="AC110" s="138"/>
      <c r="AD110" s="138"/>
      <c r="AE110" s="138"/>
      <c r="AF110" s="138"/>
      <c r="AG110" s="138"/>
      <c r="AH110" s="138"/>
      <c r="AI110" s="138"/>
      <c r="AJ110" s="139"/>
      <c r="AK110" s="139"/>
      <c r="AL110" s="138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9"/>
      <c r="BF110" s="138"/>
      <c r="BG110" s="140"/>
      <c r="BH110" s="138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38"/>
      <c r="AB111" s="139"/>
      <c r="AC111" s="138"/>
      <c r="AD111" s="138"/>
      <c r="AE111" s="138"/>
      <c r="AF111" s="138"/>
      <c r="AG111" s="138"/>
      <c r="AH111" s="138"/>
      <c r="AI111" s="138"/>
      <c r="AJ111" s="139"/>
      <c r="AK111" s="139"/>
      <c r="AL111" s="138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9"/>
      <c r="BF111" s="138"/>
      <c r="BG111" s="140"/>
      <c r="BH111" s="138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4"/>
      <c r="W112" s="144"/>
      <c r="X112" s="144"/>
      <c r="Y112" s="144"/>
      <c r="Z112" s="144"/>
      <c r="AA112" s="138"/>
      <c r="AB112" s="139"/>
      <c r="AC112" s="138"/>
      <c r="AD112" s="138"/>
      <c r="AE112" s="138"/>
      <c r="AF112" s="138"/>
      <c r="AG112" s="138"/>
      <c r="AH112" s="138"/>
      <c r="AI112" s="138"/>
      <c r="AJ112" s="139"/>
      <c r="AK112" s="139"/>
      <c r="AL112" s="138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9"/>
      <c r="BF112" s="138"/>
      <c r="BG112" s="140"/>
      <c r="BH112" s="138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144"/>
      <c r="X113" s="144"/>
      <c r="Y113" s="144"/>
      <c r="Z113" s="144"/>
      <c r="AA113" s="138"/>
      <c r="AB113" s="139"/>
      <c r="AC113" s="138"/>
      <c r="AD113" s="138"/>
      <c r="AE113" s="138"/>
      <c r="AF113" s="138"/>
      <c r="AG113" s="138"/>
      <c r="AH113" s="138"/>
      <c r="AI113" s="138"/>
      <c r="AJ113" s="139"/>
      <c r="AK113" s="139"/>
      <c r="AL113" s="138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9"/>
      <c r="BF113" s="138"/>
      <c r="BG113" s="140"/>
      <c r="BH113" s="138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38"/>
      <c r="AB114" s="139"/>
      <c r="AC114" s="138"/>
      <c r="AD114" s="138"/>
      <c r="AE114" s="138"/>
      <c r="AF114" s="138"/>
      <c r="AG114" s="138"/>
      <c r="AH114" s="138"/>
      <c r="AI114" s="138"/>
      <c r="AJ114" s="139"/>
      <c r="AK114" s="139"/>
      <c r="AL114" s="138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9"/>
      <c r="BF114" s="138"/>
      <c r="BG114" s="140"/>
      <c r="BH114" s="138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38"/>
      <c r="AB115" s="139"/>
      <c r="AC115" s="138"/>
      <c r="AD115" s="138"/>
      <c r="AE115" s="138"/>
      <c r="AF115" s="138"/>
      <c r="AG115" s="138"/>
      <c r="AH115" s="138"/>
      <c r="AI115" s="138"/>
      <c r="AJ115" s="139"/>
      <c r="AK115" s="139"/>
      <c r="AL115" s="138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9"/>
      <c r="BF115" s="138"/>
      <c r="BG115" s="140"/>
      <c r="BH115" s="138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38"/>
      <c r="AB116" s="139"/>
      <c r="AC116" s="138"/>
      <c r="AD116" s="138"/>
      <c r="AE116" s="138"/>
      <c r="AF116" s="138"/>
      <c r="AG116" s="138"/>
      <c r="AH116" s="138"/>
      <c r="AI116" s="138"/>
      <c r="AJ116" s="139"/>
      <c r="AK116" s="139"/>
      <c r="AL116" s="138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9"/>
      <c r="BF116" s="138"/>
      <c r="BG116" s="140"/>
      <c r="BH116" s="138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144"/>
      <c r="X117" s="144"/>
      <c r="Y117" s="144"/>
      <c r="Z117" s="144"/>
      <c r="AA117" s="138"/>
      <c r="AB117" s="139"/>
      <c r="AC117" s="138"/>
      <c r="AD117" s="138"/>
      <c r="AE117" s="138"/>
      <c r="AF117" s="138"/>
      <c r="AG117" s="138"/>
      <c r="AH117" s="138"/>
      <c r="AI117" s="138"/>
      <c r="AJ117" s="139"/>
      <c r="AK117" s="139"/>
      <c r="AL117" s="138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9"/>
      <c r="BF117" s="138"/>
      <c r="BG117" s="140"/>
      <c r="BH117" s="138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4"/>
      <c r="AA118" s="138"/>
      <c r="AB118" s="139"/>
      <c r="AC118" s="138"/>
      <c r="AD118" s="138"/>
      <c r="AE118" s="138"/>
      <c r="AF118" s="138"/>
      <c r="AG118" s="138"/>
      <c r="AH118" s="138"/>
      <c r="AI118" s="138"/>
      <c r="AJ118" s="139"/>
      <c r="AK118" s="139"/>
      <c r="AL118" s="138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9"/>
      <c r="BF118" s="138"/>
      <c r="BG118" s="140"/>
      <c r="BH118" s="138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38"/>
      <c r="AB119" s="139"/>
      <c r="AC119" s="138"/>
      <c r="AD119" s="138"/>
      <c r="AE119" s="138"/>
      <c r="AF119" s="138"/>
      <c r="AG119" s="138"/>
      <c r="AH119" s="138"/>
      <c r="AI119" s="138"/>
      <c r="AJ119" s="139"/>
      <c r="AK119" s="139"/>
      <c r="AL119" s="138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9"/>
      <c r="BF119" s="138"/>
      <c r="BG119" s="140"/>
      <c r="BH119" s="138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38"/>
      <c r="AB120" s="139"/>
      <c r="AC120" s="138"/>
      <c r="AD120" s="138"/>
      <c r="AE120" s="138"/>
      <c r="AF120" s="138"/>
      <c r="AG120" s="138"/>
      <c r="AH120" s="138"/>
      <c r="AI120" s="138"/>
      <c r="AJ120" s="139"/>
      <c r="AK120" s="139"/>
      <c r="AL120" s="138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9"/>
      <c r="BF120" s="138"/>
      <c r="BG120" s="140"/>
      <c r="BH120" s="138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38"/>
      <c r="AB121" s="139"/>
      <c r="AC121" s="138"/>
      <c r="AD121" s="138"/>
      <c r="AE121" s="138"/>
      <c r="AF121" s="138"/>
      <c r="AG121" s="138"/>
      <c r="AH121" s="138"/>
      <c r="AI121" s="138"/>
      <c r="AJ121" s="139"/>
      <c r="AK121" s="139"/>
      <c r="AL121" s="138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9"/>
      <c r="BF121" s="138"/>
      <c r="BG121" s="140"/>
      <c r="BH121" s="138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38"/>
      <c r="AB122" s="139"/>
      <c r="AC122" s="138"/>
      <c r="AD122" s="138"/>
      <c r="AE122" s="138"/>
      <c r="AF122" s="138"/>
      <c r="AG122" s="138"/>
      <c r="AH122" s="138"/>
      <c r="AI122" s="138"/>
      <c r="AJ122" s="139"/>
      <c r="AK122" s="139"/>
      <c r="AL122" s="138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9"/>
      <c r="BF122" s="138"/>
      <c r="BG122" s="140"/>
      <c r="BH122" s="138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38"/>
      <c r="AB123" s="139"/>
      <c r="AC123" s="138"/>
      <c r="AD123" s="138"/>
      <c r="AE123" s="138"/>
      <c r="AF123" s="138"/>
      <c r="AG123" s="138"/>
      <c r="AH123" s="138"/>
      <c r="AI123" s="138"/>
      <c r="AJ123" s="139"/>
      <c r="AK123" s="139"/>
      <c r="AL123" s="138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9"/>
      <c r="BF123" s="138"/>
      <c r="BG123" s="140"/>
      <c r="BH123" s="138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/>
      <c r="Y124" s="144"/>
      <c r="Z124" s="144"/>
      <c r="AA124" s="138"/>
      <c r="AB124" s="139"/>
      <c r="AC124" s="138"/>
      <c r="AD124" s="138"/>
      <c r="AE124" s="138"/>
      <c r="AF124" s="138"/>
      <c r="AG124" s="138"/>
      <c r="AH124" s="138"/>
      <c r="AI124" s="138"/>
      <c r="AJ124" s="139"/>
      <c r="AK124" s="139"/>
      <c r="AL124" s="138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9"/>
      <c r="BF124" s="138"/>
      <c r="BG124" s="140"/>
      <c r="BH124" s="138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38"/>
      <c r="AB125" s="139"/>
      <c r="AC125" s="138"/>
      <c r="AD125" s="138"/>
      <c r="AE125" s="138"/>
      <c r="AF125" s="138"/>
      <c r="AG125" s="138"/>
      <c r="AH125" s="138"/>
      <c r="AI125" s="138"/>
      <c r="AJ125" s="139"/>
      <c r="AK125" s="139"/>
      <c r="AL125" s="138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8"/>
      <c r="AW125" s="138"/>
      <c r="AX125" s="138"/>
      <c r="AY125" s="138"/>
      <c r="AZ125" s="138"/>
      <c r="BA125" s="138"/>
      <c r="BB125" s="138"/>
      <c r="BC125" s="138"/>
      <c r="BD125" s="138"/>
      <c r="BE125" s="139"/>
      <c r="BF125" s="138"/>
      <c r="BG125" s="140"/>
      <c r="BH125" s="138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38"/>
      <c r="AB126" s="139"/>
      <c r="AC126" s="138"/>
      <c r="AD126" s="138"/>
      <c r="AE126" s="138"/>
      <c r="AF126" s="138"/>
      <c r="AG126" s="138"/>
      <c r="AH126" s="138"/>
      <c r="AI126" s="138"/>
      <c r="AJ126" s="139"/>
      <c r="AK126" s="139"/>
      <c r="AL126" s="138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9"/>
      <c r="BF126" s="138"/>
      <c r="BG126" s="140"/>
      <c r="BH126" s="138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4"/>
      <c r="X127" s="144"/>
      <c r="Y127" s="144"/>
      <c r="Z127" s="144"/>
      <c r="AA127" s="138"/>
      <c r="AB127" s="139"/>
      <c r="AC127" s="138"/>
      <c r="AD127" s="138"/>
      <c r="AE127" s="138"/>
      <c r="AF127" s="138"/>
      <c r="AG127" s="138"/>
      <c r="AH127" s="138"/>
      <c r="AI127" s="138"/>
      <c r="AJ127" s="139"/>
      <c r="AK127" s="139"/>
      <c r="AL127" s="138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9"/>
      <c r="BF127" s="138"/>
      <c r="BG127" s="140"/>
      <c r="BH127" s="138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38"/>
      <c r="AB128" s="139"/>
      <c r="AC128" s="138"/>
      <c r="AD128" s="138"/>
      <c r="AE128" s="138"/>
      <c r="AF128" s="138"/>
      <c r="AG128" s="138"/>
      <c r="AH128" s="138"/>
      <c r="AI128" s="138"/>
      <c r="AJ128" s="139"/>
      <c r="AK128" s="139"/>
      <c r="AL128" s="138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9"/>
      <c r="BF128" s="138"/>
      <c r="BG128" s="140"/>
      <c r="BH128" s="138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38"/>
      <c r="AB129" s="139"/>
      <c r="AC129" s="138"/>
      <c r="AD129" s="138"/>
      <c r="AE129" s="138"/>
      <c r="AF129" s="138"/>
      <c r="AG129" s="138"/>
      <c r="AH129" s="138"/>
      <c r="AI129" s="138"/>
      <c r="AJ129" s="139"/>
      <c r="AK129" s="139"/>
      <c r="AL129" s="138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9"/>
      <c r="BF129" s="138"/>
      <c r="BG129" s="140"/>
      <c r="BH129" s="138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W130" s="144"/>
      <c r="X130" s="144"/>
      <c r="Y130" s="144"/>
      <c r="Z130" s="144"/>
      <c r="AA130" s="138"/>
      <c r="AB130" s="139"/>
      <c r="AC130" s="138"/>
      <c r="AD130" s="138"/>
      <c r="AE130" s="138"/>
      <c r="AF130" s="138"/>
      <c r="AG130" s="138"/>
      <c r="AH130" s="138"/>
      <c r="AI130" s="138"/>
      <c r="AJ130" s="139"/>
      <c r="AK130" s="139"/>
      <c r="AL130" s="138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9"/>
      <c r="BF130" s="138"/>
      <c r="BG130" s="140"/>
      <c r="BH130" s="138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  <c r="W131" s="144"/>
      <c r="X131" s="144"/>
      <c r="Y131" s="144"/>
      <c r="Z131" s="144"/>
      <c r="AA131" s="138"/>
      <c r="AB131" s="139"/>
      <c r="AC131" s="138"/>
      <c r="AD131" s="138"/>
      <c r="AE131" s="138"/>
      <c r="AF131" s="138"/>
      <c r="AG131" s="138"/>
      <c r="AH131" s="138"/>
      <c r="AI131" s="138"/>
      <c r="AJ131" s="139"/>
      <c r="AK131" s="139"/>
      <c r="AL131" s="138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9"/>
      <c r="BF131" s="138"/>
      <c r="BG131" s="140"/>
      <c r="BH131" s="138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144"/>
      <c r="X132" s="144"/>
      <c r="Y132" s="144"/>
      <c r="Z132" s="144"/>
      <c r="AA132" s="138"/>
      <c r="AB132" s="139"/>
      <c r="AC132" s="138"/>
      <c r="AD132" s="138"/>
      <c r="AE132" s="138"/>
      <c r="AF132" s="138"/>
      <c r="AG132" s="138"/>
      <c r="AH132" s="138"/>
      <c r="AI132" s="138"/>
      <c r="AJ132" s="139"/>
      <c r="AK132" s="139"/>
      <c r="AL132" s="138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9"/>
      <c r="BF132" s="138"/>
      <c r="BG132" s="140"/>
      <c r="BH132" s="138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  <c r="R133" s="144"/>
      <c r="S133" s="144"/>
      <c r="T133" s="144"/>
      <c r="U133" s="144"/>
      <c r="V133" s="144"/>
      <c r="W133" s="144"/>
      <c r="X133" s="144"/>
      <c r="Y133" s="144"/>
      <c r="Z133" s="144"/>
      <c r="AA133" s="138"/>
      <c r="AB133" s="139"/>
      <c r="AC133" s="138"/>
      <c r="AD133" s="138"/>
      <c r="AE133" s="138"/>
      <c r="AF133" s="138"/>
      <c r="AG133" s="138"/>
      <c r="AH133" s="138"/>
      <c r="AI133" s="138"/>
      <c r="AJ133" s="139"/>
      <c r="AK133" s="139"/>
      <c r="AL133" s="138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9"/>
      <c r="BF133" s="138"/>
      <c r="BG133" s="140"/>
      <c r="BH133" s="138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38"/>
      <c r="AB134" s="139"/>
      <c r="AC134" s="138"/>
      <c r="AD134" s="138"/>
      <c r="AE134" s="138"/>
      <c r="AF134" s="138"/>
      <c r="AG134" s="138"/>
      <c r="AH134" s="138"/>
      <c r="AI134" s="138"/>
      <c r="AJ134" s="139"/>
      <c r="AK134" s="139"/>
      <c r="AL134" s="138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9"/>
      <c r="BF134" s="138"/>
      <c r="BG134" s="140"/>
      <c r="BH134" s="138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144"/>
      <c r="Y135" s="144"/>
      <c r="Z135" s="144"/>
      <c r="AA135" s="138"/>
      <c r="AB135" s="139"/>
      <c r="AC135" s="138"/>
      <c r="AD135" s="138"/>
      <c r="AE135" s="138"/>
      <c r="AF135" s="138"/>
      <c r="AG135" s="138"/>
      <c r="AH135" s="138"/>
      <c r="AI135" s="138"/>
      <c r="AJ135" s="139"/>
      <c r="AK135" s="139"/>
      <c r="AL135" s="138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9"/>
      <c r="BF135" s="138"/>
      <c r="BG135" s="140"/>
      <c r="BH135" s="138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144"/>
      <c r="X136" s="144"/>
      <c r="Y136" s="144"/>
      <c r="Z136" s="144"/>
      <c r="AA136" s="138"/>
      <c r="AB136" s="139"/>
      <c r="AC136" s="138"/>
      <c r="AD136" s="138"/>
      <c r="AE136" s="138"/>
      <c r="AF136" s="138"/>
      <c r="AG136" s="138"/>
      <c r="AH136" s="138"/>
      <c r="AI136" s="138"/>
      <c r="AJ136" s="139"/>
      <c r="AK136" s="139"/>
      <c r="AL136" s="138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9"/>
      <c r="BF136" s="138"/>
      <c r="BG136" s="140"/>
      <c r="BH136" s="138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144"/>
      <c r="R137" s="144"/>
      <c r="S137" s="144"/>
      <c r="T137" s="144"/>
      <c r="U137" s="144"/>
      <c r="V137" s="144"/>
      <c r="W137" s="144"/>
      <c r="X137" s="144"/>
      <c r="Y137" s="144"/>
      <c r="Z137" s="144"/>
      <c r="AA137" s="138"/>
      <c r="AB137" s="139"/>
      <c r="AC137" s="138"/>
      <c r="AD137" s="138"/>
      <c r="AE137" s="138"/>
      <c r="AF137" s="138"/>
      <c r="AG137" s="138"/>
      <c r="AH137" s="138"/>
      <c r="AI137" s="138"/>
      <c r="AJ137" s="139"/>
      <c r="AK137" s="139"/>
      <c r="AL137" s="138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9"/>
      <c r="BF137" s="138"/>
      <c r="BG137" s="140"/>
      <c r="BH137" s="138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4"/>
      <c r="W138" s="144"/>
      <c r="X138" s="144"/>
      <c r="Y138" s="144"/>
      <c r="Z138" s="144"/>
      <c r="AA138" s="138"/>
      <c r="AB138" s="139"/>
      <c r="AC138" s="138"/>
      <c r="AD138" s="138"/>
      <c r="AE138" s="138"/>
      <c r="AF138" s="138"/>
      <c r="AG138" s="138"/>
      <c r="AH138" s="138"/>
      <c r="AI138" s="138"/>
      <c r="AJ138" s="139"/>
      <c r="AK138" s="139"/>
      <c r="AL138" s="138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9"/>
      <c r="BF138" s="138"/>
      <c r="BG138" s="140"/>
      <c r="BH138" s="138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4"/>
      <c r="AA139" s="138"/>
      <c r="AB139" s="139"/>
      <c r="AC139" s="138"/>
      <c r="AD139" s="138"/>
      <c r="AE139" s="138"/>
      <c r="AF139" s="138"/>
      <c r="AG139" s="138"/>
      <c r="AH139" s="138"/>
      <c r="AI139" s="138"/>
      <c r="AJ139" s="139"/>
      <c r="AK139" s="139"/>
      <c r="AL139" s="138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9"/>
      <c r="BF139" s="138"/>
      <c r="BG139" s="140"/>
      <c r="BH139" s="138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38"/>
      <c r="AB140" s="139"/>
      <c r="AC140" s="138"/>
      <c r="AD140" s="138"/>
      <c r="AE140" s="138"/>
      <c r="AF140" s="138"/>
      <c r="AG140" s="138"/>
      <c r="AH140" s="138"/>
      <c r="AI140" s="138"/>
      <c r="AJ140" s="139"/>
      <c r="AK140" s="139"/>
      <c r="AL140" s="138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9"/>
      <c r="BF140" s="138"/>
      <c r="BG140" s="140"/>
      <c r="BH140" s="138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4"/>
      <c r="W141" s="144"/>
      <c r="X141" s="144"/>
      <c r="Y141" s="144"/>
      <c r="Z141" s="144"/>
      <c r="AA141" s="138"/>
      <c r="AB141" s="139"/>
      <c r="AC141" s="138"/>
      <c r="AD141" s="138"/>
      <c r="AE141" s="138"/>
      <c r="AF141" s="138"/>
      <c r="AG141" s="138"/>
      <c r="AH141" s="138"/>
      <c r="AI141" s="138"/>
      <c r="AJ141" s="139"/>
      <c r="AK141" s="139"/>
      <c r="AL141" s="138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9"/>
      <c r="BF141" s="138"/>
      <c r="BG141" s="140"/>
      <c r="BH141" s="138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4"/>
      <c r="W142" s="144"/>
      <c r="X142" s="144"/>
      <c r="Y142" s="144"/>
      <c r="Z142" s="144"/>
      <c r="AA142" s="138"/>
      <c r="AB142" s="139"/>
      <c r="AC142" s="138"/>
      <c r="AD142" s="138"/>
      <c r="AE142" s="138"/>
      <c r="AF142" s="138"/>
      <c r="AG142" s="138"/>
      <c r="AH142" s="138"/>
      <c r="AI142" s="138"/>
      <c r="AJ142" s="139"/>
      <c r="AK142" s="139"/>
      <c r="AL142" s="138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9"/>
      <c r="BF142" s="138"/>
      <c r="BG142" s="140"/>
      <c r="BH142" s="138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144"/>
      <c r="Z143" s="144"/>
      <c r="AA143" s="138"/>
      <c r="AB143" s="139"/>
      <c r="AC143" s="138"/>
      <c r="AD143" s="138"/>
      <c r="AE143" s="138"/>
      <c r="AF143" s="138"/>
      <c r="AG143" s="138"/>
      <c r="AH143" s="138"/>
      <c r="AI143" s="138"/>
      <c r="AJ143" s="139"/>
      <c r="AK143" s="139"/>
      <c r="AL143" s="138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9"/>
      <c r="BF143" s="138"/>
      <c r="BG143" s="140"/>
      <c r="BH143" s="138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4"/>
      <c r="W144" s="144"/>
      <c r="X144" s="144"/>
      <c r="Y144" s="144"/>
      <c r="Z144" s="144"/>
      <c r="AA144" s="138"/>
      <c r="AB144" s="139"/>
      <c r="AC144" s="138"/>
      <c r="AD144" s="138"/>
      <c r="AE144" s="138"/>
      <c r="AF144" s="138"/>
      <c r="AG144" s="138"/>
      <c r="AH144" s="138"/>
      <c r="AI144" s="138"/>
      <c r="AJ144" s="139"/>
      <c r="AK144" s="139"/>
      <c r="AL144" s="138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9"/>
      <c r="BF144" s="138"/>
      <c r="BG144" s="140"/>
      <c r="BH144" s="138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38"/>
      <c r="AB145" s="139"/>
      <c r="AC145" s="138"/>
      <c r="AD145" s="138"/>
      <c r="AE145" s="138"/>
      <c r="AF145" s="138"/>
      <c r="AG145" s="138"/>
      <c r="AH145" s="138"/>
      <c r="AI145" s="138"/>
      <c r="AJ145" s="139"/>
      <c r="AK145" s="139"/>
      <c r="AL145" s="138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9"/>
      <c r="BF145" s="138"/>
      <c r="BG145" s="140"/>
      <c r="BH145" s="138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4"/>
      <c r="W146" s="144"/>
      <c r="X146" s="144"/>
      <c r="Y146" s="144"/>
      <c r="Z146" s="144"/>
      <c r="AA146" s="138"/>
      <c r="AB146" s="139"/>
      <c r="AC146" s="138"/>
      <c r="AD146" s="138"/>
      <c r="AE146" s="138"/>
      <c r="AF146" s="138"/>
      <c r="AG146" s="138"/>
      <c r="AH146" s="138"/>
      <c r="AI146" s="138"/>
      <c r="AJ146" s="139"/>
      <c r="AK146" s="139"/>
      <c r="AL146" s="138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8"/>
      <c r="AW146" s="138"/>
      <c r="AX146" s="138"/>
      <c r="AY146" s="138"/>
      <c r="AZ146" s="138"/>
      <c r="BA146" s="138"/>
      <c r="BB146" s="138"/>
      <c r="BC146" s="138"/>
      <c r="BD146" s="138"/>
      <c r="BE146" s="139"/>
      <c r="BF146" s="138"/>
      <c r="BG146" s="140"/>
      <c r="BH146" s="138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38"/>
      <c r="AB147" s="139"/>
      <c r="AC147" s="138"/>
      <c r="AD147" s="138"/>
      <c r="AE147" s="138"/>
      <c r="AF147" s="138"/>
      <c r="AG147" s="138"/>
      <c r="AH147" s="138"/>
      <c r="AI147" s="138"/>
      <c r="AJ147" s="139"/>
      <c r="AK147" s="139"/>
      <c r="AL147" s="138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9"/>
      <c r="BF147" s="138"/>
      <c r="BG147" s="140"/>
      <c r="BH147" s="138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4"/>
      <c r="AA148" s="138"/>
      <c r="AB148" s="139"/>
      <c r="AC148" s="138"/>
      <c r="AD148" s="138"/>
      <c r="AE148" s="138"/>
      <c r="AF148" s="138"/>
      <c r="AG148" s="138"/>
      <c r="AH148" s="138"/>
      <c r="AI148" s="138"/>
      <c r="AJ148" s="139"/>
      <c r="AK148" s="139"/>
      <c r="AL148" s="138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9"/>
      <c r="BF148" s="138"/>
      <c r="BG148" s="140"/>
      <c r="BH148" s="138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38"/>
      <c r="AB149" s="139"/>
      <c r="AC149" s="138"/>
      <c r="AD149" s="138"/>
      <c r="AE149" s="138"/>
      <c r="AF149" s="138"/>
      <c r="AG149" s="138"/>
      <c r="AH149" s="138"/>
      <c r="AI149" s="138"/>
      <c r="AJ149" s="139"/>
      <c r="AK149" s="139"/>
      <c r="AL149" s="138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9"/>
      <c r="BF149" s="138"/>
      <c r="BG149" s="140"/>
      <c r="BH149" s="138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  <c r="R150" s="144"/>
      <c r="S150" s="144"/>
      <c r="T150" s="144"/>
      <c r="U150" s="144"/>
      <c r="V150" s="144"/>
      <c r="W150" s="144"/>
      <c r="X150" s="144"/>
      <c r="Y150" s="144"/>
      <c r="Z150" s="144"/>
      <c r="AA150" s="138"/>
      <c r="AB150" s="139"/>
      <c r="AC150" s="138"/>
      <c r="AD150" s="138"/>
      <c r="AE150" s="138"/>
      <c r="AF150" s="138"/>
      <c r="AG150" s="138"/>
      <c r="AH150" s="138"/>
      <c r="AI150" s="138"/>
      <c r="AJ150" s="139"/>
      <c r="AK150" s="139"/>
      <c r="AL150" s="138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9"/>
      <c r="BF150" s="138"/>
      <c r="BG150" s="140"/>
      <c r="BH150" s="138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38"/>
      <c r="AB151" s="139"/>
      <c r="AC151" s="138"/>
      <c r="AD151" s="138"/>
      <c r="AE151" s="138"/>
      <c r="AF151" s="138"/>
      <c r="AG151" s="138"/>
      <c r="AH151" s="138"/>
      <c r="AI151" s="138"/>
      <c r="AJ151" s="139"/>
      <c r="AK151" s="139"/>
      <c r="AL151" s="138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9"/>
      <c r="BF151" s="138"/>
      <c r="BG151" s="140"/>
      <c r="BH151" s="138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4"/>
      <c r="AA152" s="138"/>
      <c r="AB152" s="139"/>
      <c r="AC152" s="138"/>
      <c r="AD152" s="138"/>
      <c r="AE152" s="138"/>
      <c r="AF152" s="138"/>
      <c r="AG152" s="138"/>
      <c r="AH152" s="138"/>
      <c r="AI152" s="138"/>
      <c r="AJ152" s="139"/>
      <c r="AK152" s="139"/>
      <c r="AL152" s="138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9"/>
      <c r="BF152" s="138"/>
      <c r="BG152" s="140"/>
      <c r="BH152" s="138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4"/>
      <c r="AA153" s="138"/>
      <c r="AB153" s="139"/>
      <c r="AC153" s="138"/>
      <c r="AD153" s="138"/>
      <c r="AE153" s="138"/>
      <c r="AF153" s="138"/>
      <c r="AG153" s="138"/>
      <c r="AH153" s="138"/>
      <c r="AI153" s="138"/>
      <c r="AJ153" s="139"/>
      <c r="AK153" s="139"/>
      <c r="AL153" s="138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9"/>
      <c r="BF153" s="138"/>
      <c r="BG153" s="140"/>
      <c r="BH153" s="138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38"/>
      <c r="AB154" s="139"/>
      <c r="AC154" s="138"/>
      <c r="AD154" s="138"/>
      <c r="AE154" s="138"/>
      <c r="AF154" s="138"/>
      <c r="AG154" s="138"/>
      <c r="AH154" s="138"/>
      <c r="AI154" s="138"/>
      <c r="AJ154" s="139"/>
      <c r="AK154" s="139"/>
      <c r="AL154" s="138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9"/>
      <c r="BF154" s="138"/>
      <c r="BG154" s="140"/>
      <c r="BH154" s="138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ht="19.75" hidden="1" customHeight="1" x14ac:dyDescent="0.35">
      <c r="A155" s="136">
        <v>151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38"/>
      <c r="AB155" s="139"/>
      <c r="AC155" s="138"/>
      <c r="AD155" s="138"/>
      <c r="AE155" s="138"/>
      <c r="AF155" s="138"/>
      <c r="AG155" s="138"/>
      <c r="AH155" s="138"/>
      <c r="AI155" s="138"/>
      <c r="AJ155" s="139"/>
      <c r="AK155" s="139"/>
      <c r="AL155" s="138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9"/>
      <c r="BF155" s="138"/>
      <c r="BG155" s="140"/>
      <c r="BH155" s="138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ht="18" hidden="1" customHeight="1" x14ac:dyDescent="0.35">
      <c r="A156" s="136">
        <v>152</v>
      </c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38"/>
      <c r="AB156" s="139"/>
      <c r="AC156" s="138"/>
      <c r="AD156" s="138"/>
      <c r="AE156" s="138"/>
      <c r="AF156" s="138"/>
      <c r="AG156" s="138"/>
      <c r="AH156" s="138"/>
      <c r="AI156" s="138"/>
      <c r="AJ156" s="139"/>
      <c r="AK156" s="139"/>
      <c r="AL156" s="138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9"/>
      <c r="BF156" s="138"/>
      <c r="BG156" s="140"/>
      <c r="BH156" s="138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9"/>
      <c r="AC157" s="138"/>
      <c r="AD157" s="138"/>
      <c r="AE157" s="138"/>
      <c r="AF157" s="138"/>
      <c r="AG157" s="138"/>
      <c r="AH157" s="138"/>
      <c r="AI157" s="138"/>
      <c r="AJ157" s="139"/>
      <c r="AK157" s="139"/>
      <c r="AL157" s="138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9"/>
      <c r="BF157" s="138"/>
      <c r="BG157" s="140"/>
      <c r="BH157" s="138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9"/>
      <c r="AC158" s="138"/>
      <c r="AD158" s="138"/>
      <c r="AE158" s="138"/>
      <c r="AF158" s="138"/>
      <c r="AG158" s="138"/>
      <c r="AH158" s="138"/>
      <c r="AI158" s="138"/>
      <c r="AJ158" s="139"/>
      <c r="AK158" s="139"/>
      <c r="AL158" s="138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9"/>
      <c r="BF158" s="138"/>
      <c r="BG158" s="140"/>
      <c r="BH158" s="138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9"/>
      <c r="AC159" s="138"/>
      <c r="AD159" s="138"/>
      <c r="AE159" s="138"/>
      <c r="AF159" s="138"/>
      <c r="AG159" s="138"/>
      <c r="AH159" s="138"/>
      <c r="AI159" s="138"/>
      <c r="AJ159" s="139"/>
      <c r="AK159" s="139"/>
      <c r="AL159" s="138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9"/>
      <c r="BF159" s="138"/>
      <c r="BG159" s="140"/>
      <c r="BH159" s="138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9"/>
      <c r="AC160" s="138"/>
      <c r="AD160" s="138"/>
      <c r="AE160" s="138"/>
      <c r="AF160" s="138"/>
      <c r="AG160" s="138"/>
      <c r="AH160" s="138"/>
      <c r="AI160" s="138"/>
      <c r="AJ160" s="139"/>
      <c r="AK160" s="139"/>
      <c r="AL160" s="138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9"/>
      <c r="BF160" s="138"/>
      <c r="BG160" s="140"/>
      <c r="BH160" s="138"/>
      <c r="BI160" s="130"/>
      <c r="BJ160" s="121"/>
      <c r="BK160" s="94"/>
      <c r="BL160" s="95"/>
      <c r="BM160" s="96"/>
      <c r="BN160" s="94"/>
      <c r="BO160" s="94"/>
      <c r="BP160" s="42"/>
      <c r="BQ160" s="141"/>
    </row>
    <row r="161" spans="1:69" hidden="1" x14ac:dyDescent="0.35">
      <c r="A161" s="136">
        <v>157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9"/>
      <c r="AC161" s="138"/>
      <c r="AD161" s="138"/>
      <c r="AE161" s="138"/>
      <c r="AF161" s="138"/>
      <c r="AG161" s="138"/>
      <c r="AH161" s="138"/>
      <c r="AI161" s="138"/>
      <c r="AJ161" s="139"/>
      <c r="AK161" s="139"/>
      <c r="AL161" s="138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9"/>
      <c r="BF161" s="138"/>
      <c r="BG161" s="140"/>
      <c r="BH161" s="138"/>
      <c r="BI161" s="130"/>
      <c r="BJ161" s="123"/>
      <c r="BK161" s="94"/>
      <c r="BL161" s="95"/>
      <c r="BM161" s="96"/>
      <c r="BN161" s="94"/>
      <c r="BO161" s="94"/>
      <c r="BP161" s="42"/>
      <c r="BQ161" s="141"/>
    </row>
    <row r="162" spans="1:69" hidden="1" x14ac:dyDescent="0.35">
      <c r="A162" s="136">
        <v>158</v>
      </c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9"/>
      <c r="AC162" s="138"/>
      <c r="AD162" s="138"/>
      <c r="AE162" s="138"/>
      <c r="AF162" s="138"/>
      <c r="AG162" s="138"/>
      <c r="AH162" s="138"/>
      <c r="AI162" s="138"/>
      <c r="AJ162" s="139"/>
      <c r="AK162" s="139"/>
      <c r="AL162" s="138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9"/>
      <c r="BF162" s="138"/>
      <c r="BG162" s="140"/>
      <c r="BH162" s="138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9"/>
      <c r="AC163" s="138"/>
      <c r="AD163" s="138"/>
      <c r="AE163" s="138"/>
      <c r="AF163" s="138"/>
      <c r="AG163" s="138"/>
      <c r="AH163" s="138"/>
      <c r="AI163" s="138"/>
      <c r="AJ163" s="139"/>
      <c r="AK163" s="139"/>
      <c r="AL163" s="138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9"/>
      <c r="BF163" s="138"/>
      <c r="BG163" s="140"/>
      <c r="BH163" s="138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9"/>
      <c r="AC164" s="138"/>
      <c r="AD164" s="138"/>
      <c r="AE164" s="138"/>
      <c r="AF164" s="138"/>
      <c r="AG164" s="138"/>
      <c r="AH164" s="138"/>
      <c r="AI164" s="138"/>
      <c r="AJ164" s="139"/>
      <c r="AK164" s="139"/>
      <c r="AL164" s="138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9"/>
      <c r="BF164" s="138"/>
      <c r="BG164" s="140"/>
      <c r="BH164" s="138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9"/>
      <c r="AC165" s="138"/>
      <c r="AD165" s="138"/>
      <c r="AE165" s="138"/>
      <c r="AF165" s="138"/>
      <c r="AG165" s="138"/>
      <c r="AH165" s="138"/>
      <c r="AI165" s="138"/>
      <c r="AJ165" s="139"/>
      <c r="AK165" s="139"/>
      <c r="AL165" s="138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9"/>
      <c r="BF165" s="138"/>
      <c r="BG165" s="140"/>
      <c r="BH165" s="138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9"/>
      <c r="AC166" s="138"/>
      <c r="AD166" s="138"/>
      <c r="AE166" s="138"/>
      <c r="AF166" s="138"/>
      <c r="AG166" s="138"/>
      <c r="AH166" s="138"/>
      <c r="AI166" s="138"/>
      <c r="AJ166" s="139"/>
      <c r="AK166" s="139"/>
      <c r="AL166" s="138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9"/>
      <c r="BF166" s="138"/>
      <c r="BG166" s="140"/>
      <c r="BH166" s="138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9"/>
      <c r="AC167" s="138"/>
      <c r="AD167" s="138"/>
      <c r="AE167" s="138"/>
      <c r="AF167" s="138"/>
      <c r="AG167" s="138"/>
      <c r="AH167" s="138"/>
      <c r="AI167" s="138"/>
      <c r="AJ167" s="139"/>
      <c r="AK167" s="139"/>
      <c r="AL167" s="138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9"/>
      <c r="BF167" s="138"/>
      <c r="BG167" s="140"/>
      <c r="BH167" s="138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9"/>
      <c r="AC168" s="138"/>
      <c r="AD168" s="138"/>
      <c r="AE168" s="138"/>
      <c r="AF168" s="138"/>
      <c r="AG168" s="138"/>
      <c r="AH168" s="138"/>
      <c r="AI168" s="138"/>
      <c r="AJ168" s="139"/>
      <c r="AK168" s="139"/>
      <c r="AL168" s="138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9"/>
      <c r="BF168" s="138"/>
      <c r="BG168" s="140"/>
      <c r="BH168" s="138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9"/>
      <c r="AC169" s="138"/>
      <c r="AD169" s="138"/>
      <c r="AE169" s="138"/>
      <c r="AF169" s="138"/>
      <c r="AG169" s="138"/>
      <c r="AH169" s="138"/>
      <c r="AI169" s="138"/>
      <c r="AJ169" s="139"/>
      <c r="AK169" s="139"/>
      <c r="AL169" s="138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9"/>
      <c r="BF169" s="138"/>
      <c r="BG169" s="140"/>
      <c r="BH169" s="138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38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9"/>
      <c r="AC170" s="138"/>
      <c r="AD170" s="138"/>
      <c r="AE170" s="138"/>
      <c r="AF170" s="138"/>
      <c r="AG170" s="138"/>
      <c r="AH170" s="138"/>
      <c r="AI170" s="138"/>
      <c r="AJ170" s="139"/>
      <c r="AK170" s="139"/>
      <c r="AL170" s="138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9"/>
      <c r="BF170" s="138"/>
      <c r="BG170" s="140"/>
      <c r="BH170" s="138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9"/>
      <c r="AC171" s="138"/>
      <c r="AD171" s="138"/>
      <c r="AE171" s="138"/>
      <c r="AF171" s="138"/>
      <c r="AG171" s="138"/>
      <c r="AH171" s="138"/>
      <c r="AI171" s="138"/>
      <c r="AJ171" s="139"/>
      <c r="AK171" s="139"/>
      <c r="AL171" s="138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9"/>
      <c r="BF171" s="138"/>
      <c r="BG171" s="140"/>
      <c r="BH171" s="138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9"/>
      <c r="AC172" s="138"/>
      <c r="AD172" s="138"/>
      <c r="AE172" s="138"/>
      <c r="AF172" s="138"/>
      <c r="AG172" s="138"/>
      <c r="AH172" s="138"/>
      <c r="AI172" s="138"/>
      <c r="AJ172" s="139"/>
      <c r="AK172" s="139"/>
      <c r="AL172" s="138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9"/>
      <c r="BF172" s="138"/>
      <c r="BG172" s="140"/>
      <c r="BH172" s="138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9"/>
      <c r="AC173" s="138"/>
      <c r="AD173" s="138"/>
      <c r="AE173" s="138"/>
      <c r="AF173" s="138"/>
      <c r="AG173" s="138"/>
      <c r="AH173" s="138"/>
      <c r="AI173" s="138"/>
      <c r="AJ173" s="139"/>
      <c r="AK173" s="139"/>
      <c r="AL173" s="138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9"/>
      <c r="BF173" s="138"/>
      <c r="BG173" s="140"/>
      <c r="BH173" s="138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9"/>
      <c r="AC174" s="138"/>
      <c r="AD174" s="138"/>
      <c r="AE174" s="138"/>
      <c r="AF174" s="138"/>
      <c r="AG174" s="138"/>
      <c r="AH174" s="138"/>
      <c r="AI174" s="138"/>
      <c r="AJ174" s="139"/>
      <c r="AK174" s="139"/>
      <c r="AL174" s="138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9"/>
      <c r="BF174" s="138"/>
      <c r="BG174" s="140"/>
      <c r="BH174" s="138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9"/>
      <c r="AC175" s="138"/>
      <c r="AD175" s="138"/>
      <c r="AE175" s="138"/>
      <c r="AF175" s="138"/>
      <c r="AG175" s="138"/>
      <c r="AH175" s="138"/>
      <c r="AI175" s="138"/>
      <c r="AJ175" s="139"/>
      <c r="AK175" s="139"/>
      <c r="AL175" s="138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9"/>
      <c r="BF175" s="138"/>
      <c r="BG175" s="140"/>
      <c r="BH175" s="138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9"/>
      <c r="AC176" s="138"/>
      <c r="AD176" s="138"/>
      <c r="AE176" s="138"/>
      <c r="AF176" s="138"/>
      <c r="AG176" s="138"/>
      <c r="AH176" s="138"/>
      <c r="AI176" s="138"/>
      <c r="AJ176" s="139"/>
      <c r="AK176" s="139"/>
      <c r="AL176" s="138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9"/>
      <c r="BF176" s="138"/>
      <c r="BG176" s="140"/>
      <c r="BH176" s="138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9"/>
      <c r="AC177" s="138"/>
      <c r="AD177" s="138"/>
      <c r="AE177" s="138"/>
      <c r="AF177" s="138"/>
      <c r="AG177" s="138"/>
      <c r="AH177" s="138"/>
      <c r="AI177" s="138"/>
      <c r="AJ177" s="139"/>
      <c r="AK177" s="139"/>
      <c r="AL177" s="138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9"/>
      <c r="BF177" s="138"/>
      <c r="BG177" s="140"/>
      <c r="BH177" s="138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9"/>
      <c r="AC178" s="138"/>
      <c r="AD178" s="138"/>
      <c r="AE178" s="138"/>
      <c r="AF178" s="138"/>
      <c r="AG178" s="138"/>
      <c r="AH178" s="138"/>
      <c r="AI178" s="138"/>
      <c r="AJ178" s="139"/>
      <c r="AK178" s="139"/>
      <c r="AL178" s="138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9"/>
      <c r="BF178" s="138"/>
      <c r="BG178" s="140"/>
      <c r="BH178" s="138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9"/>
      <c r="AC179" s="138"/>
      <c r="AD179" s="138"/>
      <c r="AE179" s="138"/>
      <c r="AF179" s="138"/>
      <c r="AG179" s="138"/>
      <c r="AH179" s="138"/>
      <c r="AI179" s="138"/>
      <c r="AJ179" s="139"/>
      <c r="AK179" s="139"/>
      <c r="AL179" s="138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9"/>
      <c r="BF179" s="138"/>
      <c r="BG179" s="140"/>
      <c r="BH179" s="138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9"/>
      <c r="AC180" s="138"/>
      <c r="AD180" s="138"/>
      <c r="AE180" s="138"/>
      <c r="AF180" s="138"/>
      <c r="AG180" s="138"/>
      <c r="AH180" s="138"/>
      <c r="AI180" s="138"/>
      <c r="AJ180" s="139"/>
      <c r="AK180" s="139"/>
      <c r="AL180" s="138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9"/>
      <c r="BF180" s="138"/>
      <c r="BG180" s="140"/>
      <c r="BH180" s="138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9"/>
      <c r="AC181" s="138"/>
      <c r="AD181" s="138"/>
      <c r="AE181" s="138"/>
      <c r="AF181" s="138"/>
      <c r="AG181" s="138"/>
      <c r="AH181" s="138"/>
      <c r="AI181" s="138"/>
      <c r="AJ181" s="139"/>
      <c r="AK181" s="139"/>
      <c r="AL181" s="138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9"/>
      <c r="BF181" s="138"/>
      <c r="BG181" s="140"/>
      <c r="BH181" s="138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9"/>
      <c r="AC182" s="138"/>
      <c r="AD182" s="138"/>
      <c r="AE182" s="138"/>
      <c r="AF182" s="138"/>
      <c r="AG182" s="138"/>
      <c r="AH182" s="138"/>
      <c r="AI182" s="138"/>
      <c r="AJ182" s="139"/>
      <c r="AK182" s="139"/>
      <c r="AL182" s="138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9"/>
      <c r="BF182" s="138"/>
      <c r="BG182" s="140"/>
      <c r="BH182" s="138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9"/>
      <c r="AC183" s="138"/>
      <c r="AD183" s="138"/>
      <c r="AE183" s="138"/>
      <c r="AF183" s="138"/>
      <c r="AG183" s="138"/>
      <c r="AH183" s="138"/>
      <c r="AI183" s="138"/>
      <c r="AJ183" s="139"/>
      <c r="AK183" s="139"/>
      <c r="AL183" s="138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9"/>
      <c r="BF183" s="138"/>
      <c r="BG183" s="140"/>
      <c r="BH183" s="138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38"/>
      <c r="C184" s="138"/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9"/>
      <c r="AC184" s="138"/>
      <c r="AD184" s="138"/>
      <c r="AE184" s="138"/>
      <c r="AF184" s="138"/>
      <c r="AG184" s="138"/>
      <c r="AH184" s="138"/>
      <c r="AI184" s="138"/>
      <c r="AJ184" s="139"/>
      <c r="AK184" s="139"/>
      <c r="AL184" s="138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9"/>
      <c r="BF184" s="138"/>
      <c r="BG184" s="140"/>
      <c r="BH184" s="138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9"/>
      <c r="AC185" s="138"/>
      <c r="AD185" s="138"/>
      <c r="AE185" s="138"/>
      <c r="AF185" s="138"/>
      <c r="AG185" s="138"/>
      <c r="AH185" s="138"/>
      <c r="AI185" s="138"/>
      <c r="AJ185" s="139"/>
      <c r="AK185" s="139"/>
      <c r="AL185" s="138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9"/>
      <c r="BF185" s="138"/>
      <c r="BG185" s="140"/>
      <c r="BH185" s="138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9"/>
      <c r="AC186" s="138"/>
      <c r="AD186" s="138"/>
      <c r="AE186" s="138"/>
      <c r="AF186" s="138"/>
      <c r="AG186" s="138"/>
      <c r="AH186" s="138"/>
      <c r="AI186" s="138"/>
      <c r="AJ186" s="139"/>
      <c r="AK186" s="139"/>
      <c r="AL186" s="138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9"/>
      <c r="BF186" s="138"/>
      <c r="BG186" s="140"/>
      <c r="BH186" s="138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9"/>
      <c r="AC187" s="138"/>
      <c r="AD187" s="138"/>
      <c r="AE187" s="138"/>
      <c r="AF187" s="138"/>
      <c r="AG187" s="138"/>
      <c r="AH187" s="138"/>
      <c r="AI187" s="138"/>
      <c r="AJ187" s="139"/>
      <c r="AK187" s="139"/>
      <c r="AL187" s="138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8"/>
      <c r="AW187" s="138"/>
      <c r="AX187" s="138"/>
      <c r="AY187" s="138"/>
      <c r="AZ187" s="138"/>
      <c r="BA187" s="138"/>
      <c r="BB187" s="138"/>
      <c r="BC187" s="138"/>
      <c r="BD187" s="138"/>
      <c r="BE187" s="139"/>
      <c r="BF187" s="138"/>
      <c r="BG187" s="140"/>
      <c r="BH187" s="138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9"/>
      <c r="AC188" s="138"/>
      <c r="AD188" s="138"/>
      <c r="AE188" s="138"/>
      <c r="AF188" s="138"/>
      <c r="AG188" s="138"/>
      <c r="AH188" s="138"/>
      <c r="AI188" s="138"/>
      <c r="AJ188" s="139"/>
      <c r="AK188" s="139"/>
      <c r="AL188" s="138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9"/>
      <c r="BF188" s="138"/>
      <c r="BG188" s="140"/>
      <c r="BH188" s="138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27:Y96">
    <cfRule type="duplicateValues" dxfId="4" priority="4"/>
    <cfRule type="duplicateValues" dxfId="3" priority="5"/>
  </conditionalFormatting>
  <conditionalFormatting sqref="Y98">
    <cfRule type="duplicateValues" dxfId="2" priority="1"/>
  </conditionalFormatting>
  <conditionalFormatting sqref="Y99:Y156">
    <cfRule type="duplicateValues" dxfId="1" priority="6"/>
    <cfRule type="duplicateValues" dxfId="0" priority="7"/>
  </conditionalFormatting>
  <dataValidations count="5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BI189:BI6004</xm:sqref>
        </x14:dataValidation>
        <x14:dataValidation type="list" allowBlank="1" showInputMessage="1" showErrorMessage="1" xr:uid="{8C4989A0-12F0-42B8-9C9A-F4C03FD59526}">
          <x14:formula1>
            <xm:f>IF($BI189="Visited",'Backup sheet'!$D$2:$D$6,'Backup sheet'!$D$7)</xm:f>
          </x14:formula1>
          <xm:sqref>BK189:BK6004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2026-06-12T11:32:08Z</dcterms:modified>
</cp:coreProperties>
</file>