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4-8-26/FN26-27-00174/"/>
    </mc:Choice>
  </mc:AlternateContent>
  <xr:revisionPtr revIDLastSave="215" documentId="13_ncr:1_{9E2100A7-F0ED-4CB9-9C71-FA59EADABC97}" xr6:coauthVersionLast="47" xr6:coauthVersionMax="47" xr10:uidLastSave="{7CA5CC43-A7D6-4135-9FDF-BAE71F418E63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<sst xmlns="http://schemas.openxmlformats.org/spreadsheetml/2006/main" count="1200" uniqueCount="504">
  <si>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</si>
  <si>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</si>
  <si>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</si>
  <si>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</si>
  <si>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</si>
  <si>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</si>
  <si>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</si>
  <si>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</si>
  <si>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</si>
  <si>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</si>
  <si>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</si>
  <si>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</si>
  <si>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</si>
  <si>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</si>
  <si>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</si>
  <si>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</si>
  <si>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</si>
  <si>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</si>
  <si>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</si>
  <si>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</si>
  <si>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</si>
  <si>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</si>
  <si>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</si>
  <si>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</si>
  <si>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</si>
  <si>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</si>
  <si>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</si>
  <si>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</si>
  <si>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</si>
  <si>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</si>
  <si>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</si>
  <si>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</si>
  <si>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</si>
  <si>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</si>
  <si>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</si>
  <si>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</si>
  <si>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</si>
  <si>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</si>
  <si>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</si>
  <si>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</si>
  <si>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</si>
  <si>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</si>
  <si>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</si>
  <si>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</si>
  <si>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</si>
  <si>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</si>
  <si>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</si>
  <si>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</si>
  <si>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</si>
  <si>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</si>
  <si>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</si>
  <si>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</si>
  <si>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</si>
  <si>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</si>
  <si>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</si>
  <si>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</si>
  <si>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</si>
  <si>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</si>
  <si>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</si>
  <si>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</si>
  <si>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</si>
  <si>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</si>
  <si>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</si>
  <si>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</si>
  <si>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</si>
  <si>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</si>
  <si>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</si>
  <si>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</si>
  <si>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</si>
  <si>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</si>
  <si>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</si>
  <si>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</si>
  <si>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</si>
  <si>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</si>
  <si>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</si>
  <si>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</si>
  <si>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</si>
  <si>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</si>
  <si>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</si>
  <si>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</si>
  <si>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</si>
  <si>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</si>
  <si>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</si>
  <si>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</si>
  <si>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</si>
  <si>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</si>
  <si>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</si>
  <si>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</si>
  <si>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</si>
  <si>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</si>
  <si>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</si>
  <si>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</si>
  <si>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</si>
  <si>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</si>
  <si>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</si>
  <si>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</si>
  <si>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</si>
  <si>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</si>
  <si>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</si>
  <si>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</si>
  <si>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</si>
  <si>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</si>
  <si>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</si>
  <si>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</si>
  <si>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</si>
  <si>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</si>
  <si>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</si>
  <si>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</si>
  <si>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</si>
  <si>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</si>
  <si>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</si>
  <si>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</si>
  <si>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</si>
  <si>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</si>
  <si>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</si>
  <si>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</si>
  <si>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</si>
  <si>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</si>
  <si>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</si>
  <si>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</si>
  <si>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</si>
  <si>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</si>
  <si>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</si>
  <si>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</si>
  <si>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</si>
  <si>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</si>
  <si>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</si>
  <si>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</si>
  <si>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</si>
  <si>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</si>
  <si>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</si>
  <si>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</si>
  <si>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</si>
  <si>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</si>
  <si>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</si>
  <si>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</si>
  <si>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</si>
  <si>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</si>
  <si>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</si>
  <si>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</si>
  <si>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</si>
  <si>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</si>
  <si>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</si>
  <si>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</si>
  <si>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</si>
  <si>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</si>
  <si>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</si>
  <si>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</si>
  <si>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</si>
  <si>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</si>
  <si>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</si>
  <si>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</si>
  <si>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</si>
  <si>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</si>
  <si>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</si>
  <si>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</si>
  <si>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</si>
  <si>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</si>
  <si>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</si>
  <si>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</si>
  <si>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</si>
  <si>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</si>
  <si>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</si>
  <si>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</si>
  <si>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</si>
  <si>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</si>
  <si>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</si>
  <si>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</si>
  <si>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</si>
  <si>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</si>
  <si>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</si>
  <si>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</si>
  <si>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</si>
  <si>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</si>
  <si>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</si>
  <si>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</si>
  <si>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</si>
  <si>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</si>
  <si>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</si>
  <si>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</si>
  <si>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</si>
  <si>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</si>
  <si>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</si>
  <si>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</si>
  <si>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</si>
  <si>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</si>
  <si>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</si>
  <si>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</si>
  <si>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</si>
  <si>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</si>
  <si>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</si>
  <si>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</si>
  <si>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</si>
  <si>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</si>
  <si>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</si>
  <si>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</si>
  <si>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</si>
  <si>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</si>
  <si>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</si>
  <si>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</si>
  <si>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</si>
  <si>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</si>
  <si>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</si>
  <si>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</si>
  <si>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</si>
  <si>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</si>
  <si>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</si>
  <si>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</si>
  <si>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</si>
  <si>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</si>
  <si>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</si>
  <si>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</si>
  <si>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</si>
  <si>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</si>
  <si>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</si>
  <si>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</si>
  <si>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</si>
  <si>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</si>
  <si>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</si>
  <si>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</si>
  <si>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</si>
  <si>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</si>
  <si>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</si>
  <si>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</si>
  <si>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</si>
  <si>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</si>
  <si>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</si>
  <si>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</si>
  <si>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</si>
  <si>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</si>
  <si>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</si>
  <si>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</si>
  <si>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</si>
  <si>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</si>
  <si>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</si>
  <si>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</si>
  <si>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</si>
  <si>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</si>
  <si>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</si>
  <si>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</si>
  <si>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</si>
  <si>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</si>
  <si>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</si>
  <si>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</si>
  <si>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</si>
  <si>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</si>
  <si>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</si>
  <si>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</si>
  <si>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</si>
  <si>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</si>
  <si>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</si>
  <si>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</si>
  <si>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</si>
  <si>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</si>
  <si>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</si>
  <si>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</si>
  <si>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</si>
  <si>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</si>
  <si>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Bhadrak</t>
  </si>
  <si>
    <t>Jajapur Town</t>
  </si>
  <si>
    <t>ORGL1008</t>
  </si>
  <si>
    <t>Jajpur Town</t>
  </si>
  <si>
    <t>Katikata</t>
  </si>
  <si>
    <t>SF0088834</t>
  </si>
  <si>
    <t>Pabitra Swain</t>
  </si>
  <si>
    <t>454608</t>
  </si>
  <si>
    <t>sukanti</t>
  </si>
  <si>
    <t>Abhilasha - JLG Loans-BiWeekly-Migrated</t>
  </si>
  <si>
    <t>SID951373701959</t>
  </si>
  <si>
    <t>SC</t>
  </si>
  <si>
    <t>HINDU</t>
  </si>
  <si>
    <t>Agriculture &amp; Farming</t>
  </si>
  <si>
    <t>BASANTILATA</t>
  </si>
  <si>
    <t>MESI</t>
  </si>
  <si>
    <t>Abhilasha - JLG Loans-Monthly-Migrated</t>
  </si>
  <si>
    <t>SID951374893844</t>
  </si>
  <si>
    <t>Vegetable vending</t>
  </si>
  <si>
    <t>LOPAMUDRA</t>
  </si>
  <si>
    <t>laxmi</t>
  </si>
  <si>
    <t>SID2125599918</t>
  </si>
  <si>
    <t>Ration shop</t>
  </si>
  <si>
    <t>MILI</t>
  </si>
  <si>
    <t>Blue Lemon Loans-Monthly-Migrated</t>
  </si>
  <si>
    <t>SID951375696573</t>
  </si>
  <si>
    <t>EBC</t>
  </si>
  <si>
    <t>HOUSE PURPUSE</t>
  </si>
  <si>
    <t>BHARATI</t>
  </si>
  <si>
    <t>Chetana Loans-Montly-Migrated</t>
  </si>
  <si>
    <t>SID951374816114</t>
  </si>
  <si>
    <t>BARSARANI</t>
  </si>
  <si>
    <t>Chetana</t>
  </si>
  <si>
    <t>SID951375338886</t>
  </si>
  <si>
    <t>Bakery Business</t>
  </si>
  <si>
    <t>LAXMI JENA</t>
  </si>
  <si>
    <t>SSF3223814</t>
  </si>
  <si>
    <t>SANJULATA PANDA</t>
  </si>
  <si>
    <t>SID951375340313</t>
  </si>
  <si>
    <t>TILOTTAMA JENA</t>
  </si>
  <si>
    <t>SSF4180273</t>
  </si>
  <si>
    <t>BINAPANI JENA</t>
  </si>
  <si>
    <t>SSF4249801</t>
  </si>
  <si>
    <t>DEBIPRIYA NAYAK</t>
  </si>
  <si>
    <t>SSF4249795</t>
  </si>
  <si>
    <t>ANNAPURNA JENA</t>
  </si>
  <si>
    <t>SID2125739604</t>
  </si>
  <si>
    <t>SARASWATI SAMAL</t>
  </si>
  <si>
    <t>SSF4650728</t>
  </si>
  <si>
    <t>SEBATI MALLICK</t>
  </si>
  <si>
    <t>SSF5061951</t>
  </si>
  <si>
    <t>Hotel</t>
  </si>
  <si>
    <t>BINAPANI BISWAL</t>
  </si>
  <si>
    <t>Rambag</t>
  </si>
  <si>
    <t>SF0093667</t>
  </si>
  <si>
    <t>Gitanjali Sahoo</t>
  </si>
  <si>
    <t>Rambag C1</t>
  </si>
  <si>
    <t>Rambag C1 Biraja1</t>
  </si>
  <si>
    <t>SSF5380559</t>
  </si>
  <si>
    <t>OBC</t>
  </si>
  <si>
    <t>SABITA JENA</t>
  </si>
  <si>
    <t>CHATURBHUJAPUR</t>
  </si>
  <si>
    <t>258</t>
  </si>
  <si>
    <t>htc</t>
  </si>
  <si>
    <t>SSF3224288</t>
  </si>
  <si>
    <t>SHUKANTI BEHERA</t>
  </si>
  <si>
    <t>258 Maa1</t>
  </si>
  <si>
    <t>SSF5596517</t>
  </si>
  <si>
    <t>SRUTIREKHA ROUT</t>
  </si>
  <si>
    <t>SSF6176897</t>
  </si>
  <si>
    <t>RASMITA  TARAI</t>
  </si>
  <si>
    <t>SSF5052979</t>
  </si>
  <si>
    <t>SHUSHAMA NAYAK</t>
  </si>
  <si>
    <t>CHATURBHUJAPURex 258 G2</t>
  </si>
  <si>
    <t>SSF5869842</t>
  </si>
  <si>
    <t>KAMINI DAS</t>
  </si>
  <si>
    <t>krishna</t>
  </si>
  <si>
    <t>SSF5007046</t>
  </si>
  <si>
    <t>JAYANTI BEHERA</t>
  </si>
  <si>
    <t>SSF5007246</t>
  </si>
  <si>
    <t>SUNITI PARIDA</t>
  </si>
  <si>
    <t>07-May-2018</t>
  </si>
  <si>
    <t>05</t>
  </si>
  <si>
    <t>1</t>
  </si>
  <si>
    <t>8.01 Yrs</t>
  </si>
  <si>
    <t>07 May 2018</t>
  </si>
  <si>
    <t>&gt; 6 to 10 Years</t>
  </si>
  <si>
    <t>31-Mar-2022</t>
  </si>
  <si>
    <t>Open</t>
  </si>
  <si>
    <t/>
  </si>
  <si>
    <t>31-Mar-2023</t>
  </si>
  <si>
    <t>20-Apr-2019</t>
  </si>
  <si>
    <t>7.05 Yrs</t>
  </si>
  <si>
    <t>20 Apr 2019</t>
  </si>
  <si>
    <t>10-Jun-2024</t>
  </si>
  <si>
    <t>25-Sep-2019</t>
  </si>
  <si>
    <t>6.62 Yrs</t>
  </si>
  <si>
    <t>25 Sep 2019</t>
  </si>
  <si>
    <t>27-Dec-2023</t>
  </si>
  <si>
    <t>23-Mar-2020</t>
  </si>
  <si>
    <t>6.21 Yrs</t>
  </si>
  <si>
    <t>23 Mar 2020</t>
  </si>
  <si>
    <t>26-Nov-2020</t>
  </si>
  <si>
    <t>2</t>
  </si>
  <si>
    <t>7.11 Yrs</t>
  </si>
  <si>
    <t>26 Nov 2020</t>
  </si>
  <si>
    <t>22-Sep-2023</t>
  </si>
  <si>
    <t>29-Oct-2022</t>
  </si>
  <si>
    <t>3</t>
  </si>
  <si>
    <t>6.57 Yrs</t>
  </si>
  <si>
    <t>10-Dec-2022</t>
  </si>
  <si>
    <t>08-Apr-2024</t>
  </si>
  <si>
    <t>31-Dec-2024</t>
  </si>
  <si>
    <t>20-Jan-2023</t>
  </si>
  <si>
    <t>3.30 Yrs</t>
  </si>
  <si>
    <t>20 Jan 2023</t>
  </si>
  <si>
    <t>&gt; 2 to 4 Years</t>
  </si>
  <si>
    <t>10-Mar-2023</t>
  </si>
  <si>
    <t>02-Mar-2025</t>
  </si>
  <si>
    <t>31-Mar-2025</t>
  </si>
  <si>
    <t>22-Jul-2023</t>
  </si>
  <si>
    <t>2.79 Yrs</t>
  </si>
  <si>
    <t>10-Sep-2023</t>
  </si>
  <si>
    <t>19-May-2025</t>
  </si>
  <si>
    <t>30-Jun-2025</t>
  </si>
  <si>
    <t>22 Jul 2023</t>
  </si>
  <si>
    <t>03-May-2026</t>
  </si>
  <si>
    <t>01-Aug-2023</t>
  </si>
  <si>
    <t>2.77 Yrs</t>
  </si>
  <si>
    <t>01 Aug 2023</t>
  </si>
  <si>
    <t>01-Sep-2023</t>
  </si>
  <si>
    <t>30-Aug-2024</t>
  </si>
  <si>
    <t>30-Sep-2025</t>
  </si>
  <si>
    <t>16-Aug-2023</t>
  </si>
  <si>
    <t>2.73 Yrs</t>
  </si>
  <si>
    <t>16 Aug 2023</t>
  </si>
  <si>
    <t>06-Oct-2023</t>
  </si>
  <si>
    <t>20-Dec-2024</t>
  </si>
  <si>
    <t>31-Aug-2023</t>
  </si>
  <si>
    <t>5</t>
  </si>
  <si>
    <t>9.18 Yrs</t>
  </si>
  <si>
    <t>14 Mar 2021</t>
  </si>
  <si>
    <t>05-Oct-2023</t>
  </si>
  <si>
    <t>03-Sep-2024</t>
  </si>
  <si>
    <t>07-Oct-2023</t>
  </si>
  <si>
    <t>2.58 Yrs</t>
  </si>
  <si>
    <t>07 Oct 2023</t>
  </si>
  <si>
    <t>02-Nov-2023</t>
  </si>
  <si>
    <t>29-Dec-2024</t>
  </si>
  <si>
    <t>11-Dec-2023</t>
  </si>
  <si>
    <t>2.41 Yrs</t>
  </si>
  <si>
    <t>11 Dec 2023</t>
  </si>
  <si>
    <t>08-Jan-2024</t>
  </si>
  <si>
    <t>02-Apr-2026</t>
  </si>
  <si>
    <t>24-Jan-2024</t>
  </si>
  <si>
    <t>02</t>
  </si>
  <si>
    <t>2.28 Yrs</t>
  </si>
  <si>
    <t>24 Jan 2024</t>
  </si>
  <si>
    <t>05-Mar-2024</t>
  </si>
  <si>
    <t>14-Feb-2026</t>
  </si>
  <si>
    <t>12-Apr-2024</t>
  </si>
  <si>
    <t>09</t>
  </si>
  <si>
    <t>08-May-2024</t>
  </si>
  <si>
    <t>23-Apr-2026</t>
  </si>
  <si>
    <t>18-Apr-2024</t>
  </si>
  <si>
    <t>2.05 Yrs</t>
  </si>
  <si>
    <t>18 Apr 2024</t>
  </si>
  <si>
    <t>12-Jun-2024</t>
  </si>
  <si>
    <t>09-Apr-2025</t>
  </si>
  <si>
    <t>22-May-2024</t>
  </si>
  <si>
    <t>GL-1</t>
  </si>
  <si>
    <t>1.96 Yrs</t>
  </si>
  <si>
    <t>22 May 2024</t>
  </si>
  <si>
    <t>&lt;= 2 Years</t>
  </si>
  <si>
    <t>10-Jul-2024</t>
  </si>
  <si>
    <t>01-Oct-2024</t>
  </si>
  <si>
    <t>01-Nov-2024</t>
  </si>
  <si>
    <t>11-Dec-2024</t>
  </si>
  <si>
    <t>2.13 Yrs</t>
  </si>
  <si>
    <t>22 Mar 2024</t>
  </si>
  <si>
    <t>19-Dec-2024</t>
  </si>
  <si>
    <t>22-Nov-2024</t>
  </si>
  <si>
    <t>2.43 Yrs</t>
  </si>
  <si>
    <t>03 Dec 2023</t>
  </si>
  <si>
    <t>08-Jan-2025</t>
  </si>
  <si>
    <t>27-Jan-2025</t>
  </si>
  <si>
    <t>30-Jan-2025</t>
  </si>
  <si>
    <t>9938901510</t>
  </si>
  <si>
    <t>7381825211</t>
  </si>
  <si>
    <t>9938705962</t>
  </si>
  <si>
    <t>7873329391</t>
  </si>
  <si>
    <t>9391943778</t>
  </si>
  <si>
    <t>6555558899</t>
  </si>
  <si>
    <t>9696999888</t>
  </si>
  <si>
    <t>9861065977</t>
  </si>
  <si>
    <t>9583625601</t>
  </si>
  <si>
    <t>7377492507</t>
  </si>
  <si>
    <t>9114229497</t>
  </si>
  <si>
    <t>8457895848</t>
  </si>
  <si>
    <t>7438969640</t>
  </si>
  <si>
    <t>9938852465</t>
  </si>
  <si>
    <t>7735682827</t>
  </si>
  <si>
    <t>8018108957</t>
  </si>
  <si>
    <t>8658644681</t>
  </si>
  <si>
    <t>8249802859</t>
  </si>
  <si>
    <t>7538901944</t>
  </si>
  <si>
    <t>7735581094</t>
  </si>
  <si>
    <t>8093991499</t>
  </si>
  <si>
    <t>7735164472</t>
  </si>
  <si>
    <t>Abhijit Rout/SF0075084</t>
  </si>
  <si>
    <t>CID100810794</t>
  </si>
  <si>
    <t>PRATIMA DAS</t>
  </si>
  <si>
    <t>17-May-2023</t>
  </si>
  <si>
    <t>7</t>
  </si>
  <si>
    <t>2.99 Yrs</t>
  </si>
  <si>
    <t>14 Jul 2020</t>
  </si>
  <si>
    <t>09-Jul-2023</t>
  </si>
  <si>
    <t>21-Nov-2024</t>
  </si>
  <si>
    <t>Close</t>
  </si>
  <si>
    <t>9853236565</t>
  </si>
  <si>
    <t>Borrower Said She Paid Rs-3470/- on Dt.13-11-2026 to BM Bharat Kumar Rout but Signature Mismatch on Loan card so I unable to Book Fraud.</t>
  </si>
  <si>
    <t>As Per Loan card ans Borrower Statement Borrower Paid her EMI of Rs-2240/- on Dt.04-03-2025 to BM Bharat Kumar Rout but BM Bharat Kumar Rout not Posted in FIMO.</t>
  </si>
  <si>
    <t>Bharat Kumar Rout</t>
  </si>
  <si>
    <t>SF0054486</t>
  </si>
  <si>
    <t>LO</t>
  </si>
  <si>
    <t>FN26-27-00174</t>
  </si>
  <si>
    <t>As Per Loan card ans Borrower Statement Borrower Paid her EMI of Rs-2000/- on Dt.10-10-2024 and Rs-2000/- on Dt.10-11-2024 to BM Bharat Kumar Rout but BM Bharat Kumar Rout not Posted in FIMO.</t>
  </si>
  <si>
    <t>As Per Loan card ans Borrower Statement Borrower Paid her EMI of Rs-3500/- on Dt.09-11-2024 to BM Bharat Kumar Rout but BM Bharat Kumar Rout not Posted in FIMO.Without Borrowers Knowledge A New Loan Disbursed to Borrower, New Loan ID Was-358838226.</t>
  </si>
  <si>
    <t>Unable to Verify due to both Borrower and loan card not available.</t>
  </si>
  <si>
    <t>Dual Staff</t>
  </si>
  <si>
    <t>Available &amp; Updated</t>
  </si>
  <si>
    <t>SF0091825</t>
  </si>
  <si>
    <t>Siba Prasad Swain</t>
  </si>
  <si>
    <t>BM</t>
  </si>
  <si>
    <t>Bhagirath Das</t>
  </si>
  <si>
    <t>SF0059786</t>
  </si>
  <si>
    <t>After CLV Total Fraud amount Rs-9740/-</t>
  </si>
  <si>
    <t>Business</t>
  </si>
  <si>
    <t>Biranchi Narayan Swain/SF0003954</t>
  </si>
  <si>
    <t>Santosh Kumar Sahoo/SF0071004</t>
  </si>
  <si>
    <t>Sanjaya Kumar Sahoo/SF0070624</t>
  </si>
  <si>
    <t>Deepak Kujur/SF0101649</t>
  </si>
  <si>
    <t>Terminated</t>
  </si>
  <si>
    <t>Completed-Report Submitted</t>
  </si>
  <si>
    <t>Abhijit Rout</t>
  </si>
  <si>
    <t>SF0075084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</si>
</sst>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I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ORGL1008</v>
      </c>
      <c r="D5" s="64" t="str">
        <f>IF('Physical Cash at Safe'!D28="Yes", 'Physical Cash at Safe'!A4, 'Borrower Wise Details'!C5)</f>
        <v>Jajpur Town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46127</v>
      </c>
      <c r="H5" s="62" t="s">
        <v>495</v>
      </c>
      <c r="I5" s="61">
        <v>46127</v>
      </c>
      <c r="J5" s="79" t="str">
        <f>IF('Physical Cash at Safe'!D28="Yes",'Physical Cash at Safe'!E28,IF('Borrower Wise Details'!D5&lt;&gt;"",'Borrower Wise Details'!D5,""))</f>
        <v>FN26-27-00174</v>
      </c>
      <c r="K5" s="89">
        <v>1</v>
      </c>
      <c r="L5" s="90">
        <v>4000</v>
      </c>
      <c r="M5" s="90">
        <v>0</v>
      </c>
      <c r="N5" s="90" t="s">
        <v>496</v>
      </c>
      <c r="O5" s="90" t="s">
        <v>497</v>
      </c>
      <c r="P5" s="90" t="s">
        <v>498</v>
      </c>
      <c r="Q5" s="90" t="s">
        <v>499</v>
      </c>
      <c r="R5" s="80" t="str">
        <f>IF('Physical Cash at Safe'!$D$28="Yes", 'Physical Cash at Safe'!$A$28, IF('Borrower Wise Details'!F5&lt;&gt;"", 'Borrower Wise Details'!F5, ""))</f>
        <v>Bharat Kumar Rout</v>
      </c>
      <c r="S5" s="79" t="str">
        <f>IF('Physical Cash at Safe'!$D$28="Yes", 'Physical Cash at Safe'!$C$28, IF('Borrower Wise Details'!H5&lt;&gt;"", 'Borrower Wise Details'!H5, ""))</f>
        <v>BM</v>
      </c>
      <c r="T5" s="79" t="str">
        <f>IF('Physical Cash at Safe'!$D$28="Yes", 'Physical Cash at Safe'!$B$28, IF('Borrower Wise Details'!G5&lt;&gt;"", 'Borrower Wise Details'!G5, ""))</f>
        <v>SF0054486</v>
      </c>
      <c r="U5" s="83" t="s">
        <v>500</v>
      </c>
      <c r="V5" s="61">
        <v>45845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501</v>
      </c>
      <c r="Z5" s="61">
        <v>46147</v>
      </c>
      <c r="AA5" s="61">
        <v>46150</v>
      </c>
      <c r="AB5" s="61"/>
      <c r="AC5" s="61"/>
      <c r="AD5" s="61"/>
      <c r="AE5" s="61" t="s">
        <v>502</v>
      </c>
      <c r="AF5" s="61" t="s">
        <v>503</v>
      </c>
      <c r="AG5" s="148">
        <v>23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9740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9740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46248</v>
      </c>
      <c r="AO5" s="75" t="s">
        <v>494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ORGL1008</v>
      </c>
      <c r="C5" s="50" t="str">
        <f>IF('Fraud Investigation Report'!D5="", "", 'Fraud Investigation Report'!D5)</f>
        <v>Jajpur Town</v>
      </c>
      <c r="D5" s="73" t="str">
        <f>IF(OR('Fraud Investigation Report'!R5="", 'Fraud Investigation Report'!R5=0), "", 'Fraud Investigation Report'!R5)</f>
        <v>Bharat Kumar Rout</v>
      </c>
      <c r="E5" s="73" t="str">
        <f>IF(OR('Fraud Investigation Report'!T5="", 'Fraud Investigation Report'!T5=0), "", 'Fraud Investigation Report'!T5)</f>
        <v>SF0054486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FN26-27-00174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9740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9740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9740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6" sqref="D36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261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46147</v>
      </c>
      <c r="C6" s="18">
        <v>46146</v>
      </c>
      <c r="D6" s="18">
        <v>46147</v>
      </c>
      <c r="E6" s="19">
        <v>0.29166666666666669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5</v>
      </c>
      <c r="C11" s="23">
        <f>B11*A11</f>
        <v>2500</v>
      </c>
      <c r="D11" s="25">
        <v>5</v>
      </c>
      <c r="E11" s="23">
        <f t="shared" ref="E11:E17" si="0">D11*A11</f>
        <v>2500</v>
      </c>
    </row>
    <row r="12" spans="1:5" ht="14.5" x14ac:dyDescent="0.35">
      <c r="A12" s="24">
        <v>200</v>
      </c>
      <c r="B12" s="25">
        <v>4</v>
      </c>
      <c r="C12" s="23">
        <f>B12*A12</f>
        <v>800</v>
      </c>
      <c r="D12" s="25">
        <v>4</v>
      </c>
      <c r="E12" s="23">
        <f t="shared" si="0"/>
        <v>800</v>
      </c>
    </row>
    <row r="13" spans="1:5" ht="14.5" x14ac:dyDescent="0.35">
      <c r="A13" s="24">
        <v>100</v>
      </c>
      <c r="B13" s="25">
        <v>7</v>
      </c>
      <c r="C13" s="23">
        <f t="shared" ref="C13:C17" si="1">B13*A13</f>
        <v>700</v>
      </c>
      <c r="D13" s="25">
        <v>7</v>
      </c>
      <c r="E13" s="23">
        <f t="shared" si="0"/>
        <v>700</v>
      </c>
    </row>
    <row r="14" spans="1:5" ht="14.5" x14ac:dyDescent="0.35">
      <c r="A14" s="24">
        <v>50</v>
      </c>
      <c r="B14" s="25">
        <v>17</v>
      </c>
      <c r="C14" s="23">
        <f t="shared" si="1"/>
        <v>850</v>
      </c>
      <c r="D14" s="25">
        <v>17</v>
      </c>
      <c r="E14" s="23">
        <f t="shared" si="0"/>
        <v>850</v>
      </c>
    </row>
    <row r="15" spans="1:5" ht="14.5" x14ac:dyDescent="0.35">
      <c r="A15" s="24">
        <v>20</v>
      </c>
      <c r="B15" s="25">
        <v>6</v>
      </c>
      <c r="C15" s="23">
        <f t="shared" si="1"/>
        <v>120</v>
      </c>
      <c r="D15" s="25">
        <v>6</v>
      </c>
      <c r="E15" s="23">
        <f t="shared" si="0"/>
        <v>120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30</v>
      </c>
      <c r="C18" s="23">
        <f>B18</f>
        <v>30</v>
      </c>
      <c r="D18" s="27">
        <v>30</v>
      </c>
      <c r="E18" s="28">
        <f>D18</f>
        <v>30</v>
      </c>
    </row>
    <row r="19" spans="1:5" ht="14.5" x14ac:dyDescent="0.35">
      <c r="A19" s="29"/>
      <c r="B19" s="30" t="s">
        <v>71</v>
      </c>
      <c r="C19" s="31">
        <f>SUM(C10:C18)</f>
        <v>5020</v>
      </c>
      <c r="D19" s="30" t="s">
        <v>71</v>
      </c>
      <c r="E19" s="31">
        <f>SUM(E10:E18)</f>
        <v>5020</v>
      </c>
    </row>
    <row r="20" spans="1:5" ht="30" customHeight="1" x14ac:dyDescent="0.35">
      <c r="A20" s="163" t="s">
        <v>91</v>
      </c>
      <c r="B20" s="164"/>
      <c r="C20" s="32">
        <v>5020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487</v>
      </c>
      <c r="C32" s="37" t="s">
        <v>76</v>
      </c>
      <c r="D32" s="174" t="s">
        <v>488</v>
      </c>
      <c r="E32" s="175"/>
    </row>
    <row r="33" spans="1:5" ht="18" customHeight="1" x14ac:dyDescent="0.35">
      <c r="A33" s="37" t="s">
        <v>77</v>
      </c>
      <c r="B33" s="126">
        <v>263</v>
      </c>
      <c r="C33" s="39" t="s">
        <v>78</v>
      </c>
      <c r="D33" s="167">
        <v>233</v>
      </c>
      <c r="E33" s="168"/>
    </row>
    <row r="34" spans="1:5" ht="26" x14ac:dyDescent="0.35">
      <c r="A34" s="39" t="s">
        <v>198</v>
      </c>
      <c r="B34" s="126" t="s">
        <v>490</v>
      </c>
      <c r="C34" s="39" t="s">
        <v>199</v>
      </c>
      <c r="D34" s="169" t="s">
        <v>492</v>
      </c>
      <c r="E34" s="170"/>
    </row>
    <row r="35" spans="1:5" ht="26" x14ac:dyDescent="0.35">
      <c r="A35" s="39" t="s">
        <v>200</v>
      </c>
      <c r="B35" s="126" t="s">
        <v>489</v>
      </c>
      <c r="C35" s="39" t="s">
        <v>202</v>
      </c>
      <c r="D35" s="169" t="s">
        <v>493</v>
      </c>
      <c r="E35" s="170"/>
    </row>
    <row r="36" spans="1:5" ht="25.5" customHeight="1" x14ac:dyDescent="0.35">
      <c r="A36" s="39" t="s">
        <v>201</v>
      </c>
      <c r="B36" s="127" t="s">
        <v>482</v>
      </c>
      <c r="C36" s="39" t="s">
        <v>203</v>
      </c>
      <c r="D36" s="171" t="s">
        <v>491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H6" sqref="H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ORGL1008</v>
      </c>
      <c r="C5" s="60" t="str">
        <f>IF('Loan Outstanding Report'!$H$5="", "", 'Loan Outstanding Report'!$H$5)</f>
        <v>Jajpur Town</v>
      </c>
      <c r="D5" s="128" t="s">
        <v>483</v>
      </c>
      <c r="E5" s="66">
        <v>46147</v>
      </c>
      <c r="F5" s="92" t="s">
        <v>480</v>
      </c>
      <c r="G5" s="49" t="s">
        <v>481</v>
      </c>
      <c r="H5" s="49" t="s">
        <v>491</v>
      </c>
      <c r="I5" s="49">
        <v>454608</v>
      </c>
      <c r="J5" s="49" t="s">
        <v>294</v>
      </c>
      <c r="K5" s="49" t="s">
        <v>295</v>
      </c>
      <c r="L5" s="11">
        <v>350290094</v>
      </c>
      <c r="M5" s="67" t="s">
        <v>371</v>
      </c>
      <c r="N5" s="49">
        <v>36733</v>
      </c>
      <c r="O5" s="49">
        <v>2000</v>
      </c>
      <c r="P5" s="67" t="s">
        <v>127</v>
      </c>
      <c r="Q5" s="88">
        <v>45575</v>
      </c>
      <c r="R5" s="49">
        <v>2000</v>
      </c>
      <c r="S5" s="49">
        <v>0</v>
      </c>
      <c r="T5" s="49">
        <v>0</v>
      </c>
      <c r="U5" s="68">
        <f t="shared" ref="U5:U69" si="0">IF(AND(ISBLANK(R5),ISBLANK(S5),ISBLANK(T5)),"",R5-(S5+T5))</f>
        <v>2000</v>
      </c>
      <c r="V5" s="42" t="s">
        <v>182</v>
      </c>
      <c r="W5" s="69" t="s">
        <v>484</v>
      </c>
    </row>
    <row r="6" spans="1:23" ht="30" customHeight="1" x14ac:dyDescent="0.3">
      <c r="A6" s="65">
        <v>2</v>
      </c>
      <c r="B6" s="60" t="str">
        <f>IF(J6&lt;&gt;"", $B$5, "")</f>
        <v>ORGL1008</v>
      </c>
      <c r="C6" s="50" t="str">
        <f>IF(J6&lt;&gt;"", $C$5, "")</f>
        <v>Jajpur Town</v>
      </c>
      <c r="D6" s="50" t="str">
        <f>IF(J6&lt;&gt;"", $D$5, "")</f>
        <v>FN26-27-00174</v>
      </c>
      <c r="E6" s="66">
        <v>46147</v>
      </c>
      <c r="F6" s="50" t="str">
        <f>IF(J6&lt;&gt;"", $F$5, "")</f>
        <v>Bharat Kumar Rout</v>
      </c>
      <c r="G6" s="50" t="str">
        <f>IF(J6&lt;&gt;"", $G$5, "")</f>
        <v>SF0054486</v>
      </c>
      <c r="H6" s="50" t="str">
        <f>IF(J6&lt;&gt;"", $H$5, "")</f>
        <v>BM</v>
      </c>
      <c r="I6" s="49">
        <v>454608</v>
      </c>
      <c r="J6" s="49" t="s">
        <v>294</v>
      </c>
      <c r="K6" s="49" t="s">
        <v>295</v>
      </c>
      <c r="L6" s="11">
        <v>350290094</v>
      </c>
      <c r="M6" s="67" t="s">
        <v>371</v>
      </c>
      <c r="N6" s="49">
        <v>36733</v>
      </c>
      <c r="O6" s="49">
        <v>2000</v>
      </c>
      <c r="P6" s="67" t="s">
        <v>127</v>
      </c>
      <c r="Q6" s="67">
        <v>45606</v>
      </c>
      <c r="R6" s="49">
        <v>2000</v>
      </c>
      <c r="S6" s="49">
        <v>0</v>
      </c>
      <c r="T6" s="49">
        <v>0</v>
      </c>
      <c r="U6" s="68">
        <f t="shared" si="0"/>
        <v>2000</v>
      </c>
      <c r="V6" s="42" t="s">
        <v>182</v>
      </c>
      <c r="W6" s="69" t="s">
        <v>484</v>
      </c>
    </row>
    <row r="7" spans="1:23" ht="30" customHeight="1" x14ac:dyDescent="0.3">
      <c r="A7" s="65">
        <v>3</v>
      </c>
      <c r="B7" s="60" t="str">
        <f t="shared" ref="B7:B70" si="1">IF(J7&lt;&gt;"", $B$5, "")</f>
        <v>ORGL1008</v>
      </c>
      <c r="C7" s="50" t="str">
        <f t="shared" ref="C7:C70" si="2">IF(J7&lt;&gt;"", $C$5, "")</f>
        <v>Jajpur Town</v>
      </c>
      <c r="D7" s="50" t="str">
        <f t="shared" ref="D7:D70" si="3">IF(J7&lt;&gt;"", $D$5, "")</f>
        <v>FN26-27-00174</v>
      </c>
      <c r="E7" s="66">
        <v>46149</v>
      </c>
      <c r="F7" s="50" t="str">
        <f t="shared" ref="F7:F70" si="4">IF(J7&lt;&gt;"", $F$5, "")</f>
        <v>Bharat Kumar Rout</v>
      </c>
      <c r="G7" s="50" t="str">
        <f t="shared" ref="G7:G70" si="5">IF(J7&lt;&gt;"", $G$5, "")</f>
        <v>SF0054486</v>
      </c>
      <c r="H7" s="50" t="str">
        <f t="shared" ref="H7:H70" si="6">IF(J7&lt;&gt;"", $H$5, "")</f>
        <v>BM</v>
      </c>
      <c r="I7" s="49" t="s">
        <v>314</v>
      </c>
      <c r="J7" s="49" t="s">
        <v>316</v>
      </c>
      <c r="K7" s="49" t="s">
        <v>318</v>
      </c>
      <c r="L7" s="11">
        <v>354845906</v>
      </c>
      <c r="M7" s="67" t="s">
        <v>412</v>
      </c>
      <c r="N7" s="49">
        <v>42000</v>
      </c>
      <c r="O7" s="49">
        <v>2240</v>
      </c>
      <c r="P7" s="67" t="s">
        <v>127</v>
      </c>
      <c r="Q7" s="67">
        <v>45720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479</v>
      </c>
    </row>
    <row r="8" spans="1:23" ht="30" customHeight="1" x14ac:dyDescent="0.3">
      <c r="A8" s="65">
        <v>4</v>
      </c>
      <c r="B8" s="60" t="str">
        <f t="shared" si="1"/>
        <v>ORGL1008</v>
      </c>
      <c r="C8" s="50" t="str">
        <f t="shared" si="2"/>
        <v>Jajpur Town</v>
      </c>
      <c r="D8" s="50" t="str">
        <f t="shared" si="3"/>
        <v>FN26-27-00174</v>
      </c>
      <c r="E8" s="66">
        <v>46150</v>
      </c>
      <c r="F8" s="50" t="str">
        <f t="shared" si="4"/>
        <v>Bharat Kumar Rout</v>
      </c>
      <c r="G8" s="50" t="str">
        <f t="shared" si="5"/>
        <v>SF0054486</v>
      </c>
      <c r="H8" s="50" t="str">
        <f t="shared" si="6"/>
        <v>BM</v>
      </c>
      <c r="I8" s="49" t="s">
        <v>320</v>
      </c>
      <c r="J8" s="49" t="s">
        <v>468</v>
      </c>
      <c r="K8" s="49" t="s">
        <v>469</v>
      </c>
      <c r="L8" s="11">
        <v>351600714</v>
      </c>
      <c r="M8" s="67" t="s">
        <v>470</v>
      </c>
      <c r="N8" s="49">
        <v>65000</v>
      </c>
      <c r="O8" s="49">
        <v>3500</v>
      </c>
      <c r="P8" s="67" t="s">
        <v>127</v>
      </c>
      <c r="Q8" s="67">
        <v>45605</v>
      </c>
      <c r="R8" s="49">
        <v>3500</v>
      </c>
      <c r="S8" s="49">
        <v>0</v>
      </c>
      <c r="T8" s="49">
        <v>0</v>
      </c>
      <c r="U8" s="68">
        <f t="shared" si="0"/>
        <v>3500</v>
      </c>
      <c r="V8" s="42" t="s">
        <v>182</v>
      </c>
      <c r="W8" s="69" t="s">
        <v>485</v>
      </c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5"/>
  <sheetViews>
    <sheetView showGridLines="0" tabSelected="1" topLeftCell="BF1" zoomScale="89" zoomScaleNormal="90" workbookViewId="0">
      <pane ySplit="4" topLeftCell="A11" activePane="bottomLeft" state="frozen"/>
      <selection pane="bottomLeft" activeCell="BH11" sqref="BH11"/>
    </sheetView>
  </sheetViews>
  <sheetFormatPr defaultColWidth="8.81640625" defaultRowHeight="14.5" zeroHeight="1" x14ac:dyDescent="0.35"/>
  <cols>
    <col min="1" max="1" width="8.54296875" style="113" customWidth="1"/>
    <col min="2" max="2" width="7.54296875" style="113" customWidth="1"/>
    <col min="3" max="3" width="12.1796875" style="113" customWidth="1"/>
    <col min="4" max="4" width="13.81640625" style="113" customWidth="1"/>
    <col min="5" max="6" width="7.453125" style="113" customWidth="1"/>
    <col min="7" max="7" width="8.54296875" style="113" customWidth="1"/>
    <col min="8" max="8" width="8.36328125" style="113" customWidth="1"/>
    <col min="9" max="9" width="7.81640625" style="113" customWidth="1"/>
    <col min="10" max="10" width="15.90625" style="113" customWidth="1"/>
    <col min="11" max="11" width="7.81640625" style="113" customWidth="1"/>
    <col min="12" max="12" width="10.90625" style="113" customWidth="1"/>
    <col min="13" max="13" width="23" style="113" customWidth="1"/>
    <col min="14" max="14" width="7.81640625" style="113" customWidth="1"/>
    <col min="15" max="15" width="16.453125" style="113" customWidth="1"/>
    <col min="16" max="16" width="7.81640625" style="113" customWidth="1"/>
    <col min="17" max="17" width="14.08984375" style="113" customWidth="1"/>
    <col min="18" max="18" width="16.90625" style="113" customWidth="1"/>
    <col min="19" max="19" width="17.81640625" style="113" customWidth="1"/>
    <col min="20" max="20" width="18" style="113" customWidth="1"/>
    <col min="21" max="21" width="9" style="113" customWidth="1"/>
    <col min="22" max="22" width="10.1796875" style="113" customWidth="1"/>
    <col min="23" max="23" width="4.453125" style="113" customWidth="1"/>
    <col min="24" max="24" width="17.90625" style="113" customWidth="1"/>
    <col min="25" max="25" width="11.08984375" style="113" bestFit="1" customWidth="1"/>
    <col min="26" max="26" width="22.36328125" style="113" customWidth="1"/>
    <col min="27" max="27" width="12.81640625" style="113" bestFit="1" customWidth="1"/>
    <col min="28" max="28" width="7.81640625" style="113" bestFit="1" customWidth="1"/>
    <col min="29" max="29" width="5.1796875" style="113" customWidth="1"/>
    <col min="30" max="30" width="3.3632812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bestFit="1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bestFit="1" customWidth="1"/>
    <col min="45" max="47" width="10" style="113" customWidth="1"/>
    <col min="48" max="48" width="4.453125" style="113" customWidth="1"/>
    <col min="49" max="49" width="2.81640625" style="113" customWidth="1"/>
    <col min="50" max="50" width="3.1796875" style="113" customWidth="1"/>
    <col min="51" max="51" width="2.90625" style="113" customWidth="1"/>
    <col min="52" max="52" width="3" style="113" customWidth="1"/>
    <col min="53" max="53" width="2.6328125" style="113" customWidth="1"/>
    <col min="54" max="54" width="5.6328125" style="113" customWidth="1"/>
    <col min="55" max="55" width="2.6328125" style="113" customWidth="1"/>
    <col min="56" max="56" width="12.54296875" style="113" customWidth="1"/>
    <col min="57" max="57" width="8.81640625" style="113" customWidth="1"/>
    <col min="58" max="58" width="14" style="113" customWidth="1"/>
    <col min="59" max="59" width="14.08984375" style="113" customWidth="1"/>
    <col min="60" max="60" width="23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1" width="8.81640625" style="113" customWidth="1"/>
    <col min="72" max="16384" width="8.81640625" style="113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143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7">
        <v>1</v>
      </c>
      <c r="B5" s="124" t="s">
        <v>256</v>
      </c>
      <c r="C5" s="124" t="s">
        <v>257</v>
      </c>
      <c r="D5" s="124" t="s">
        <v>258</v>
      </c>
      <c r="E5" s="124" t="s">
        <v>259</v>
      </c>
      <c r="F5" s="124" t="s">
        <v>259</v>
      </c>
      <c r="G5" s="124" t="s">
        <v>260</v>
      </c>
      <c r="H5" s="124" t="s">
        <v>261</v>
      </c>
      <c r="I5" s="124">
        <v>217240</v>
      </c>
      <c r="J5" s="124" t="s">
        <v>262</v>
      </c>
      <c r="K5" s="124">
        <v>217240</v>
      </c>
      <c r="L5" s="124" t="s">
        <v>263</v>
      </c>
      <c r="M5" s="124" t="s">
        <v>264</v>
      </c>
      <c r="N5" s="124">
        <v>83757</v>
      </c>
      <c r="O5" s="124" t="s">
        <v>265</v>
      </c>
      <c r="P5" s="124">
        <v>118249</v>
      </c>
      <c r="Q5" s="124" t="s">
        <v>266</v>
      </c>
      <c r="R5" s="124" t="s">
        <v>267</v>
      </c>
      <c r="S5" s="124" t="s">
        <v>268</v>
      </c>
      <c r="T5" s="124" t="s">
        <v>268</v>
      </c>
      <c r="U5" s="124" t="s">
        <v>269</v>
      </c>
      <c r="V5" s="124" t="s">
        <v>270</v>
      </c>
      <c r="W5" s="124">
        <v>0</v>
      </c>
      <c r="X5" s="124" t="s">
        <v>271</v>
      </c>
      <c r="Y5" s="124">
        <v>11934034</v>
      </c>
      <c r="Z5" s="124" t="s">
        <v>272</v>
      </c>
      <c r="AA5" s="124" t="s">
        <v>339</v>
      </c>
      <c r="AB5" s="125">
        <v>29002</v>
      </c>
      <c r="AC5" s="124" t="s">
        <v>340</v>
      </c>
      <c r="AD5" s="124">
        <v>38</v>
      </c>
      <c r="AE5" s="124" t="s">
        <v>341</v>
      </c>
      <c r="AF5" s="124" t="s">
        <v>342</v>
      </c>
      <c r="AG5" s="124" t="s">
        <v>343</v>
      </c>
      <c r="AH5" s="124" t="s">
        <v>344</v>
      </c>
      <c r="AI5" s="124" t="s">
        <v>339</v>
      </c>
      <c r="AJ5" s="125">
        <v>0</v>
      </c>
      <c r="AK5" s="125">
        <v>0</v>
      </c>
      <c r="AL5" s="124" t="s">
        <v>345</v>
      </c>
      <c r="AM5" s="125">
        <v>25795.49</v>
      </c>
      <c r="AN5" s="125">
        <v>0</v>
      </c>
      <c r="AO5" s="125">
        <v>25795.49</v>
      </c>
      <c r="AP5" s="125">
        <v>3655.51</v>
      </c>
      <c r="AQ5" s="125">
        <v>0</v>
      </c>
      <c r="AR5" s="125">
        <v>3655.51</v>
      </c>
      <c r="AS5" s="125">
        <v>3655.65</v>
      </c>
      <c r="AT5" s="125">
        <v>0</v>
      </c>
      <c r="AU5" s="125">
        <v>3655.65</v>
      </c>
      <c r="AV5" s="124">
        <v>110</v>
      </c>
      <c r="AW5" s="94"/>
      <c r="AX5" s="94"/>
      <c r="AY5" s="143"/>
      <c r="AZ5" s="94"/>
      <c r="BA5" s="94"/>
      <c r="BB5" s="124" t="s">
        <v>346</v>
      </c>
      <c r="BC5" s="94" t="s">
        <v>347</v>
      </c>
      <c r="BD5" s="94" t="s">
        <v>348</v>
      </c>
      <c r="BE5" s="125">
        <v>29002</v>
      </c>
      <c r="BF5" s="124" t="s">
        <v>268</v>
      </c>
      <c r="BG5" s="124" t="s">
        <v>445</v>
      </c>
      <c r="BH5" s="144" t="s">
        <v>467</v>
      </c>
      <c r="BI5" s="130" t="s">
        <v>100</v>
      </c>
      <c r="BJ5" s="144">
        <v>46147</v>
      </c>
      <c r="BK5" s="132" t="s">
        <v>104</v>
      </c>
      <c r="BL5" s="95"/>
      <c r="BM5" s="96"/>
      <c r="BN5" s="94" t="s">
        <v>223</v>
      </c>
      <c r="BO5" s="145"/>
      <c r="BP5" s="42"/>
      <c r="BQ5" s="146" t="s">
        <v>486</v>
      </c>
    </row>
    <row r="6" spans="1:69" ht="23" hidden="1" x14ac:dyDescent="0.35">
      <c r="A6" s="137">
        <v>2</v>
      </c>
      <c r="B6" s="124" t="s">
        <v>256</v>
      </c>
      <c r="C6" s="124" t="s">
        <v>257</v>
      </c>
      <c r="D6" s="124" t="s">
        <v>258</v>
      </c>
      <c r="E6" s="124" t="s">
        <v>259</v>
      </c>
      <c r="F6" s="124" t="s">
        <v>259</v>
      </c>
      <c r="G6" s="124" t="s">
        <v>260</v>
      </c>
      <c r="H6" s="124" t="s">
        <v>261</v>
      </c>
      <c r="I6" s="124">
        <v>217240</v>
      </c>
      <c r="J6" s="124" t="s">
        <v>262</v>
      </c>
      <c r="K6" s="124">
        <v>217240</v>
      </c>
      <c r="L6" s="124" t="s">
        <v>263</v>
      </c>
      <c r="M6" s="124" t="s">
        <v>264</v>
      </c>
      <c r="N6" s="124">
        <v>83757</v>
      </c>
      <c r="O6" s="124" t="s">
        <v>265</v>
      </c>
      <c r="P6" s="124">
        <v>118401</v>
      </c>
      <c r="Q6" s="124" t="s">
        <v>273</v>
      </c>
      <c r="R6" s="124" t="s">
        <v>274</v>
      </c>
      <c r="S6" s="124" t="s">
        <v>275</v>
      </c>
      <c r="T6" s="124" t="s">
        <v>275</v>
      </c>
      <c r="U6" s="124" t="s">
        <v>269</v>
      </c>
      <c r="V6" s="124" t="s">
        <v>270</v>
      </c>
      <c r="W6" s="124">
        <v>0</v>
      </c>
      <c r="X6" s="124" t="s">
        <v>276</v>
      </c>
      <c r="Y6" s="124">
        <v>15601671</v>
      </c>
      <c r="Z6" s="124" t="s">
        <v>277</v>
      </c>
      <c r="AA6" s="124" t="s">
        <v>349</v>
      </c>
      <c r="AB6" s="125">
        <v>36302</v>
      </c>
      <c r="AC6" s="124" t="s">
        <v>340</v>
      </c>
      <c r="AD6" s="124">
        <v>38</v>
      </c>
      <c r="AE6" s="124" t="s">
        <v>341</v>
      </c>
      <c r="AF6" s="124" t="s">
        <v>350</v>
      </c>
      <c r="AG6" s="124" t="s">
        <v>351</v>
      </c>
      <c r="AH6" s="124" t="s">
        <v>344</v>
      </c>
      <c r="AI6" s="124" t="s">
        <v>349</v>
      </c>
      <c r="AJ6" s="125">
        <v>1090</v>
      </c>
      <c r="AK6" s="125">
        <v>0</v>
      </c>
      <c r="AL6" s="124" t="s">
        <v>352</v>
      </c>
      <c r="AM6" s="125">
        <v>35850.26</v>
      </c>
      <c r="AN6" s="125">
        <v>20.77</v>
      </c>
      <c r="AO6" s="125">
        <v>35871.03</v>
      </c>
      <c r="AP6" s="125">
        <v>609.6</v>
      </c>
      <c r="AQ6" s="125">
        <v>0</v>
      </c>
      <c r="AR6" s="125">
        <v>609.6</v>
      </c>
      <c r="AS6" s="125">
        <v>454.74</v>
      </c>
      <c r="AT6" s="125">
        <v>0</v>
      </c>
      <c r="AU6" s="125">
        <v>454.74</v>
      </c>
      <c r="AV6" s="124">
        <v>53</v>
      </c>
      <c r="AW6" s="94"/>
      <c r="AX6" s="94"/>
      <c r="AY6" s="94"/>
      <c r="AZ6" s="94"/>
      <c r="BA6" s="94"/>
      <c r="BB6" s="124" t="s">
        <v>346</v>
      </c>
      <c r="BC6" s="94" t="s">
        <v>347</v>
      </c>
      <c r="BD6" s="94" t="s">
        <v>348</v>
      </c>
      <c r="BE6" s="125">
        <v>36302</v>
      </c>
      <c r="BF6" s="124" t="s">
        <v>275</v>
      </c>
      <c r="BG6" s="124" t="s">
        <v>446</v>
      </c>
      <c r="BH6" s="144" t="s">
        <v>467</v>
      </c>
      <c r="BI6" s="130" t="s">
        <v>100</v>
      </c>
      <c r="BJ6" s="144">
        <v>46147</v>
      </c>
      <c r="BK6" s="132" t="s">
        <v>104</v>
      </c>
      <c r="BL6" s="95"/>
      <c r="BM6" s="96"/>
      <c r="BN6" s="94" t="s">
        <v>223</v>
      </c>
      <c r="BO6" s="147"/>
      <c r="BP6" s="42"/>
      <c r="BQ6" s="146" t="s">
        <v>486</v>
      </c>
    </row>
    <row r="7" spans="1:69" hidden="1" x14ac:dyDescent="0.35">
      <c r="A7" s="137">
        <v>3</v>
      </c>
      <c r="B7" s="94" t="s">
        <v>256</v>
      </c>
      <c r="C7" s="94" t="s">
        <v>257</v>
      </c>
      <c r="D7" s="94" t="s">
        <v>258</v>
      </c>
      <c r="E7" s="94" t="s">
        <v>259</v>
      </c>
      <c r="F7" s="94" t="s">
        <v>259</v>
      </c>
      <c r="G7" s="94" t="s">
        <v>260</v>
      </c>
      <c r="H7" s="94" t="s">
        <v>261</v>
      </c>
      <c r="I7" s="94">
        <v>217240</v>
      </c>
      <c r="J7" s="94" t="s">
        <v>262</v>
      </c>
      <c r="K7" s="94">
        <v>217240</v>
      </c>
      <c r="L7" s="94" t="s">
        <v>263</v>
      </c>
      <c r="M7" s="94" t="s">
        <v>264</v>
      </c>
      <c r="N7" s="94">
        <v>83757</v>
      </c>
      <c r="O7" s="94" t="s">
        <v>265</v>
      </c>
      <c r="P7" s="94">
        <v>118548</v>
      </c>
      <c r="Q7" s="94" t="s">
        <v>278</v>
      </c>
      <c r="R7" s="94" t="s">
        <v>274</v>
      </c>
      <c r="S7" s="94" t="s">
        <v>279</v>
      </c>
      <c r="T7" s="94" t="s">
        <v>279</v>
      </c>
      <c r="U7" s="94" t="s">
        <v>269</v>
      </c>
      <c r="V7" s="94" t="s">
        <v>270</v>
      </c>
      <c r="W7" s="94">
        <v>0</v>
      </c>
      <c r="X7" s="94" t="s">
        <v>280</v>
      </c>
      <c r="Y7" s="94">
        <v>17997239</v>
      </c>
      <c r="Z7" s="94" t="s">
        <v>281</v>
      </c>
      <c r="AA7" s="94" t="s">
        <v>353</v>
      </c>
      <c r="AB7" s="94">
        <v>29710</v>
      </c>
      <c r="AC7" s="94" t="s">
        <v>340</v>
      </c>
      <c r="AD7" s="94">
        <v>26</v>
      </c>
      <c r="AE7" s="94" t="s">
        <v>341</v>
      </c>
      <c r="AF7" s="94" t="s">
        <v>354</v>
      </c>
      <c r="AG7" s="94" t="s">
        <v>355</v>
      </c>
      <c r="AH7" s="94" t="s">
        <v>344</v>
      </c>
      <c r="AI7" s="94" t="s">
        <v>353</v>
      </c>
      <c r="AJ7" s="94">
        <v>1475</v>
      </c>
      <c r="AK7" s="94">
        <v>1475</v>
      </c>
      <c r="AL7" s="94" t="s">
        <v>356</v>
      </c>
      <c r="AM7" s="94">
        <v>24459.72</v>
      </c>
      <c r="AN7" s="94">
        <v>156</v>
      </c>
      <c r="AO7" s="94">
        <v>24615.72</v>
      </c>
      <c r="AP7" s="94">
        <v>6137.49</v>
      </c>
      <c r="AQ7" s="94">
        <v>117.09</v>
      </c>
      <c r="AR7" s="94">
        <v>6254.58</v>
      </c>
      <c r="AS7" s="94">
        <v>5255.28</v>
      </c>
      <c r="AT7" s="94">
        <v>117.09</v>
      </c>
      <c r="AU7" s="94">
        <v>5372.37</v>
      </c>
      <c r="AV7" s="94">
        <v>56</v>
      </c>
      <c r="AW7" s="94"/>
      <c r="AX7" s="94"/>
      <c r="AY7" s="94"/>
      <c r="AZ7" s="94"/>
      <c r="BA7" s="94"/>
      <c r="BB7" s="94" t="s">
        <v>346</v>
      </c>
      <c r="BC7" s="94" t="s">
        <v>347</v>
      </c>
      <c r="BD7" s="94" t="s">
        <v>348</v>
      </c>
      <c r="BE7" s="94">
        <v>29710</v>
      </c>
      <c r="BF7" s="94" t="s">
        <v>279</v>
      </c>
      <c r="BG7" s="137" t="s">
        <v>447</v>
      </c>
      <c r="BH7" s="144" t="s">
        <v>467</v>
      </c>
      <c r="BI7" s="130" t="s">
        <v>100</v>
      </c>
      <c r="BJ7" s="144">
        <v>46147</v>
      </c>
      <c r="BK7" s="132" t="s">
        <v>104</v>
      </c>
      <c r="BL7" s="130"/>
      <c r="BM7" s="133"/>
      <c r="BN7" s="94" t="s">
        <v>223</v>
      </c>
      <c r="BO7" s="132"/>
      <c r="BP7" s="134"/>
      <c r="BQ7" s="146" t="s">
        <v>486</v>
      </c>
    </row>
    <row r="8" spans="1:69" ht="23" hidden="1" x14ac:dyDescent="0.35">
      <c r="A8" s="137">
        <v>4</v>
      </c>
      <c r="B8" s="94" t="s">
        <v>256</v>
      </c>
      <c r="C8" s="141" t="s">
        <v>257</v>
      </c>
      <c r="D8" s="141" t="s">
        <v>258</v>
      </c>
      <c r="E8" s="141" t="s">
        <v>259</v>
      </c>
      <c r="F8" s="141" t="s">
        <v>259</v>
      </c>
      <c r="G8" s="141" t="s">
        <v>260</v>
      </c>
      <c r="H8" s="141" t="s">
        <v>261</v>
      </c>
      <c r="I8" s="141">
        <v>217240</v>
      </c>
      <c r="J8" s="141" t="s">
        <v>262</v>
      </c>
      <c r="K8" s="141">
        <v>217240</v>
      </c>
      <c r="L8" s="141" t="s">
        <v>263</v>
      </c>
      <c r="M8" s="141" t="s">
        <v>264</v>
      </c>
      <c r="N8" s="141">
        <v>83757</v>
      </c>
      <c r="O8" s="141" t="s">
        <v>265</v>
      </c>
      <c r="P8" s="141">
        <v>118548</v>
      </c>
      <c r="Q8" s="141" t="s">
        <v>278</v>
      </c>
      <c r="R8" s="141" t="s">
        <v>282</v>
      </c>
      <c r="S8" s="94" t="s">
        <v>283</v>
      </c>
      <c r="T8" s="141" t="s">
        <v>283</v>
      </c>
      <c r="U8" s="141" t="s">
        <v>284</v>
      </c>
      <c r="V8" s="141" t="s">
        <v>270</v>
      </c>
      <c r="W8" s="141">
        <v>0</v>
      </c>
      <c r="X8" s="141" t="s">
        <v>285</v>
      </c>
      <c r="Y8" s="141">
        <v>22457935</v>
      </c>
      <c r="Z8" s="141" t="s">
        <v>286</v>
      </c>
      <c r="AA8" s="142" t="s">
        <v>357</v>
      </c>
      <c r="AB8" s="141">
        <v>9957</v>
      </c>
      <c r="AC8" s="141" t="s">
        <v>340</v>
      </c>
      <c r="AD8" s="141">
        <v>18</v>
      </c>
      <c r="AE8" s="141" t="s">
        <v>341</v>
      </c>
      <c r="AF8" s="142" t="s">
        <v>358</v>
      </c>
      <c r="AG8" s="142" t="s">
        <v>359</v>
      </c>
      <c r="AH8" s="141" t="s">
        <v>344</v>
      </c>
      <c r="AI8" s="142" t="s">
        <v>357</v>
      </c>
      <c r="AJ8" s="142">
        <v>700</v>
      </c>
      <c r="AK8" s="142">
        <v>700</v>
      </c>
      <c r="AL8" s="142" t="s">
        <v>356</v>
      </c>
      <c r="AM8" s="142">
        <v>2225.4899999999998</v>
      </c>
      <c r="AN8" s="142">
        <v>497</v>
      </c>
      <c r="AO8" s="142">
        <v>2722.49</v>
      </c>
      <c r="AP8" s="142">
        <v>8691.51</v>
      </c>
      <c r="AQ8" s="142">
        <v>235.44</v>
      </c>
      <c r="AR8" s="141">
        <v>8926.9500000000007</v>
      </c>
      <c r="AS8" s="141">
        <v>7731.51</v>
      </c>
      <c r="AT8" s="141">
        <v>235.44</v>
      </c>
      <c r="AU8" s="141">
        <v>7966.95</v>
      </c>
      <c r="AV8" s="141">
        <v>58</v>
      </c>
      <c r="AW8" s="141"/>
      <c r="AX8" s="141"/>
      <c r="AY8" s="141"/>
      <c r="AZ8" s="141"/>
      <c r="BA8" s="142"/>
      <c r="BB8" s="142" t="s">
        <v>346</v>
      </c>
      <c r="BC8" s="142" t="s">
        <v>347</v>
      </c>
      <c r="BD8" s="142" t="s">
        <v>345</v>
      </c>
      <c r="BE8" s="142">
        <v>9957</v>
      </c>
      <c r="BF8" s="142" t="s">
        <v>283</v>
      </c>
      <c r="BG8" s="137" t="s">
        <v>448</v>
      </c>
      <c r="BH8" s="144" t="s">
        <v>467</v>
      </c>
      <c r="BI8" s="130" t="s">
        <v>100</v>
      </c>
      <c r="BJ8" s="144">
        <v>46147</v>
      </c>
      <c r="BK8" s="132" t="s">
        <v>104</v>
      </c>
      <c r="BL8" s="130"/>
      <c r="BM8" s="133"/>
      <c r="BN8" s="94" t="s">
        <v>223</v>
      </c>
      <c r="BO8" s="132"/>
      <c r="BP8" s="134"/>
      <c r="BQ8" s="146" t="s">
        <v>486</v>
      </c>
    </row>
    <row r="9" spans="1:69" ht="23" hidden="1" x14ac:dyDescent="0.35">
      <c r="A9" s="137">
        <v>5</v>
      </c>
      <c r="B9" s="137" t="s">
        <v>256</v>
      </c>
      <c r="C9" s="137" t="s">
        <v>257</v>
      </c>
      <c r="D9" s="137" t="s">
        <v>258</v>
      </c>
      <c r="E9" s="137" t="s">
        <v>259</v>
      </c>
      <c r="F9" s="137" t="s">
        <v>259</v>
      </c>
      <c r="G9" s="137" t="s">
        <v>260</v>
      </c>
      <c r="H9" s="137" t="s">
        <v>261</v>
      </c>
      <c r="I9" s="137">
        <v>217240</v>
      </c>
      <c r="J9" s="137" t="s">
        <v>262</v>
      </c>
      <c r="K9" s="137">
        <v>217240</v>
      </c>
      <c r="L9" s="137" t="s">
        <v>263</v>
      </c>
      <c r="M9" s="137" t="s">
        <v>264</v>
      </c>
      <c r="N9" s="137">
        <v>83757</v>
      </c>
      <c r="O9" s="137" t="s">
        <v>265</v>
      </c>
      <c r="P9" s="137">
        <v>118401</v>
      </c>
      <c r="Q9" s="137" t="s">
        <v>273</v>
      </c>
      <c r="R9" s="137" t="s">
        <v>287</v>
      </c>
      <c r="S9" s="137" t="s">
        <v>288</v>
      </c>
      <c r="T9" s="137" t="s">
        <v>288</v>
      </c>
      <c r="U9" s="137" t="s">
        <v>269</v>
      </c>
      <c r="V9" s="137" t="s">
        <v>270</v>
      </c>
      <c r="W9" s="137">
        <v>0</v>
      </c>
      <c r="X9" s="137" t="s">
        <v>276</v>
      </c>
      <c r="Y9" s="137">
        <v>24361370</v>
      </c>
      <c r="Z9" s="137" t="s">
        <v>289</v>
      </c>
      <c r="AA9" s="137" t="s">
        <v>360</v>
      </c>
      <c r="AB9" s="138">
        <v>51860</v>
      </c>
      <c r="AC9" s="137" t="s">
        <v>340</v>
      </c>
      <c r="AD9" s="137">
        <v>24</v>
      </c>
      <c r="AE9" s="137" t="s">
        <v>361</v>
      </c>
      <c r="AF9" s="137" t="s">
        <v>362</v>
      </c>
      <c r="AG9" s="137" t="s">
        <v>363</v>
      </c>
      <c r="AH9" s="137" t="s">
        <v>344</v>
      </c>
      <c r="AI9" s="137" t="s">
        <v>360</v>
      </c>
      <c r="AJ9" s="138">
        <v>2700</v>
      </c>
      <c r="AK9" s="138">
        <v>2700</v>
      </c>
      <c r="AL9" s="137" t="s">
        <v>364</v>
      </c>
      <c r="AM9" s="138">
        <v>24778.09</v>
      </c>
      <c r="AN9" s="138">
        <v>2721.26</v>
      </c>
      <c r="AO9" s="138">
        <v>27499.35</v>
      </c>
      <c r="AP9" s="138">
        <v>27081.91</v>
      </c>
      <c r="AQ9" s="138">
        <v>2433.6</v>
      </c>
      <c r="AR9" s="138">
        <v>29515.51</v>
      </c>
      <c r="AS9" s="138">
        <v>27081.91</v>
      </c>
      <c r="AT9" s="138">
        <v>2433.6</v>
      </c>
      <c r="AU9" s="138">
        <v>29515.51</v>
      </c>
      <c r="AV9" s="137">
        <v>57</v>
      </c>
      <c r="AW9" s="137"/>
      <c r="AX9" s="137"/>
      <c r="AY9" s="137"/>
      <c r="AZ9" s="137"/>
      <c r="BA9" s="137"/>
      <c r="BB9" s="137" t="s">
        <v>346</v>
      </c>
      <c r="BC9" s="137" t="s">
        <v>347</v>
      </c>
      <c r="BD9" s="137"/>
      <c r="BE9" s="138">
        <v>0</v>
      </c>
      <c r="BF9" s="137" t="s">
        <v>288</v>
      </c>
      <c r="BG9" s="137" t="s">
        <v>449</v>
      </c>
      <c r="BH9" s="144" t="s">
        <v>467</v>
      </c>
      <c r="BI9" s="130" t="s">
        <v>100</v>
      </c>
      <c r="BJ9" s="144">
        <v>46147</v>
      </c>
      <c r="BK9" s="132" t="s">
        <v>104</v>
      </c>
      <c r="BL9" s="130"/>
      <c r="BM9" s="133"/>
      <c r="BN9" s="94" t="s">
        <v>223</v>
      </c>
      <c r="BO9" s="132"/>
      <c r="BP9" s="134"/>
      <c r="BQ9" s="146" t="s">
        <v>486</v>
      </c>
    </row>
    <row r="10" spans="1:69" ht="23" hidden="1" x14ac:dyDescent="0.35">
      <c r="A10" s="137">
        <v>6</v>
      </c>
      <c r="B10" s="137" t="s">
        <v>256</v>
      </c>
      <c r="C10" s="137" t="s">
        <v>257</v>
      </c>
      <c r="D10" s="137" t="s">
        <v>258</v>
      </c>
      <c r="E10" s="137" t="s">
        <v>259</v>
      </c>
      <c r="F10" s="137" t="s">
        <v>259</v>
      </c>
      <c r="G10" s="137" t="s">
        <v>260</v>
      </c>
      <c r="H10" s="137" t="s">
        <v>261</v>
      </c>
      <c r="I10" s="137">
        <v>217240</v>
      </c>
      <c r="J10" s="137" t="s">
        <v>262</v>
      </c>
      <c r="K10" s="137">
        <v>217240</v>
      </c>
      <c r="L10" s="137" t="s">
        <v>263</v>
      </c>
      <c r="M10" s="137" t="s">
        <v>264</v>
      </c>
      <c r="N10" s="137">
        <v>83757</v>
      </c>
      <c r="O10" s="137" t="s">
        <v>265</v>
      </c>
      <c r="P10" s="137">
        <v>118249</v>
      </c>
      <c r="Q10" s="137" t="s">
        <v>266</v>
      </c>
      <c r="R10" s="137" t="s">
        <v>290</v>
      </c>
      <c r="S10" s="137" t="s">
        <v>291</v>
      </c>
      <c r="T10" s="137" t="s">
        <v>291</v>
      </c>
      <c r="U10" s="137" t="s">
        <v>269</v>
      </c>
      <c r="V10" s="137" t="s">
        <v>270</v>
      </c>
      <c r="W10" s="137">
        <v>541</v>
      </c>
      <c r="X10" s="137" t="s">
        <v>292</v>
      </c>
      <c r="Y10" s="137">
        <v>349348073</v>
      </c>
      <c r="Z10" s="137" t="s">
        <v>293</v>
      </c>
      <c r="AA10" s="137" t="s">
        <v>365</v>
      </c>
      <c r="AB10" s="138">
        <v>62828</v>
      </c>
      <c r="AC10" s="137" t="s">
        <v>340</v>
      </c>
      <c r="AD10" s="137">
        <v>24</v>
      </c>
      <c r="AE10" s="137" t="s">
        <v>366</v>
      </c>
      <c r="AF10" s="137" t="s">
        <v>367</v>
      </c>
      <c r="AG10" s="137" t="s">
        <v>363</v>
      </c>
      <c r="AH10" s="137" t="s">
        <v>344</v>
      </c>
      <c r="AI10" s="137" t="s">
        <v>368</v>
      </c>
      <c r="AJ10" s="138">
        <v>3009</v>
      </c>
      <c r="AK10" s="138">
        <v>3400</v>
      </c>
      <c r="AL10" s="137" t="s">
        <v>369</v>
      </c>
      <c r="AM10" s="138">
        <v>40898.18</v>
      </c>
      <c r="AN10" s="138">
        <v>16510.82</v>
      </c>
      <c r="AO10" s="138">
        <v>57409</v>
      </c>
      <c r="AP10" s="138">
        <v>21929.82</v>
      </c>
      <c r="AQ10" s="138">
        <v>1870.18</v>
      </c>
      <c r="AR10" s="138">
        <v>23800</v>
      </c>
      <c r="AS10" s="138">
        <v>21929.82</v>
      </c>
      <c r="AT10" s="138">
        <v>1870.18</v>
      </c>
      <c r="AU10" s="138">
        <v>23800</v>
      </c>
      <c r="AV10" s="137">
        <v>43</v>
      </c>
      <c r="AW10" s="137"/>
      <c r="AX10" s="137"/>
      <c r="AY10" s="137"/>
      <c r="AZ10" s="137"/>
      <c r="BA10" s="137"/>
      <c r="BB10" s="137" t="s">
        <v>346</v>
      </c>
      <c r="BC10" s="137" t="s">
        <v>347</v>
      </c>
      <c r="BD10" s="137" t="s">
        <v>370</v>
      </c>
      <c r="BE10" s="138">
        <v>62828</v>
      </c>
      <c r="BF10" s="137" t="s">
        <v>291</v>
      </c>
      <c r="BG10" s="137" t="s">
        <v>450</v>
      </c>
      <c r="BH10" s="144" t="s">
        <v>467</v>
      </c>
      <c r="BI10" s="130" t="s">
        <v>100</v>
      </c>
      <c r="BJ10" s="144">
        <v>46147</v>
      </c>
      <c r="BK10" s="132" t="s">
        <v>104</v>
      </c>
      <c r="BL10" s="130"/>
      <c r="BM10" s="133"/>
      <c r="BN10" s="94" t="s">
        <v>223</v>
      </c>
      <c r="BO10" s="132"/>
      <c r="BP10" s="134"/>
      <c r="BQ10" s="146" t="s">
        <v>486</v>
      </c>
    </row>
    <row r="11" spans="1:69" ht="23" x14ac:dyDescent="0.35">
      <c r="A11" s="137">
        <v>7</v>
      </c>
      <c r="B11" s="137" t="s">
        <v>256</v>
      </c>
      <c r="C11" s="137" t="s">
        <v>257</v>
      </c>
      <c r="D11" s="137" t="s">
        <v>258</v>
      </c>
      <c r="E11" s="137" t="s">
        <v>259</v>
      </c>
      <c r="F11" s="137" t="s">
        <v>259</v>
      </c>
      <c r="G11" s="137" t="s">
        <v>260</v>
      </c>
      <c r="H11" s="137" t="s">
        <v>261</v>
      </c>
      <c r="I11" s="137">
        <v>217240</v>
      </c>
      <c r="J11" s="137" t="s">
        <v>262</v>
      </c>
      <c r="K11" s="137">
        <v>217240</v>
      </c>
      <c r="L11" s="137" t="s">
        <v>263</v>
      </c>
      <c r="M11" s="137" t="s">
        <v>264</v>
      </c>
      <c r="N11" s="137">
        <v>83757</v>
      </c>
      <c r="O11" s="137">
        <v>454608</v>
      </c>
      <c r="P11" s="137">
        <v>118401</v>
      </c>
      <c r="Q11" s="137" t="s">
        <v>273</v>
      </c>
      <c r="R11" s="137" t="s">
        <v>290</v>
      </c>
      <c r="S11" s="137" t="s">
        <v>294</v>
      </c>
      <c r="T11" s="137" t="s">
        <v>294</v>
      </c>
      <c r="U11" s="137" t="s">
        <v>284</v>
      </c>
      <c r="V11" s="137" t="s">
        <v>270</v>
      </c>
      <c r="W11" s="137">
        <v>541</v>
      </c>
      <c r="X11" s="137" t="s">
        <v>271</v>
      </c>
      <c r="Y11" s="137">
        <v>350290094</v>
      </c>
      <c r="Z11" s="139" t="s">
        <v>295</v>
      </c>
      <c r="AA11" s="137" t="s">
        <v>371</v>
      </c>
      <c r="AB11" s="138">
        <v>36733</v>
      </c>
      <c r="AC11" s="137" t="s">
        <v>340</v>
      </c>
      <c r="AD11" s="137">
        <v>24</v>
      </c>
      <c r="AE11" s="137" t="s">
        <v>341</v>
      </c>
      <c r="AF11" s="137" t="s">
        <v>372</v>
      </c>
      <c r="AG11" s="137" t="s">
        <v>373</v>
      </c>
      <c r="AH11" s="137" t="s">
        <v>374</v>
      </c>
      <c r="AI11" s="137" t="s">
        <v>375</v>
      </c>
      <c r="AJ11" s="138">
        <v>1749</v>
      </c>
      <c r="AK11" s="138">
        <v>2000</v>
      </c>
      <c r="AL11" s="137" t="s">
        <v>376</v>
      </c>
      <c r="AM11" s="138">
        <v>30975.19</v>
      </c>
      <c r="AN11" s="138">
        <v>10773.81</v>
      </c>
      <c r="AO11" s="138">
        <v>41749</v>
      </c>
      <c r="AP11" s="138">
        <v>5757.81</v>
      </c>
      <c r="AQ11" s="138">
        <v>242.19</v>
      </c>
      <c r="AR11" s="138">
        <v>6000</v>
      </c>
      <c r="AS11" s="138">
        <v>5757.81</v>
      </c>
      <c r="AT11" s="138">
        <v>242.19</v>
      </c>
      <c r="AU11" s="138">
        <v>6000</v>
      </c>
      <c r="AV11" s="137">
        <v>39</v>
      </c>
      <c r="AW11" s="137"/>
      <c r="AX11" s="137"/>
      <c r="AY11" s="137"/>
      <c r="AZ11" s="137"/>
      <c r="BA11" s="137"/>
      <c r="BB11" s="137" t="s">
        <v>346</v>
      </c>
      <c r="BC11" s="137" t="s">
        <v>347</v>
      </c>
      <c r="BD11" s="137" t="s">
        <v>377</v>
      </c>
      <c r="BE11" s="138">
        <v>36733</v>
      </c>
      <c r="BF11" s="137" t="s">
        <v>294</v>
      </c>
      <c r="BG11" s="137" t="s">
        <v>451</v>
      </c>
      <c r="BH11" s="144" t="s">
        <v>467</v>
      </c>
      <c r="BI11" s="130" t="s">
        <v>100</v>
      </c>
      <c r="BJ11" s="144">
        <v>46147</v>
      </c>
      <c r="BK11" s="132" t="s">
        <v>103</v>
      </c>
      <c r="BL11" s="130" t="s">
        <v>108</v>
      </c>
      <c r="BM11" s="133" t="s">
        <v>180</v>
      </c>
      <c r="BN11" s="94" t="s">
        <v>221</v>
      </c>
      <c r="BO11" s="132">
        <v>4000</v>
      </c>
      <c r="BP11" s="134" t="s">
        <v>182</v>
      </c>
      <c r="BQ11" s="135" t="s">
        <v>484</v>
      </c>
    </row>
    <row r="12" spans="1:69" ht="23" hidden="1" x14ac:dyDescent="0.35">
      <c r="A12" s="137">
        <v>8</v>
      </c>
      <c r="B12" s="137" t="s">
        <v>256</v>
      </c>
      <c r="C12" s="137" t="s">
        <v>257</v>
      </c>
      <c r="D12" s="137" t="s">
        <v>258</v>
      </c>
      <c r="E12" s="137" t="s">
        <v>259</v>
      </c>
      <c r="F12" s="137" t="s">
        <v>259</v>
      </c>
      <c r="G12" s="137" t="s">
        <v>260</v>
      </c>
      <c r="H12" s="137" t="s">
        <v>261</v>
      </c>
      <c r="I12" s="137">
        <v>217240</v>
      </c>
      <c r="J12" s="137" t="s">
        <v>262</v>
      </c>
      <c r="K12" s="137">
        <v>217240</v>
      </c>
      <c r="L12" s="137" t="s">
        <v>263</v>
      </c>
      <c r="M12" s="137" t="s">
        <v>264</v>
      </c>
      <c r="N12" s="137">
        <v>83757</v>
      </c>
      <c r="O12" s="137" t="s">
        <v>265</v>
      </c>
      <c r="P12" s="137">
        <v>118401</v>
      </c>
      <c r="Q12" s="137" t="s">
        <v>273</v>
      </c>
      <c r="R12" s="137" t="s">
        <v>290</v>
      </c>
      <c r="S12" s="137" t="s">
        <v>296</v>
      </c>
      <c r="T12" s="137" t="s">
        <v>296</v>
      </c>
      <c r="U12" s="137" t="s">
        <v>284</v>
      </c>
      <c r="V12" s="137" t="s">
        <v>270</v>
      </c>
      <c r="W12" s="137">
        <v>541</v>
      </c>
      <c r="X12" s="137" t="s">
        <v>271</v>
      </c>
      <c r="Y12" s="137">
        <v>352233591</v>
      </c>
      <c r="Z12" s="137" t="s">
        <v>297</v>
      </c>
      <c r="AA12" s="137" t="s">
        <v>378</v>
      </c>
      <c r="AB12" s="138">
        <v>60000</v>
      </c>
      <c r="AC12" s="137" t="s">
        <v>340</v>
      </c>
      <c r="AD12" s="137">
        <v>24</v>
      </c>
      <c r="AE12" s="137" t="s">
        <v>366</v>
      </c>
      <c r="AF12" s="137" t="s">
        <v>379</v>
      </c>
      <c r="AG12" s="137" t="s">
        <v>363</v>
      </c>
      <c r="AH12" s="137" t="s">
        <v>374</v>
      </c>
      <c r="AI12" s="137" t="s">
        <v>380</v>
      </c>
      <c r="AJ12" s="138">
        <v>3200</v>
      </c>
      <c r="AK12" s="138">
        <v>3200</v>
      </c>
      <c r="AL12" s="137" t="s">
        <v>381</v>
      </c>
      <c r="AM12" s="138">
        <v>38144.07</v>
      </c>
      <c r="AN12" s="138">
        <v>16255.93</v>
      </c>
      <c r="AO12" s="138">
        <v>54400</v>
      </c>
      <c r="AP12" s="138">
        <v>21855.93</v>
      </c>
      <c r="AQ12" s="138">
        <v>1926.07</v>
      </c>
      <c r="AR12" s="138">
        <v>23782</v>
      </c>
      <c r="AS12" s="138">
        <v>21855.93</v>
      </c>
      <c r="AT12" s="138">
        <v>1926.07</v>
      </c>
      <c r="AU12" s="138">
        <v>23782</v>
      </c>
      <c r="AV12" s="137">
        <v>34</v>
      </c>
      <c r="AW12" s="137"/>
      <c r="AX12" s="137"/>
      <c r="AY12" s="137"/>
      <c r="AZ12" s="137"/>
      <c r="BA12" s="137"/>
      <c r="BB12" s="137" t="s">
        <v>346</v>
      </c>
      <c r="BC12" s="137" t="s">
        <v>347</v>
      </c>
      <c r="BD12" s="137" t="s">
        <v>382</v>
      </c>
      <c r="BE12" s="138">
        <v>60000</v>
      </c>
      <c r="BF12" s="137" t="s">
        <v>296</v>
      </c>
      <c r="BG12" s="137" t="s">
        <v>452</v>
      </c>
      <c r="BH12" s="144" t="s">
        <v>467</v>
      </c>
      <c r="BI12" s="130" t="s">
        <v>100</v>
      </c>
      <c r="BJ12" s="144">
        <v>46147</v>
      </c>
      <c r="BK12" s="132" t="s">
        <v>104</v>
      </c>
      <c r="BL12" s="130"/>
      <c r="BM12" s="133"/>
      <c r="BN12" s="94" t="s">
        <v>223</v>
      </c>
      <c r="BO12" s="132"/>
      <c r="BP12" s="134"/>
      <c r="BQ12" s="146" t="s">
        <v>486</v>
      </c>
    </row>
    <row r="13" spans="1:69" ht="23" hidden="1" x14ac:dyDescent="0.35">
      <c r="A13" s="137">
        <v>9</v>
      </c>
      <c r="B13" s="137" t="s">
        <v>256</v>
      </c>
      <c r="C13" s="137" t="s">
        <v>257</v>
      </c>
      <c r="D13" s="137" t="s">
        <v>258</v>
      </c>
      <c r="E13" s="137" t="s">
        <v>259</v>
      </c>
      <c r="F13" s="137" t="s">
        <v>259</v>
      </c>
      <c r="G13" s="137" t="s">
        <v>260</v>
      </c>
      <c r="H13" s="137" t="s">
        <v>261</v>
      </c>
      <c r="I13" s="137">
        <v>217240</v>
      </c>
      <c r="J13" s="137" t="s">
        <v>262</v>
      </c>
      <c r="K13" s="137">
        <v>217240</v>
      </c>
      <c r="L13" s="137" t="s">
        <v>263</v>
      </c>
      <c r="M13" s="137" t="s">
        <v>264</v>
      </c>
      <c r="N13" s="137">
        <v>83757</v>
      </c>
      <c r="O13" s="137" t="s">
        <v>265</v>
      </c>
      <c r="P13" s="137">
        <v>118401</v>
      </c>
      <c r="Q13" s="137" t="s">
        <v>273</v>
      </c>
      <c r="R13" s="137" t="s">
        <v>290</v>
      </c>
      <c r="S13" s="137" t="s">
        <v>298</v>
      </c>
      <c r="T13" s="137" t="s">
        <v>298</v>
      </c>
      <c r="U13" s="137" t="s">
        <v>284</v>
      </c>
      <c r="V13" s="137" t="s">
        <v>270</v>
      </c>
      <c r="W13" s="137">
        <v>541</v>
      </c>
      <c r="X13" s="137" t="s">
        <v>271</v>
      </c>
      <c r="Y13" s="137">
        <v>352233592</v>
      </c>
      <c r="Z13" s="137" t="s">
        <v>299</v>
      </c>
      <c r="AA13" s="137" t="s">
        <v>378</v>
      </c>
      <c r="AB13" s="138">
        <v>40000</v>
      </c>
      <c r="AC13" s="137" t="s">
        <v>340</v>
      </c>
      <c r="AD13" s="137">
        <v>24</v>
      </c>
      <c r="AE13" s="137" t="s">
        <v>341</v>
      </c>
      <c r="AF13" s="137" t="s">
        <v>379</v>
      </c>
      <c r="AG13" s="137" t="s">
        <v>383</v>
      </c>
      <c r="AH13" s="137" t="s">
        <v>374</v>
      </c>
      <c r="AI13" s="137" t="s">
        <v>380</v>
      </c>
      <c r="AJ13" s="138">
        <v>2130</v>
      </c>
      <c r="AK13" s="138">
        <v>2130</v>
      </c>
      <c r="AL13" s="137" t="s">
        <v>384</v>
      </c>
      <c r="AM13" s="138">
        <v>21824.28</v>
      </c>
      <c r="AN13" s="138">
        <v>10426.719999999999</v>
      </c>
      <c r="AO13" s="138">
        <v>32251</v>
      </c>
      <c r="AP13" s="138">
        <v>18175.72</v>
      </c>
      <c r="AQ13" s="138">
        <v>1717.28</v>
      </c>
      <c r="AR13" s="138">
        <v>19893</v>
      </c>
      <c r="AS13" s="138">
        <v>18175.72</v>
      </c>
      <c r="AT13" s="138">
        <v>1717.28</v>
      </c>
      <c r="AU13" s="138">
        <v>19893</v>
      </c>
      <c r="AV13" s="137">
        <v>34</v>
      </c>
      <c r="AW13" s="137"/>
      <c r="AX13" s="137"/>
      <c r="AY13" s="137"/>
      <c r="AZ13" s="137"/>
      <c r="BA13" s="137"/>
      <c r="BB13" s="137" t="s">
        <v>346</v>
      </c>
      <c r="BC13" s="137" t="s">
        <v>347</v>
      </c>
      <c r="BD13" s="137" t="s">
        <v>382</v>
      </c>
      <c r="BE13" s="138">
        <v>40000</v>
      </c>
      <c r="BF13" s="137" t="s">
        <v>298</v>
      </c>
      <c r="BG13" s="137" t="s">
        <v>453</v>
      </c>
      <c r="BH13" s="144" t="s">
        <v>467</v>
      </c>
      <c r="BI13" s="130" t="s">
        <v>100</v>
      </c>
      <c r="BJ13" s="144">
        <v>46147</v>
      </c>
      <c r="BK13" s="132" t="s">
        <v>104</v>
      </c>
      <c r="BL13" s="130"/>
      <c r="BM13" s="133"/>
      <c r="BN13" s="94" t="s">
        <v>223</v>
      </c>
      <c r="BO13" s="132"/>
      <c r="BP13" s="134"/>
      <c r="BQ13" s="146" t="s">
        <v>486</v>
      </c>
    </row>
    <row r="14" spans="1:69" ht="23" hidden="1" x14ac:dyDescent="0.35">
      <c r="A14" s="137">
        <v>10</v>
      </c>
      <c r="B14" s="137" t="s">
        <v>256</v>
      </c>
      <c r="C14" s="137" t="s">
        <v>257</v>
      </c>
      <c r="D14" s="137" t="s">
        <v>258</v>
      </c>
      <c r="E14" s="137" t="s">
        <v>259</v>
      </c>
      <c r="F14" s="137" t="s">
        <v>259</v>
      </c>
      <c r="G14" s="137" t="s">
        <v>260</v>
      </c>
      <c r="H14" s="137" t="s">
        <v>261</v>
      </c>
      <c r="I14" s="137">
        <v>217240</v>
      </c>
      <c r="J14" s="137" t="s">
        <v>262</v>
      </c>
      <c r="K14" s="137">
        <v>217240</v>
      </c>
      <c r="L14" s="137" t="s">
        <v>263</v>
      </c>
      <c r="M14" s="137" t="s">
        <v>264</v>
      </c>
      <c r="N14" s="137">
        <v>83757</v>
      </c>
      <c r="O14" s="137" t="s">
        <v>265</v>
      </c>
      <c r="P14" s="137">
        <v>118249</v>
      </c>
      <c r="Q14" s="137" t="s">
        <v>266</v>
      </c>
      <c r="R14" s="137" t="s">
        <v>290</v>
      </c>
      <c r="S14" s="137" t="s">
        <v>300</v>
      </c>
      <c r="T14" s="137" t="s">
        <v>300</v>
      </c>
      <c r="U14" s="137" t="s">
        <v>284</v>
      </c>
      <c r="V14" s="137" t="s">
        <v>270</v>
      </c>
      <c r="W14" s="137">
        <v>541</v>
      </c>
      <c r="X14" s="137" t="s">
        <v>271</v>
      </c>
      <c r="Y14" s="137">
        <v>352375251</v>
      </c>
      <c r="Z14" s="137" t="s">
        <v>301</v>
      </c>
      <c r="AA14" s="137" t="s">
        <v>385</v>
      </c>
      <c r="AB14" s="138">
        <v>42000</v>
      </c>
      <c r="AC14" s="137" t="s">
        <v>340</v>
      </c>
      <c r="AD14" s="137">
        <v>24</v>
      </c>
      <c r="AE14" s="137" t="s">
        <v>341</v>
      </c>
      <c r="AF14" s="137" t="s">
        <v>386</v>
      </c>
      <c r="AG14" s="137" t="s">
        <v>387</v>
      </c>
      <c r="AH14" s="137" t="s">
        <v>374</v>
      </c>
      <c r="AI14" s="137" t="s">
        <v>388</v>
      </c>
      <c r="AJ14" s="138">
        <v>2240</v>
      </c>
      <c r="AK14" s="138">
        <v>2240</v>
      </c>
      <c r="AL14" s="137" t="s">
        <v>389</v>
      </c>
      <c r="AM14" s="138">
        <v>18302.12</v>
      </c>
      <c r="AN14" s="138">
        <v>8577.8799999999992</v>
      </c>
      <c r="AO14" s="138">
        <v>26880</v>
      </c>
      <c r="AP14" s="138">
        <v>23697.88</v>
      </c>
      <c r="AQ14" s="138">
        <v>3397.12</v>
      </c>
      <c r="AR14" s="138">
        <v>27095</v>
      </c>
      <c r="AS14" s="138">
        <v>23697.88</v>
      </c>
      <c r="AT14" s="138">
        <v>3397.12</v>
      </c>
      <c r="AU14" s="138">
        <v>27095</v>
      </c>
      <c r="AV14" s="137">
        <v>34</v>
      </c>
      <c r="AW14" s="137"/>
      <c r="AX14" s="137"/>
      <c r="AY14" s="137"/>
      <c r="AZ14" s="137"/>
      <c r="BA14" s="137"/>
      <c r="BB14" s="137" t="s">
        <v>346</v>
      </c>
      <c r="BC14" s="137" t="s">
        <v>347</v>
      </c>
      <c r="BD14" s="137" t="s">
        <v>390</v>
      </c>
      <c r="BE14" s="138">
        <v>42000</v>
      </c>
      <c r="BF14" s="137" t="s">
        <v>300</v>
      </c>
      <c r="BG14" s="137" t="s">
        <v>454</v>
      </c>
      <c r="BH14" s="144" t="s">
        <v>467</v>
      </c>
      <c r="BI14" s="130" t="s">
        <v>100</v>
      </c>
      <c r="BJ14" s="144">
        <v>46147</v>
      </c>
      <c r="BK14" s="132" t="s">
        <v>104</v>
      </c>
      <c r="BL14" s="130"/>
      <c r="BM14" s="133"/>
      <c r="BN14" s="94" t="s">
        <v>223</v>
      </c>
      <c r="BO14" s="132"/>
      <c r="BP14" s="134"/>
      <c r="BQ14" s="146" t="s">
        <v>486</v>
      </c>
    </row>
    <row r="15" spans="1:69" ht="23" hidden="1" x14ac:dyDescent="0.35">
      <c r="A15" s="137">
        <v>11</v>
      </c>
      <c r="B15" s="137" t="s">
        <v>256</v>
      </c>
      <c r="C15" s="137" t="s">
        <v>257</v>
      </c>
      <c r="D15" s="137" t="s">
        <v>258</v>
      </c>
      <c r="E15" s="137" t="s">
        <v>259</v>
      </c>
      <c r="F15" s="137" t="s">
        <v>259</v>
      </c>
      <c r="G15" s="137" t="s">
        <v>260</v>
      </c>
      <c r="H15" s="137" t="s">
        <v>261</v>
      </c>
      <c r="I15" s="137">
        <v>217240</v>
      </c>
      <c r="J15" s="137" t="s">
        <v>262</v>
      </c>
      <c r="K15" s="137">
        <v>217240</v>
      </c>
      <c r="L15" s="137" t="s">
        <v>263</v>
      </c>
      <c r="M15" s="137" t="s">
        <v>264</v>
      </c>
      <c r="N15" s="137">
        <v>83757</v>
      </c>
      <c r="O15" s="137" t="s">
        <v>265</v>
      </c>
      <c r="P15" s="137">
        <v>118249</v>
      </c>
      <c r="Q15" s="137" t="s">
        <v>266</v>
      </c>
      <c r="R15" s="137" t="s">
        <v>290</v>
      </c>
      <c r="S15" s="137" t="s">
        <v>302</v>
      </c>
      <c r="T15" s="137" t="s">
        <v>302</v>
      </c>
      <c r="U15" s="137" t="s">
        <v>284</v>
      </c>
      <c r="V15" s="137" t="s">
        <v>270</v>
      </c>
      <c r="W15" s="137">
        <v>541</v>
      </c>
      <c r="X15" s="137" t="s">
        <v>271</v>
      </c>
      <c r="Y15" s="137">
        <v>352548548</v>
      </c>
      <c r="Z15" s="137" t="s">
        <v>303</v>
      </c>
      <c r="AA15" s="137" t="s">
        <v>391</v>
      </c>
      <c r="AB15" s="138">
        <v>34000</v>
      </c>
      <c r="AC15" s="137" t="s">
        <v>340</v>
      </c>
      <c r="AD15" s="137">
        <v>24</v>
      </c>
      <c r="AE15" s="137" t="s">
        <v>341</v>
      </c>
      <c r="AF15" s="137" t="s">
        <v>392</v>
      </c>
      <c r="AG15" s="137" t="s">
        <v>393</v>
      </c>
      <c r="AH15" s="137" t="s">
        <v>374</v>
      </c>
      <c r="AI15" s="137" t="s">
        <v>394</v>
      </c>
      <c r="AJ15" s="138">
        <v>1810</v>
      </c>
      <c r="AK15" s="138">
        <v>1810</v>
      </c>
      <c r="AL15" s="137" t="s">
        <v>395</v>
      </c>
      <c r="AM15" s="138">
        <v>18549.060000000001</v>
      </c>
      <c r="AN15" s="138">
        <v>8600.94</v>
      </c>
      <c r="AO15" s="138">
        <v>27150</v>
      </c>
      <c r="AP15" s="138">
        <v>15450.94</v>
      </c>
      <c r="AQ15" s="138">
        <v>554.05999999999995</v>
      </c>
      <c r="AR15" s="138">
        <v>16005</v>
      </c>
      <c r="AS15" s="138">
        <v>15450.94</v>
      </c>
      <c r="AT15" s="138">
        <v>554.05999999999995</v>
      </c>
      <c r="AU15" s="138">
        <v>16005</v>
      </c>
      <c r="AV15" s="137">
        <v>33</v>
      </c>
      <c r="AW15" s="137"/>
      <c r="AX15" s="137"/>
      <c r="AY15" s="137"/>
      <c r="AZ15" s="137"/>
      <c r="BA15" s="137"/>
      <c r="BB15" s="137" t="s">
        <v>346</v>
      </c>
      <c r="BC15" s="137" t="s">
        <v>347</v>
      </c>
      <c r="BD15" s="137" t="s">
        <v>382</v>
      </c>
      <c r="BE15" s="138">
        <v>34000</v>
      </c>
      <c r="BF15" s="137" t="s">
        <v>302</v>
      </c>
      <c r="BG15" s="137" t="s">
        <v>455</v>
      </c>
      <c r="BH15" s="144" t="s">
        <v>467</v>
      </c>
      <c r="BI15" s="130" t="s">
        <v>100</v>
      </c>
      <c r="BJ15" s="144">
        <v>46147</v>
      </c>
      <c r="BK15" s="132" t="s">
        <v>104</v>
      </c>
      <c r="BL15" s="130"/>
      <c r="BM15" s="133"/>
      <c r="BN15" s="94" t="s">
        <v>223</v>
      </c>
      <c r="BO15" s="132"/>
      <c r="BP15" s="134"/>
      <c r="BQ15" s="146" t="s">
        <v>486</v>
      </c>
    </row>
    <row r="16" spans="1:69" ht="23" hidden="1" x14ac:dyDescent="0.35">
      <c r="A16" s="137">
        <v>12</v>
      </c>
      <c r="B16" s="137" t="s">
        <v>256</v>
      </c>
      <c r="C16" s="137" t="s">
        <v>257</v>
      </c>
      <c r="D16" s="137" t="s">
        <v>258</v>
      </c>
      <c r="E16" s="137" t="s">
        <v>259</v>
      </c>
      <c r="F16" s="137" t="s">
        <v>259</v>
      </c>
      <c r="G16" s="137" t="s">
        <v>260</v>
      </c>
      <c r="H16" s="137" t="s">
        <v>261</v>
      </c>
      <c r="I16" s="137">
        <v>217240</v>
      </c>
      <c r="J16" s="137" t="s">
        <v>262</v>
      </c>
      <c r="K16" s="137">
        <v>217240</v>
      </c>
      <c r="L16" s="137" t="s">
        <v>263</v>
      </c>
      <c r="M16" s="137" t="s">
        <v>264</v>
      </c>
      <c r="N16" s="137">
        <v>83757</v>
      </c>
      <c r="O16" s="137" t="s">
        <v>265</v>
      </c>
      <c r="P16" s="137">
        <v>118249</v>
      </c>
      <c r="Q16" s="137" t="s">
        <v>266</v>
      </c>
      <c r="R16" s="137" t="s">
        <v>290</v>
      </c>
      <c r="S16" s="137" t="s">
        <v>304</v>
      </c>
      <c r="T16" s="137" t="s">
        <v>304</v>
      </c>
      <c r="U16" s="137" t="s">
        <v>284</v>
      </c>
      <c r="V16" s="137" t="s">
        <v>270</v>
      </c>
      <c r="W16" s="137">
        <v>541</v>
      </c>
      <c r="X16" s="137" t="s">
        <v>271</v>
      </c>
      <c r="Y16" s="137">
        <v>352748519</v>
      </c>
      <c r="Z16" s="137" t="s">
        <v>305</v>
      </c>
      <c r="AA16" s="137" t="s">
        <v>396</v>
      </c>
      <c r="AB16" s="138">
        <v>52000</v>
      </c>
      <c r="AC16" s="137" t="s">
        <v>340</v>
      </c>
      <c r="AD16" s="137">
        <v>24</v>
      </c>
      <c r="AE16" s="137" t="s">
        <v>397</v>
      </c>
      <c r="AF16" s="137" t="s">
        <v>398</v>
      </c>
      <c r="AG16" s="137" t="s">
        <v>399</v>
      </c>
      <c r="AH16" s="137" t="s">
        <v>344</v>
      </c>
      <c r="AI16" s="137" t="s">
        <v>400</v>
      </c>
      <c r="AJ16" s="138">
        <v>2780</v>
      </c>
      <c r="AK16" s="138">
        <v>2780</v>
      </c>
      <c r="AL16" s="137" t="s">
        <v>401</v>
      </c>
      <c r="AM16" s="138">
        <v>18478.099999999999</v>
      </c>
      <c r="AN16" s="138">
        <v>9321.9</v>
      </c>
      <c r="AO16" s="138">
        <v>27800</v>
      </c>
      <c r="AP16" s="138">
        <v>33521.9</v>
      </c>
      <c r="AQ16" s="138">
        <v>5508.1</v>
      </c>
      <c r="AR16" s="138">
        <v>39030</v>
      </c>
      <c r="AS16" s="138">
        <v>33521.9</v>
      </c>
      <c r="AT16" s="138">
        <v>5508.1</v>
      </c>
      <c r="AU16" s="138">
        <v>39030</v>
      </c>
      <c r="AV16" s="137">
        <v>33</v>
      </c>
      <c r="AW16" s="137"/>
      <c r="AX16" s="137"/>
      <c r="AY16" s="137"/>
      <c r="AZ16" s="137"/>
      <c r="BA16" s="137"/>
      <c r="BB16" s="137" t="s">
        <v>346</v>
      </c>
      <c r="BC16" s="137" t="s">
        <v>347</v>
      </c>
      <c r="BD16" s="137"/>
      <c r="BE16" s="138">
        <v>0</v>
      </c>
      <c r="BF16" s="137" t="s">
        <v>304</v>
      </c>
      <c r="BG16" s="137" t="s">
        <v>456</v>
      </c>
      <c r="BH16" s="144" t="s">
        <v>467</v>
      </c>
      <c r="BI16" s="130" t="s">
        <v>100</v>
      </c>
      <c r="BJ16" s="144">
        <v>46147</v>
      </c>
      <c r="BK16" s="132" t="s">
        <v>104</v>
      </c>
      <c r="BL16" s="130"/>
      <c r="BM16" s="133"/>
      <c r="BN16" s="94" t="s">
        <v>223</v>
      </c>
      <c r="BO16" s="132"/>
      <c r="BP16" s="134"/>
      <c r="BQ16" s="146" t="s">
        <v>486</v>
      </c>
    </row>
    <row r="17" spans="1:69" ht="23" hidden="1" x14ac:dyDescent="0.35">
      <c r="A17" s="137">
        <v>13</v>
      </c>
      <c r="B17" s="137" t="s">
        <v>256</v>
      </c>
      <c r="C17" s="137" t="s">
        <v>257</v>
      </c>
      <c r="D17" s="137" t="s">
        <v>258</v>
      </c>
      <c r="E17" s="137" t="s">
        <v>259</v>
      </c>
      <c r="F17" s="137" t="s">
        <v>259</v>
      </c>
      <c r="G17" s="137" t="s">
        <v>260</v>
      </c>
      <c r="H17" s="137" t="s">
        <v>261</v>
      </c>
      <c r="I17" s="137">
        <v>217240</v>
      </c>
      <c r="J17" s="137" t="s">
        <v>262</v>
      </c>
      <c r="K17" s="137">
        <v>217240</v>
      </c>
      <c r="L17" s="137" t="s">
        <v>263</v>
      </c>
      <c r="M17" s="137" t="s">
        <v>264</v>
      </c>
      <c r="N17" s="137">
        <v>83757</v>
      </c>
      <c r="O17" s="137" t="s">
        <v>265</v>
      </c>
      <c r="P17" s="137">
        <v>118401</v>
      </c>
      <c r="Q17" s="137" t="s">
        <v>273</v>
      </c>
      <c r="R17" s="137" t="s">
        <v>290</v>
      </c>
      <c r="S17" s="137" t="s">
        <v>306</v>
      </c>
      <c r="T17" s="137" t="s">
        <v>306</v>
      </c>
      <c r="U17" s="137" t="s">
        <v>284</v>
      </c>
      <c r="V17" s="137" t="s">
        <v>270</v>
      </c>
      <c r="W17" s="137">
        <v>541</v>
      </c>
      <c r="X17" s="137" t="s">
        <v>271</v>
      </c>
      <c r="Y17" s="137">
        <v>353225207</v>
      </c>
      <c r="Z17" s="137" t="s">
        <v>307</v>
      </c>
      <c r="AA17" s="137" t="s">
        <v>402</v>
      </c>
      <c r="AB17" s="138">
        <v>42000</v>
      </c>
      <c r="AC17" s="137" t="s">
        <v>340</v>
      </c>
      <c r="AD17" s="137">
        <v>24</v>
      </c>
      <c r="AE17" s="137" t="s">
        <v>341</v>
      </c>
      <c r="AF17" s="137" t="s">
        <v>403</v>
      </c>
      <c r="AG17" s="137" t="s">
        <v>404</v>
      </c>
      <c r="AH17" s="137" t="s">
        <v>374</v>
      </c>
      <c r="AI17" s="137" t="s">
        <v>405</v>
      </c>
      <c r="AJ17" s="138">
        <v>2240</v>
      </c>
      <c r="AK17" s="138">
        <v>2240</v>
      </c>
      <c r="AL17" s="137" t="s">
        <v>406</v>
      </c>
      <c r="AM17" s="138">
        <v>21991.52</v>
      </c>
      <c r="AN17" s="138">
        <v>9368.48</v>
      </c>
      <c r="AO17" s="138">
        <v>31360</v>
      </c>
      <c r="AP17" s="138">
        <v>20008.48</v>
      </c>
      <c r="AQ17" s="138">
        <v>2338.52</v>
      </c>
      <c r="AR17" s="138">
        <v>22347</v>
      </c>
      <c r="AS17" s="138">
        <v>20008.48</v>
      </c>
      <c r="AT17" s="138">
        <v>2338.52</v>
      </c>
      <c r="AU17" s="138">
        <v>22347</v>
      </c>
      <c r="AV17" s="137">
        <v>32</v>
      </c>
      <c r="AW17" s="137"/>
      <c r="AX17" s="137"/>
      <c r="AY17" s="137"/>
      <c r="AZ17" s="137"/>
      <c r="BA17" s="137"/>
      <c r="BB17" s="137" t="s">
        <v>346</v>
      </c>
      <c r="BC17" s="137" t="s">
        <v>347</v>
      </c>
      <c r="BD17" s="137" t="s">
        <v>390</v>
      </c>
      <c r="BE17" s="138">
        <v>42000</v>
      </c>
      <c r="BF17" s="137" t="s">
        <v>306</v>
      </c>
      <c r="BG17" s="137" t="s">
        <v>457</v>
      </c>
      <c r="BH17" s="144" t="s">
        <v>467</v>
      </c>
      <c r="BI17" s="130" t="s">
        <v>100</v>
      </c>
      <c r="BJ17" s="144">
        <v>46147</v>
      </c>
      <c r="BK17" s="132" t="s">
        <v>104</v>
      </c>
      <c r="BL17" s="130"/>
      <c r="BM17" s="133"/>
      <c r="BN17" s="94" t="s">
        <v>223</v>
      </c>
      <c r="BO17" s="132"/>
      <c r="BP17" s="134"/>
      <c r="BQ17" s="146" t="s">
        <v>486</v>
      </c>
    </row>
    <row r="18" spans="1:69" ht="23" hidden="1" x14ac:dyDescent="0.35">
      <c r="A18" s="137">
        <v>14</v>
      </c>
      <c r="B18" s="137" t="s">
        <v>256</v>
      </c>
      <c r="C18" s="137" t="s">
        <v>257</v>
      </c>
      <c r="D18" s="137" t="s">
        <v>258</v>
      </c>
      <c r="E18" s="137" t="s">
        <v>259</v>
      </c>
      <c r="F18" s="137" t="s">
        <v>259</v>
      </c>
      <c r="G18" s="137" t="s">
        <v>260</v>
      </c>
      <c r="H18" s="137" t="s">
        <v>261</v>
      </c>
      <c r="I18" s="137">
        <v>217240</v>
      </c>
      <c r="J18" s="137" t="s">
        <v>262</v>
      </c>
      <c r="K18" s="137">
        <v>217240</v>
      </c>
      <c r="L18" s="137" t="s">
        <v>263</v>
      </c>
      <c r="M18" s="137" t="s">
        <v>264</v>
      </c>
      <c r="N18" s="137">
        <v>83757</v>
      </c>
      <c r="O18" s="137" t="s">
        <v>265</v>
      </c>
      <c r="P18" s="137">
        <v>118548</v>
      </c>
      <c r="Q18" s="137" t="s">
        <v>278</v>
      </c>
      <c r="R18" s="137" t="s">
        <v>290</v>
      </c>
      <c r="S18" s="137" t="s">
        <v>308</v>
      </c>
      <c r="T18" s="137" t="s">
        <v>308</v>
      </c>
      <c r="U18" s="137" t="s">
        <v>284</v>
      </c>
      <c r="V18" s="137" t="s">
        <v>270</v>
      </c>
      <c r="W18" s="137">
        <v>0</v>
      </c>
      <c r="X18" s="137" t="s">
        <v>309</v>
      </c>
      <c r="Y18" s="137">
        <v>354075435</v>
      </c>
      <c r="Z18" s="137" t="s">
        <v>310</v>
      </c>
      <c r="AA18" s="137" t="s">
        <v>407</v>
      </c>
      <c r="AB18" s="138">
        <v>40000</v>
      </c>
      <c r="AC18" s="137" t="s">
        <v>340</v>
      </c>
      <c r="AD18" s="137">
        <v>24</v>
      </c>
      <c r="AE18" s="137" t="s">
        <v>341</v>
      </c>
      <c r="AF18" s="137" t="s">
        <v>408</v>
      </c>
      <c r="AG18" s="137" t="s">
        <v>409</v>
      </c>
      <c r="AH18" s="137" t="s">
        <v>374</v>
      </c>
      <c r="AI18" s="137" t="s">
        <v>410</v>
      </c>
      <c r="AJ18" s="138">
        <v>2130</v>
      </c>
      <c r="AK18" s="138">
        <v>2130</v>
      </c>
      <c r="AL18" s="137" t="s">
        <v>411</v>
      </c>
      <c r="AM18" s="138">
        <v>31750.71</v>
      </c>
      <c r="AN18" s="138">
        <v>10949.29</v>
      </c>
      <c r="AO18" s="138">
        <v>42700</v>
      </c>
      <c r="AP18" s="138">
        <v>8249.2900000000009</v>
      </c>
      <c r="AQ18" s="138">
        <v>334.71</v>
      </c>
      <c r="AR18" s="138">
        <v>8584</v>
      </c>
      <c r="AS18" s="138">
        <v>8249.2900000000009</v>
      </c>
      <c r="AT18" s="138">
        <v>334.71</v>
      </c>
      <c r="AU18" s="138">
        <v>8584</v>
      </c>
      <c r="AV18" s="137">
        <v>29</v>
      </c>
      <c r="AW18" s="137"/>
      <c r="AX18" s="137"/>
      <c r="AY18" s="137"/>
      <c r="AZ18" s="137"/>
      <c r="BA18" s="137"/>
      <c r="BB18" s="137" t="s">
        <v>346</v>
      </c>
      <c r="BC18" s="137" t="s">
        <v>347</v>
      </c>
      <c r="BD18" s="137"/>
      <c r="BE18" s="138">
        <v>0</v>
      </c>
      <c r="BF18" s="137" t="s">
        <v>308</v>
      </c>
      <c r="BG18" s="137" t="s">
        <v>458</v>
      </c>
      <c r="BH18" s="144" t="s">
        <v>467</v>
      </c>
      <c r="BI18" s="130" t="s">
        <v>100</v>
      </c>
      <c r="BJ18" s="144">
        <v>46147</v>
      </c>
      <c r="BK18" s="132" t="s">
        <v>104</v>
      </c>
      <c r="BL18" s="130"/>
      <c r="BM18" s="133"/>
      <c r="BN18" s="94" t="s">
        <v>223</v>
      </c>
      <c r="BO18" s="132"/>
      <c r="BP18" s="134"/>
      <c r="BQ18" s="146" t="s">
        <v>486</v>
      </c>
    </row>
    <row r="19" spans="1:69" ht="23" x14ac:dyDescent="0.35">
      <c r="A19" s="137">
        <v>15</v>
      </c>
      <c r="B19" s="137" t="s">
        <v>256</v>
      </c>
      <c r="C19" s="137" t="s">
        <v>257</v>
      </c>
      <c r="D19" s="137" t="s">
        <v>258</v>
      </c>
      <c r="E19" s="137" t="s">
        <v>259</v>
      </c>
      <c r="F19" s="137" t="s">
        <v>259</v>
      </c>
      <c r="G19" s="137" t="s">
        <v>260</v>
      </c>
      <c r="H19" s="137" t="s">
        <v>261</v>
      </c>
      <c r="I19" s="137">
        <v>51111</v>
      </c>
      <c r="J19" s="137" t="s">
        <v>311</v>
      </c>
      <c r="K19" s="137">
        <v>51111</v>
      </c>
      <c r="L19" s="139" t="s">
        <v>312</v>
      </c>
      <c r="M19" s="137" t="s">
        <v>313</v>
      </c>
      <c r="N19" s="137">
        <v>304773</v>
      </c>
      <c r="O19" s="137" t="s">
        <v>314</v>
      </c>
      <c r="P19" s="137">
        <v>413833</v>
      </c>
      <c r="Q19" s="137" t="s">
        <v>315</v>
      </c>
      <c r="R19" s="137" t="s">
        <v>290</v>
      </c>
      <c r="S19" s="137" t="s">
        <v>316</v>
      </c>
      <c r="T19" s="137" t="s">
        <v>316</v>
      </c>
      <c r="U19" s="137" t="s">
        <v>317</v>
      </c>
      <c r="V19" s="137" t="s">
        <v>270</v>
      </c>
      <c r="W19" s="137">
        <v>0</v>
      </c>
      <c r="X19" s="137" t="s">
        <v>271</v>
      </c>
      <c r="Y19" s="137">
        <v>354845906</v>
      </c>
      <c r="Z19" s="137" t="s">
        <v>318</v>
      </c>
      <c r="AA19" s="137" t="s">
        <v>412</v>
      </c>
      <c r="AB19" s="138">
        <v>42000</v>
      </c>
      <c r="AC19" s="137" t="s">
        <v>413</v>
      </c>
      <c r="AD19" s="137">
        <v>24</v>
      </c>
      <c r="AE19" s="137" t="s">
        <v>341</v>
      </c>
      <c r="AF19" s="137" t="s">
        <v>414</v>
      </c>
      <c r="AG19" s="137" t="s">
        <v>415</v>
      </c>
      <c r="AH19" s="137" t="s">
        <v>374</v>
      </c>
      <c r="AI19" s="137" t="s">
        <v>416</v>
      </c>
      <c r="AJ19" s="138">
        <v>2240</v>
      </c>
      <c r="AK19" s="138">
        <v>2240</v>
      </c>
      <c r="AL19" s="137" t="s">
        <v>417</v>
      </c>
      <c r="AM19" s="138">
        <v>37572.71</v>
      </c>
      <c r="AN19" s="138">
        <v>12239.29</v>
      </c>
      <c r="AO19" s="138">
        <v>49812</v>
      </c>
      <c r="AP19" s="138">
        <v>4427.29</v>
      </c>
      <c r="AQ19" s="138">
        <v>52.71</v>
      </c>
      <c r="AR19" s="138">
        <v>4480</v>
      </c>
      <c r="AS19" s="138">
        <v>4427.29</v>
      </c>
      <c r="AT19" s="138">
        <v>52.71</v>
      </c>
      <c r="AU19" s="138">
        <v>4480</v>
      </c>
      <c r="AV19" s="137">
        <v>27</v>
      </c>
      <c r="AW19" s="137"/>
      <c r="AX19" s="137"/>
      <c r="AY19" s="137"/>
      <c r="AZ19" s="137"/>
      <c r="BA19" s="137"/>
      <c r="BB19" s="137" t="s">
        <v>346</v>
      </c>
      <c r="BC19" s="137" t="s">
        <v>347</v>
      </c>
      <c r="BD19" s="137"/>
      <c r="BE19" s="138">
        <v>0</v>
      </c>
      <c r="BF19" s="137" t="s">
        <v>316</v>
      </c>
      <c r="BG19" s="137" t="s">
        <v>459</v>
      </c>
      <c r="BH19" s="144" t="s">
        <v>467</v>
      </c>
      <c r="BI19" s="130" t="s">
        <v>100</v>
      </c>
      <c r="BJ19" s="131">
        <v>46149</v>
      </c>
      <c r="BK19" s="132" t="s">
        <v>103</v>
      </c>
      <c r="BL19" s="130" t="s">
        <v>108</v>
      </c>
      <c r="BM19" s="133" t="s">
        <v>180</v>
      </c>
      <c r="BN19" s="132" t="s">
        <v>221</v>
      </c>
      <c r="BO19" s="132">
        <v>2240</v>
      </c>
      <c r="BP19" s="134" t="s">
        <v>182</v>
      </c>
      <c r="BQ19" s="135" t="s">
        <v>479</v>
      </c>
    </row>
    <row r="20" spans="1:69" ht="26" hidden="1" x14ac:dyDescent="0.35">
      <c r="A20" s="137">
        <v>16</v>
      </c>
      <c r="B20" s="137" t="s">
        <v>256</v>
      </c>
      <c r="C20" s="137" t="s">
        <v>257</v>
      </c>
      <c r="D20" s="137" t="s">
        <v>258</v>
      </c>
      <c r="E20" s="137" t="s">
        <v>259</v>
      </c>
      <c r="F20" s="137" t="s">
        <v>259</v>
      </c>
      <c r="G20" s="137" t="s">
        <v>260</v>
      </c>
      <c r="H20" s="137" t="s">
        <v>261</v>
      </c>
      <c r="I20" s="137">
        <v>51333</v>
      </c>
      <c r="J20" s="137" t="s">
        <v>319</v>
      </c>
      <c r="K20" s="137">
        <v>51333</v>
      </c>
      <c r="L20" s="137" t="s">
        <v>312</v>
      </c>
      <c r="M20" s="137" t="s">
        <v>313</v>
      </c>
      <c r="N20" s="137">
        <v>302074</v>
      </c>
      <c r="O20" s="137" t="s">
        <v>320</v>
      </c>
      <c r="P20" s="137">
        <v>408313</v>
      </c>
      <c r="Q20" s="137" t="s">
        <v>321</v>
      </c>
      <c r="R20" s="137" t="s">
        <v>290</v>
      </c>
      <c r="S20" s="137" t="s">
        <v>322</v>
      </c>
      <c r="T20" s="137" t="s">
        <v>322</v>
      </c>
      <c r="U20" s="137" t="s">
        <v>284</v>
      </c>
      <c r="V20" s="137" t="s">
        <v>270</v>
      </c>
      <c r="W20" s="137">
        <v>0</v>
      </c>
      <c r="X20" s="137" t="s">
        <v>271</v>
      </c>
      <c r="Y20" s="137">
        <v>356408062</v>
      </c>
      <c r="Z20" s="137" t="s">
        <v>323</v>
      </c>
      <c r="AA20" s="137" t="s">
        <v>418</v>
      </c>
      <c r="AB20" s="138">
        <v>65000</v>
      </c>
      <c r="AC20" s="137" t="s">
        <v>419</v>
      </c>
      <c r="AD20" s="137">
        <v>24</v>
      </c>
      <c r="AE20" s="137" t="s">
        <v>361</v>
      </c>
      <c r="AF20" s="137" t="s">
        <v>372</v>
      </c>
      <c r="AG20" s="137" t="s">
        <v>373</v>
      </c>
      <c r="AH20" s="137" t="s">
        <v>374</v>
      </c>
      <c r="AI20" s="137" t="s">
        <v>420</v>
      </c>
      <c r="AJ20" s="138">
        <v>3470</v>
      </c>
      <c r="AK20" s="138">
        <v>3470</v>
      </c>
      <c r="AL20" s="137" t="s">
        <v>421</v>
      </c>
      <c r="AM20" s="138">
        <v>61594.66</v>
      </c>
      <c r="AN20" s="138">
        <v>18135.34</v>
      </c>
      <c r="AO20" s="138">
        <v>79730</v>
      </c>
      <c r="AP20" s="138">
        <v>3405.34</v>
      </c>
      <c r="AQ20" s="138">
        <v>64.66</v>
      </c>
      <c r="AR20" s="138">
        <v>3470</v>
      </c>
      <c r="AS20" s="138">
        <v>3405.34</v>
      </c>
      <c r="AT20" s="138">
        <v>64.66</v>
      </c>
      <c r="AU20" s="138">
        <v>3470</v>
      </c>
      <c r="AV20" s="137">
        <v>24</v>
      </c>
      <c r="AW20" s="137"/>
      <c r="AX20" s="137"/>
      <c r="AY20" s="137"/>
      <c r="AZ20" s="137"/>
      <c r="BA20" s="137"/>
      <c r="BB20" s="137" t="s">
        <v>346</v>
      </c>
      <c r="BC20" s="137" t="s">
        <v>347</v>
      </c>
      <c r="BD20" s="137"/>
      <c r="BE20" s="138">
        <v>0</v>
      </c>
      <c r="BF20" s="137" t="s">
        <v>322</v>
      </c>
      <c r="BG20" s="137" t="s">
        <v>460</v>
      </c>
      <c r="BH20" s="144" t="s">
        <v>467</v>
      </c>
      <c r="BI20" s="130" t="s">
        <v>100</v>
      </c>
      <c r="BJ20" s="131">
        <v>46148</v>
      </c>
      <c r="BK20" s="132" t="s">
        <v>103</v>
      </c>
      <c r="BL20" s="130" t="s">
        <v>108</v>
      </c>
      <c r="BM20" s="133" t="s">
        <v>180</v>
      </c>
      <c r="BN20" s="132" t="s">
        <v>223</v>
      </c>
      <c r="BO20" s="132"/>
      <c r="BP20" s="134"/>
      <c r="BQ20" s="69" t="s">
        <v>478</v>
      </c>
    </row>
    <row r="21" spans="1:69" ht="23" hidden="1" x14ac:dyDescent="0.35">
      <c r="A21" s="137">
        <v>17</v>
      </c>
      <c r="B21" s="137" t="s">
        <v>256</v>
      </c>
      <c r="C21" s="137" t="s">
        <v>257</v>
      </c>
      <c r="D21" s="137" t="s">
        <v>258</v>
      </c>
      <c r="E21" s="137" t="s">
        <v>259</v>
      </c>
      <c r="F21" s="137" t="s">
        <v>259</v>
      </c>
      <c r="G21" s="137" t="s">
        <v>260</v>
      </c>
      <c r="H21" s="137" t="s">
        <v>261</v>
      </c>
      <c r="I21" s="137">
        <v>51333</v>
      </c>
      <c r="J21" s="137" t="s">
        <v>319</v>
      </c>
      <c r="K21" s="137">
        <v>51333</v>
      </c>
      <c r="L21" s="137" t="s">
        <v>312</v>
      </c>
      <c r="M21" s="137" t="s">
        <v>313</v>
      </c>
      <c r="N21" s="137">
        <v>84224</v>
      </c>
      <c r="O21" s="137" t="s">
        <v>320</v>
      </c>
      <c r="P21" s="137">
        <v>556343</v>
      </c>
      <c r="Q21" s="137" t="s">
        <v>324</v>
      </c>
      <c r="R21" s="137" t="s">
        <v>290</v>
      </c>
      <c r="S21" s="137" t="s">
        <v>325</v>
      </c>
      <c r="T21" s="137" t="s">
        <v>325</v>
      </c>
      <c r="U21" s="137" t="s">
        <v>317</v>
      </c>
      <c r="V21" s="137" t="s">
        <v>270</v>
      </c>
      <c r="W21" s="137">
        <v>0</v>
      </c>
      <c r="X21" s="137" t="s">
        <v>271</v>
      </c>
      <c r="Y21" s="137">
        <v>356492705</v>
      </c>
      <c r="Z21" s="137" t="s">
        <v>326</v>
      </c>
      <c r="AA21" s="137" t="s">
        <v>422</v>
      </c>
      <c r="AB21" s="138">
        <v>42000</v>
      </c>
      <c r="AC21" s="137" t="s">
        <v>419</v>
      </c>
      <c r="AD21" s="137">
        <v>24</v>
      </c>
      <c r="AE21" s="137" t="s">
        <v>341</v>
      </c>
      <c r="AF21" s="137" t="s">
        <v>423</v>
      </c>
      <c r="AG21" s="137" t="s">
        <v>424</v>
      </c>
      <c r="AH21" s="137" t="s">
        <v>374</v>
      </c>
      <c r="AI21" s="137" t="s">
        <v>425</v>
      </c>
      <c r="AJ21" s="138">
        <v>2240</v>
      </c>
      <c r="AK21" s="138">
        <v>2240</v>
      </c>
      <c r="AL21" s="137" t="s">
        <v>426</v>
      </c>
      <c r="AM21" s="138">
        <v>10762.02</v>
      </c>
      <c r="AN21" s="138">
        <v>6917.98</v>
      </c>
      <c r="AO21" s="138">
        <v>17680</v>
      </c>
      <c r="AP21" s="138">
        <v>31237.98</v>
      </c>
      <c r="AQ21" s="138">
        <v>5997.02</v>
      </c>
      <c r="AR21" s="138">
        <v>37235</v>
      </c>
      <c r="AS21" s="138">
        <v>27923.21</v>
      </c>
      <c r="AT21" s="138">
        <v>5916.79</v>
      </c>
      <c r="AU21" s="138">
        <v>33840</v>
      </c>
      <c r="AV21" s="137">
        <v>23</v>
      </c>
      <c r="AW21" s="137"/>
      <c r="AX21" s="137"/>
      <c r="AY21" s="137"/>
      <c r="AZ21" s="137"/>
      <c r="BA21" s="137"/>
      <c r="BB21" s="137" t="s">
        <v>346</v>
      </c>
      <c r="BC21" s="137" t="s">
        <v>347</v>
      </c>
      <c r="BD21" s="137" t="s">
        <v>382</v>
      </c>
      <c r="BE21" s="138">
        <v>42000</v>
      </c>
      <c r="BF21" s="137" t="s">
        <v>325</v>
      </c>
      <c r="BG21" s="137" t="s">
        <v>461</v>
      </c>
      <c r="BH21" s="144" t="s">
        <v>467</v>
      </c>
      <c r="BI21" s="130" t="s">
        <v>100</v>
      </c>
      <c r="BJ21" s="131">
        <v>46148</v>
      </c>
      <c r="BK21" s="132" t="s">
        <v>104</v>
      </c>
      <c r="BL21" s="130"/>
      <c r="BM21" s="133"/>
      <c r="BN21" s="132" t="s">
        <v>223</v>
      </c>
      <c r="BO21" s="132"/>
      <c r="BP21" s="134"/>
      <c r="BQ21" s="146" t="s">
        <v>486</v>
      </c>
    </row>
    <row r="22" spans="1:69" ht="23" hidden="1" x14ac:dyDescent="0.35">
      <c r="A22" s="137">
        <v>18</v>
      </c>
      <c r="B22" s="137" t="s">
        <v>256</v>
      </c>
      <c r="C22" s="137" t="s">
        <v>257</v>
      </c>
      <c r="D22" s="137" t="s">
        <v>258</v>
      </c>
      <c r="E22" s="137" t="s">
        <v>259</v>
      </c>
      <c r="F22" s="137" t="s">
        <v>259</v>
      </c>
      <c r="G22" s="137" t="s">
        <v>260</v>
      </c>
      <c r="H22" s="137" t="s">
        <v>261</v>
      </c>
      <c r="I22" s="137">
        <v>51333</v>
      </c>
      <c r="J22" s="137" t="s">
        <v>319</v>
      </c>
      <c r="K22" s="137">
        <v>51333</v>
      </c>
      <c r="L22" s="137" t="s">
        <v>312</v>
      </c>
      <c r="M22" s="137" t="s">
        <v>313</v>
      </c>
      <c r="N22" s="137">
        <v>84224</v>
      </c>
      <c r="O22" s="137" t="s">
        <v>320</v>
      </c>
      <c r="P22" s="137">
        <v>556343</v>
      </c>
      <c r="Q22" s="137" t="s">
        <v>324</v>
      </c>
      <c r="R22" s="137" t="s">
        <v>290</v>
      </c>
      <c r="S22" s="137" t="s">
        <v>327</v>
      </c>
      <c r="T22" s="137" t="s">
        <v>327</v>
      </c>
      <c r="U22" s="137" t="s">
        <v>317</v>
      </c>
      <c r="V22" s="137" t="s">
        <v>270</v>
      </c>
      <c r="W22" s="137">
        <v>0</v>
      </c>
      <c r="X22" s="137" t="s">
        <v>271</v>
      </c>
      <c r="Y22" s="137">
        <v>356918404</v>
      </c>
      <c r="Z22" s="137" t="s">
        <v>328</v>
      </c>
      <c r="AA22" s="137" t="s">
        <v>427</v>
      </c>
      <c r="AB22" s="138">
        <v>42000</v>
      </c>
      <c r="AC22" s="137" t="s">
        <v>419</v>
      </c>
      <c r="AD22" s="137">
        <v>24</v>
      </c>
      <c r="AE22" s="137" t="s">
        <v>428</v>
      </c>
      <c r="AF22" s="137" t="s">
        <v>429</v>
      </c>
      <c r="AG22" s="137" t="s">
        <v>430</v>
      </c>
      <c r="AH22" s="137" t="s">
        <v>431</v>
      </c>
      <c r="AI22" s="137" t="s">
        <v>432</v>
      </c>
      <c r="AJ22" s="138">
        <v>2240</v>
      </c>
      <c r="AK22" s="138">
        <v>2240</v>
      </c>
      <c r="AL22" s="137" t="s">
        <v>433</v>
      </c>
      <c r="AM22" s="138">
        <v>5060.71</v>
      </c>
      <c r="AN22" s="138">
        <v>3899.29</v>
      </c>
      <c r="AO22" s="138">
        <v>8960</v>
      </c>
      <c r="AP22" s="138">
        <v>36939.29</v>
      </c>
      <c r="AQ22" s="138">
        <v>8845.7099999999991</v>
      </c>
      <c r="AR22" s="138">
        <v>45785</v>
      </c>
      <c r="AS22" s="138">
        <v>31661.75</v>
      </c>
      <c r="AT22" s="138">
        <v>8658.25</v>
      </c>
      <c r="AU22" s="138">
        <v>40320</v>
      </c>
      <c r="AV22" s="137">
        <v>22</v>
      </c>
      <c r="AW22" s="137"/>
      <c r="AX22" s="137"/>
      <c r="AY22" s="137"/>
      <c r="AZ22" s="137"/>
      <c r="BA22" s="137"/>
      <c r="BB22" s="137" t="s">
        <v>346</v>
      </c>
      <c r="BC22" s="137" t="s">
        <v>347</v>
      </c>
      <c r="BD22" s="137"/>
      <c r="BE22" s="138">
        <v>0</v>
      </c>
      <c r="BF22" s="137" t="s">
        <v>327</v>
      </c>
      <c r="BG22" s="137" t="s">
        <v>462</v>
      </c>
      <c r="BH22" s="144" t="s">
        <v>467</v>
      </c>
      <c r="BI22" s="130" t="s">
        <v>100</v>
      </c>
      <c r="BJ22" s="131">
        <v>46148</v>
      </c>
      <c r="BK22" s="132" t="s">
        <v>104</v>
      </c>
      <c r="BL22" s="130"/>
      <c r="BM22" s="133"/>
      <c r="BN22" s="132" t="s">
        <v>223</v>
      </c>
      <c r="BO22" s="132"/>
      <c r="BP22" s="134"/>
      <c r="BQ22" s="146" t="s">
        <v>486</v>
      </c>
    </row>
    <row r="23" spans="1:69" ht="23" hidden="1" x14ac:dyDescent="0.35">
      <c r="A23" s="137">
        <v>19</v>
      </c>
      <c r="B23" s="137" t="s">
        <v>256</v>
      </c>
      <c r="C23" s="137" t="s">
        <v>257</v>
      </c>
      <c r="D23" s="137" t="s">
        <v>258</v>
      </c>
      <c r="E23" s="137" t="s">
        <v>259</v>
      </c>
      <c r="F23" s="137" t="s">
        <v>259</v>
      </c>
      <c r="G23" s="137" t="s">
        <v>260</v>
      </c>
      <c r="H23" s="137" t="s">
        <v>261</v>
      </c>
      <c r="I23" s="137">
        <v>51333</v>
      </c>
      <c r="J23" s="137" t="s">
        <v>319</v>
      </c>
      <c r="K23" s="137">
        <v>51333</v>
      </c>
      <c r="L23" s="137" t="s">
        <v>312</v>
      </c>
      <c r="M23" s="137" t="s">
        <v>313</v>
      </c>
      <c r="N23" s="137">
        <v>302074</v>
      </c>
      <c r="O23" s="137" t="s">
        <v>320</v>
      </c>
      <c r="P23" s="137">
        <v>408313</v>
      </c>
      <c r="Q23" s="137" t="s">
        <v>321</v>
      </c>
      <c r="R23" s="137" t="s">
        <v>290</v>
      </c>
      <c r="S23" s="137" t="s">
        <v>329</v>
      </c>
      <c r="T23" s="137" t="s">
        <v>329</v>
      </c>
      <c r="U23" s="137" t="s">
        <v>284</v>
      </c>
      <c r="V23" s="137" t="s">
        <v>270</v>
      </c>
      <c r="W23" s="137">
        <v>0</v>
      </c>
      <c r="X23" s="137" t="s">
        <v>271</v>
      </c>
      <c r="Y23" s="137">
        <v>358517321</v>
      </c>
      <c r="Z23" s="137" t="s">
        <v>330</v>
      </c>
      <c r="AA23" s="137" t="s">
        <v>434</v>
      </c>
      <c r="AB23" s="138">
        <v>36000</v>
      </c>
      <c r="AC23" s="137" t="s">
        <v>419</v>
      </c>
      <c r="AD23" s="137">
        <v>24</v>
      </c>
      <c r="AE23" s="137" t="s">
        <v>361</v>
      </c>
      <c r="AF23" s="137" t="s">
        <v>408</v>
      </c>
      <c r="AG23" s="137" t="s">
        <v>409</v>
      </c>
      <c r="AH23" s="137" t="s">
        <v>374</v>
      </c>
      <c r="AI23" s="137" t="s">
        <v>435</v>
      </c>
      <c r="AJ23" s="138">
        <v>1920</v>
      </c>
      <c r="AK23" s="138">
        <v>1920</v>
      </c>
      <c r="AL23" s="137"/>
      <c r="AM23" s="138">
        <v>0</v>
      </c>
      <c r="AN23" s="138">
        <v>0</v>
      </c>
      <c r="AO23" s="138">
        <v>0</v>
      </c>
      <c r="AP23" s="138">
        <v>36000</v>
      </c>
      <c r="AQ23" s="138">
        <v>10342</v>
      </c>
      <c r="AR23" s="138">
        <v>46342</v>
      </c>
      <c r="AS23" s="138">
        <v>23404.49</v>
      </c>
      <c r="AT23" s="138">
        <v>9235.51</v>
      </c>
      <c r="AU23" s="138">
        <v>32640</v>
      </c>
      <c r="AV23" s="137">
        <v>17</v>
      </c>
      <c r="AW23" s="137"/>
      <c r="AX23" s="137"/>
      <c r="AY23" s="137"/>
      <c r="AZ23" s="137"/>
      <c r="BA23" s="137"/>
      <c r="BB23" s="137" t="s">
        <v>346</v>
      </c>
      <c r="BC23" s="137" t="s">
        <v>347</v>
      </c>
      <c r="BD23" s="137" t="s">
        <v>377</v>
      </c>
      <c r="BE23" s="138">
        <v>36000</v>
      </c>
      <c r="BF23" s="137" t="s">
        <v>329</v>
      </c>
      <c r="BG23" s="137" t="s">
        <v>463</v>
      </c>
      <c r="BH23" s="144" t="s">
        <v>467</v>
      </c>
      <c r="BI23" s="130" t="s">
        <v>100</v>
      </c>
      <c r="BJ23" s="131">
        <v>46148</v>
      </c>
      <c r="BK23" s="132" t="s">
        <v>104</v>
      </c>
      <c r="BL23" s="130"/>
      <c r="BM23" s="133"/>
      <c r="BN23" s="132" t="s">
        <v>223</v>
      </c>
      <c r="BO23" s="132"/>
      <c r="BP23" s="134"/>
      <c r="BQ23" s="146" t="s">
        <v>486</v>
      </c>
    </row>
    <row r="24" spans="1:69" ht="23" hidden="1" x14ac:dyDescent="0.35">
      <c r="A24" s="137">
        <v>20</v>
      </c>
      <c r="B24" s="137" t="s">
        <v>256</v>
      </c>
      <c r="C24" s="137" t="s">
        <v>257</v>
      </c>
      <c r="D24" s="137" t="s">
        <v>258</v>
      </c>
      <c r="E24" s="137" t="s">
        <v>259</v>
      </c>
      <c r="F24" s="137" t="s">
        <v>259</v>
      </c>
      <c r="G24" s="137" t="s">
        <v>260</v>
      </c>
      <c r="H24" s="137" t="s">
        <v>261</v>
      </c>
      <c r="I24" s="137">
        <v>51333</v>
      </c>
      <c r="J24" s="137" t="s">
        <v>319</v>
      </c>
      <c r="K24" s="137">
        <v>51333</v>
      </c>
      <c r="L24" s="137" t="s">
        <v>312</v>
      </c>
      <c r="M24" s="137" t="s">
        <v>313</v>
      </c>
      <c r="N24" s="137">
        <v>84224</v>
      </c>
      <c r="O24" s="137" t="s">
        <v>320</v>
      </c>
      <c r="P24" s="137">
        <v>809480</v>
      </c>
      <c r="Q24" s="137" t="s">
        <v>331</v>
      </c>
      <c r="R24" s="137" t="s">
        <v>290</v>
      </c>
      <c r="S24" s="137" t="s">
        <v>332</v>
      </c>
      <c r="T24" s="137" t="s">
        <v>332</v>
      </c>
      <c r="U24" s="137" t="s">
        <v>284</v>
      </c>
      <c r="V24" s="137" t="s">
        <v>270</v>
      </c>
      <c r="W24" s="137">
        <v>0</v>
      </c>
      <c r="X24" s="137" t="s">
        <v>271</v>
      </c>
      <c r="Y24" s="137">
        <v>358517325</v>
      </c>
      <c r="Z24" s="137" t="s">
        <v>333</v>
      </c>
      <c r="AA24" s="137" t="s">
        <v>434</v>
      </c>
      <c r="AB24" s="138">
        <v>44000</v>
      </c>
      <c r="AC24" s="137" t="s">
        <v>419</v>
      </c>
      <c r="AD24" s="137">
        <v>24</v>
      </c>
      <c r="AE24" s="137" t="s">
        <v>361</v>
      </c>
      <c r="AF24" s="137" t="s">
        <v>436</v>
      </c>
      <c r="AG24" s="137" t="s">
        <v>437</v>
      </c>
      <c r="AH24" s="137" t="s">
        <v>374</v>
      </c>
      <c r="AI24" s="137" t="s">
        <v>435</v>
      </c>
      <c r="AJ24" s="138">
        <v>2340</v>
      </c>
      <c r="AK24" s="138">
        <v>2340</v>
      </c>
      <c r="AL24" s="137" t="s">
        <v>438</v>
      </c>
      <c r="AM24" s="138">
        <v>1146.58</v>
      </c>
      <c r="AN24" s="138">
        <v>1193.42</v>
      </c>
      <c r="AO24" s="138">
        <v>2340</v>
      </c>
      <c r="AP24" s="138">
        <v>42853.42</v>
      </c>
      <c r="AQ24" s="138">
        <v>11491.58</v>
      </c>
      <c r="AR24" s="138">
        <v>54345</v>
      </c>
      <c r="AS24" s="138">
        <v>27325.1</v>
      </c>
      <c r="AT24" s="138">
        <v>10114.9</v>
      </c>
      <c r="AU24" s="138">
        <v>37440</v>
      </c>
      <c r="AV24" s="137">
        <v>17</v>
      </c>
      <c r="AW24" s="137"/>
      <c r="AX24" s="137"/>
      <c r="AY24" s="137"/>
      <c r="AZ24" s="137"/>
      <c r="BA24" s="137"/>
      <c r="BB24" s="137" t="s">
        <v>346</v>
      </c>
      <c r="BC24" s="137" t="s">
        <v>347</v>
      </c>
      <c r="BD24" s="137" t="s">
        <v>382</v>
      </c>
      <c r="BE24" s="138">
        <v>44000</v>
      </c>
      <c r="BF24" s="137" t="s">
        <v>332</v>
      </c>
      <c r="BG24" s="137" t="s">
        <v>464</v>
      </c>
      <c r="BH24" s="144" t="s">
        <v>467</v>
      </c>
      <c r="BI24" s="130" t="s">
        <v>100</v>
      </c>
      <c r="BJ24" s="131">
        <v>46148</v>
      </c>
      <c r="BK24" s="132" t="s">
        <v>104</v>
      </c>
      <c r="BL24" s="130"/>
      <c r="BM24" s="133"/>
      <c r="BN24" s="132" t="s">
        <v>223</v>
      </c>
      <c r="BO24" s="132"/>
      <c r="BP24" s="134"/>
      <c r="BQ24" s="146" t="s">
        <v>486</v>
      </c>
    </row>
    <row r="25" spans="1:69" ht="23" hidden="1" x14ac:dyDescent="0.35">
      <c r="A25" s="137">
        <v>21</v>
      </c>
      <c r="B25" s="137" t="s">
        <v>256</v>
      </c>
      <c r="C25" s="137" t="s">
        <v>257</v>
      </c>
      <c r="D25" s="137" t="s">
        <v>258</v>
      </c>
      <c r="E25" s="137" t="s">
        <v>259</v>
      </c>
      <c r="F25" s="137" t="s">
        <v>259</v>
      </c>
      <c r="G25" s="137" t="s">
        <v>260</v>
      </c>
      <c r="H25" s="137" t="s">
        <v>261</v>
      </c>
      <c r="I25" s="137">
        <v>51333</v>
      </c>
      <c r="J25" s="137" t="s">
        <v>319</v>
      </c>
      <c r="K25" s="137">
        <v>51333</v>
      </c>
      <c r="L25" s="137" t="s">
        <v>312</v>
      </c>
      <c r="M25" s="137" t="s">
        <v>313</v>
      </c>
      <c r="N25" s="137">
        <v>302074</v>
      </c>
      <c r="O25" s="137" t="s">
        <v>320</v>
      </c>
      <c r="P25" s="137">
        <v>408312</v>
      </c>
      <c r="Q25" s="137" t="s">
        <v>334</v>
      </c>
      <c r="R25" s="137" t="s">
        <v>290</v>
      </c>
      <c r="S25" s="137" t="s">
        <v>335</v>
      </c>
      <c r="T25" s="137" t="s">
        <v>335</v>
      </c>
      <c r="U25" s="137" t="s">
        <v>284</v>
      </c>
      <c r="V25" s="137" t="s">
        <v>270</v>
      </c>
      <c r="W25" s="137">
        <v>0</v>
      </c>
      <c r="X25" s="137" t="s">
        <v>271</v>
      </c>
      <c r="Y25" s="137">
        <v>358838216</v>
      </c>
      <c r="Z25" s="137" t="s">
        <v>336</v>
      </c>
      <c r="AA25" s="137" t="s">
        <v>439</v>
      </c>
      <c r="AB25" s="138">
        <v>35000</v>
      </c>
      <c r="AC25" s="137" t="s">
        <v>419</v>
      </c>
      <c r="AD25" s="137">
        <v>24</v>
      </c>
      <c r="AE25" s="137" t="s">
        <v>361</v>
      </c>
      <c r="AF25" s="137" t="s">
        <v>440</v>
      </c>
      <c r="AG25" s="137" t="s">
        <v>441</v>
      </c>
      <c r="AH25" s="137" t="s">
        <v>374</v>
      </c>
      <c r="AI25" s="137" t="s">
        <v>442</v>
      </c>
      <c r="AJ25" s="138">
        <v>1860</v>
      </c>
      <c r="AK25" s="138">
        <v>1860</v>
      </c>
      <c r="AL25" s="137" t="s">
        <v>443</v>
      </c>
      <c r="AM25" s="138">
        <v>744.55</v>
      </c>
      <c r="AN25" s="138">
        <v>1115.45</v>
      </c>
      <c r="AO25" s="138">
        <v>1860</v>
      </c>
      <c r="AP25" s="138">
        <v>34255.449999999997</v>
      </c>
      <c r="AQ25" s="138">
        <v>9338.5499999999993</v>
      </c>
      <c r="AR25" s="138">
        <v>43594</v>
      </c>
      <c r="AS25" s="138">
        <v>20004.650000000001</v>
      </c>
      <c r="AT25" s="138">
        <v>7895.35</v>
      </c>
      <c r="AU25" s="138">
        <v>27900</v>
      </c>
      <c r="AV25" s="137">
        <v>16</v>
      </c>
      <c r="AW25" s="137"/>
      <c r="AX25" s="137"/>
      <c r="AY25" s="137"/>
      <c r="AZ25" s="137"/>
      <c r="BA25" s="137"/>
      <c r="BB25" s="137" t="s">
        <v>346</v>
      </c>
      <c r="BC25" s="137" t="s">
        <v>347</v>
      </c>
      <c r="BD25" s="137" t="s">
        <v>382</v>
      </c>
      <c r="BE25" s="138">
        <v>35000</v>
      </c>
      <c r="BF25" s="137" t="s">
        <v>335</v>
      </c>
      <c r="BG25" s="137" t="s">
        <v>465</v>
      </c>
      <c r="BH25" s="144" t="s">
        <v>467</v>
      </c>
      <c r="BI25" s="130" t="s">
        <v>100</v>
      </c>
      <c r="BJ25" s="131">
        <v>46148</v>
      </c>
      <c r="BK25" s="132" t="s">
        <v>104</v>
      </c>
      <c r="BL25" s="130"/>
      <c r="BM25" s="133"/>
      <c r="BN25" s="132" t="s">
        <v>223</v>
      </c>
      <c r="BO25" s="132"/>
      <c r="BP25" s="134"/>
      <c r="BQ25" s="146" t="s">
        <v>486</v>
      </c>
    </row>
    <row r="26" spans="1:69" ht="23" hidden="1" x14ac:dyDescent="0.35">
      <c r="A26" s="137">
        <v>22</v>
      </c>
      <c r="B26" s="137" t="s">
        <v>256</v>
      </c>
      <c r="C26" s="137" t="s">
        <v>257</v>
      </c>
      <c r="D26" s="137" t="s">
        <v>258</v>
      </c>
      <c r="E26" s="137" t="s">
        <v>259</v>
      </c>
      <c r="F26" s="137" t="s">
        <v>259</v>
      </c>
      <c r="G26" s="137" t="s">
        <v>260</v>
      </c>
      <c r="H26" s="137" t="s">
        <v>261</v>
      </c>
      <c r="I26" s="137">
        <v>51333</v>
      </c>
      <c r="J26" s="137" t="s">
        <v>319</v>
      </c>
      <c r="K26" s="137">
        <v>51333</v>
      </c>
      <c r="L26" s="137" t="s">
        <v>312</v>
      </c>
      <c r="M26" s="137" t="s">
        <v>313</v>
      </c>
      <c r="N26" s="137">
        <v>302074</v>
      </c>
      <c r="O26" s="137" t="s">
        <v>320</v>
      </c>
      <c r="P26" s="137">
        <v>408312</v>
      </c>
      <c r="Q26" s="137" t="s">
        <v>334</v>
      </c>
      <c r="R26" s="137" t="s">
        <v>290</v>
      </c>
      <c r="S26" s="137" t="s">
        <v>337</v>
      </c>
      <c r="T26" s="137" t="s">
        <v>337</v>
      </c>
      <c r="U26" s="137" t="s">
        <v>284</v>
      </c>
      <c r="V26" s="137" t="s">
        <v>270</v>
      </c>
      <c r="W26" s="137">
        <v>0</v>
      </c>
      <c r="X26" s="137" t="s">
        <v>271</v>
      </c>
      <c r="Y26" s="137">
        <v>358838217</v>
      </c>
      <c r="Z26" s="137" t="s">
        <v>338</v>
      </c>
      <c r="AA26" s="137" t="s">
        <v>439</v>
      </c>
      <c r="AB26" s="138">
        <v>35000</v>
      </c>
      <c r="AC26" s="137" t="s">
        <v>419</v>
      </c>
      <c r="AD26" s="137">
        <v>24</v>
      </c>
      <c r="AE26" s="137" t="s">
        <v>361</v>
      </c>
      <c r="AF26" s="137" t="s">
        <v>440</v>
      </c>
      <c r="AG26" s="137" t="s">
        <v>441</v>
      </c>
      <c r="AH26" s="137" t="s">
        <v>374</v>
      </c>
      <c r="AI26" s="137" t="s">
        <v>442</v>
      </c>
      <c r="AJ26" s="138">
        <v>1860</v>
      </c>
      <c r="AK26" s="138">
        <v>1860</v>
      </c>
      <c r="AL26" s="137" t="s">
        <v>444</v>
      </c>
      <c r="AM26" s="138">
        <v>744.55</v>
      </c>
      <c r="AN26" s="138">
        <v>1115.45</v>
      </c>
      <c r="AO26" s="138">
        <v>1860</v>
      </c>
      <c r="AP26" s="138">
        <v>34255.449999999997</v>
      </c>
      <c r="AQ26" s="138">
        <v>9338.5499999999993</v>
      </c>
      <c r="AR26" s="138">
        <v>43594</v>
      </c>
      <c r="AS26" s="138">
        <v>20004.650000000001</v>
      </c>
      <c r="AT26" s="138">
        <v>7895.35</v>
      </c>
      <c r="AU26" s="138">
        <v>27900</v>
      </c>
      <c r="AV26" s="137">
        <v>16</v>
      </c>
      <c r="AW26" s="137"/>
      <c r="AX26" s="137"/>
      <c r="AY26" s="137"/>
      <c r="AZ26" s="137"/>
      <c r="BA26" s="137"/>
      <c r="BB26" s="137" t="s">
        <v>346</v>
      </c>
      <c r="BC26" s="137" t="s">
        <v>347</v>
      </c>
      <c r="BD26" s="137" t="s">
        <v>382</v>
      </c>
      <c r="BE26" s="138">
        <v>35000</v>
      </c>
      <c r="BF26" s="137" t="s">
        <v>337</v>
      </c>
      <c r="BG26" s="137" t="s">
        <v>466</v>
      </c>
      <c r="BH26" s="144" t="s">
        <v>467</v>
      </c>
      <c r="BI26" s="130" t="s">
        <v>100</v>
      </c>
      <c r="BJ26" s="131">
        <v>46148</v>
      </c>
      <c r="BK26" s="132" t="s">
        <v>104</v>
      </c>
      <c r="BL26" s="130"/>
      <c r="BM26" s="133"/>
      <c r="BN26" s="132" t="s">
        <v>223</v>
      </c>
      <c r="BO26" s="132"/>
      <c r="BP26" s="134"/>
      <c r="BQ26" s="146" t="s">
        <v>486</v>
      </c>
    </row>
    <row r="27" spans="1:69" ht="23" x14ac:dyDescent="0.35">
      <c r="A27" s="137">
        <v>23</v>
      </c>
      <c r="B27" s="137" t="s">
        <v>256</v>
      </c>
      <c r="C27" s="137" t="s">
        <v>257</v>
      </c>
      <c r="D27" s="137" t="s">
        <v>258</v>
      </c>
      <c r="E27" s="137" t="s">
        <v>259</v>
      </c>
      <c r="F27" s="137" t="s">
        <v>259</v>
      </c>
      <c r="G27" s="137" t="s">
        <v>260</v>
      </c>
      <c r="H27" s="137" t="s">
        <v>261</v>
      </c>
      <c r="I27" s="137">
        <v>51333</v>
      </c>
      <c r="J27" s="137" t="s">
        <v>319</v>
      </c>
      <c r="K27" s="137">
        <v>51333</v>
      </c>
      <c r="L27" s="137" t="s">
        <v>312</v>
      </c>
      <c r="M27" s="137" t="s">
        <v>313</v>
      </c>
      <c r="N27" s="137">
        <v>84224</v>
      </c>
      <c r="O27" s="137" t="s">
        <v>320</v>
      </c>
      <c r="P27" s="137">
        <v>118824</v>
      </c>
      <c r="Q27" s="137" t="s">
        <v>334</v>
      </c>
      <c r="R27" s="137" t="s">
        <v>290</v>
      </c>
      <c r="S27" s="137" t="s">
        <v>468</v>
      </c>
      <c r="T27" s="137" t="s">
        <v>468</v>
      </c>
      <c r="U27" s="137" t="s">
        <v>284</v>
      </c>
      <c r="V27" s="137" t="s">
        <v>270</v>
      </c>
      <c r="W27" s="137">
        <v>541</v>
      </c>
      <c r="X27" s="137" t="s">
        <v>271</v>
      </c>
      <c r="Y27" s="137">
        <v>351600714</v>
      </c>
      <c r="Z27" s="137" t="s">
        <v>469</v>
      </c>
      <c r="AA27" s="137" t="s">
        <v>470</v>
      </c>
      <c r="AB27" s="138">
        <v>65000</v>
      </c>
      <c r="AC27" s="137" t="s">
        <v>419</v>
      </c>
      <c r="AD27" s="137">
        <v>24</v>
      </c>
      <c r="AE27" s="137" t="s">
        <v>471</v>
      </c>
      <c r="AF27" s="137" t="s">
        <v>472</v>
      </c>
      <c r="AG27" s="137" t="s">
        <v>473</v>
      </c>
      <c r="AH27" s="137" t="s">
        <v>374</v>
      </c>
      <c r="AI27" s="137" t="s">
        <v>474</v>
      </c>
      <c r="AJ27" s="138">
        <v>3500</v>
      </c>
      <c r="AK27" s="138">
        <v>3500</v>
      </c>
      <c r="AL27" s="137" t="s">
        <v>475</v>
      </c>
      <c r="AM27" s="138">
        <v>65000</v>
      </c>
      <c r="AN27" s="138">
        <v>17878.28</v>
      </c>
      <c r="AO27" s="138">
        <v>82878.28</v>
      </c>
      <c r="AP27" s="138">
        <v>0</v>
      </c>
      <c r="AQ27" s="138">
        <v>1885.72</v>
      </c>
      <c r="AR27" s="138">
        <v>1885.72</v>
      </c>
      <c r="AS27" s="138">
        <v>0</v>
      </c>
      <c r="AT27" s="138">
        <v>0</v>
      </c>
      <c r="AU27" s="138">
        <v>0</v>
      </c>
      <c r="AV27" s="137">
        <v>17</v>
      </c>
      <c r="AW27" s="137"/>
      <c r="AX27" s="137"/>
      <c r="AY27" s="137"/>
      <c r="AZ27" s="137"/>
      <c r="BA27" s="137"/>
      <c r="BB27" s="137" t="s">
        <v>476</v>
      </c>
      <c r="BC27" s="137" t="s">
        <v>347</v>
      </c>
      <c r="BD27" s="137"/>
      <c r="BE27" s="138">
        <v>0</v>
      </c>
      <c r="BF27" s="137" t="s">
        <v>468</v>
      </c>
      <c r="BG27" s="137" t="s">
        <v>477</v>
      </c>
      <c r="BH27" s="144" t="s">
        <v>467</v>
      </c>
      <c r="BI27" s="130" t="s">
        <v>100</v>
      </c>
      <c r="BJ27" s="131">
        <v>46150</v>
      </c>
      <c r="BK27" s="132" t="s">
        <v>103</v>
      </c>
      <c r="BL27" s="130" t="s">
        <v>108</v>
      </c>
      <c r="BM27" s="133" t="s">
        <v>180</v>
      </c>
      <c r="BN27" s="132" t="s">
        <v>221</v>
      </c>
      <c r="BO27" s="132">
        <v>3500</v>
      </c>
      <c r="BP27" s="134" t="s">
        <v>182</v>
      </c>
      <c r="BQ27" s="135" t="s">
        <v>485</v>
      </c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2026-08-14T11:43:05Z</dcterms:modified>
</cp:coreProperties>
</file>