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0-7-26/FN26-27-00215/"/>
    </mc:Choice>
  </mc:AlternateContent>
  <xr:revisionPtr revIDLastSave="26" documentId="13_ncr:1_{B9E305F3-1309-480D-868E-A575D42453B5}" xr6:coauthVersionLast="47" xr6:coauthVersionMax="47" xr10:uidLastSave="{E3FBC863-3D5D-44BF-B505-A6664514EE80}"/>
  <workbookProtection workbookAlgorithmName="SHA-512" workbookHashValue="l0DNAEXndTPo32nlnW+L2AGquRpNFgRrVT0NBqMVIwOrmFC5jZL26M3EnNstrHkUeVPJDhtojYQQems7YIhXDw==" workbookSaltValue="NDVDcg109TKbNxppCNszYw==" workbookSpinCount="100000" lockStructure="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AK5" i="7" a="1"/>
  <c r="O5" i="24" s="1"/>
  <c r="C10" i="23"/>
  <c r="X5" i="7" a="1"/>
  <c r="AL5" i="7" l="1"/>
  <c r="AH5" i="7"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I5" i="7"/>
  <c r="AH5" i="7"/>
  <c r="X5"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<sst xmlns="http://schemas.openxmlformats.org/spreadsheetml/2006/main" count="3085" uniqueCount="833">
  <si>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</si>
  <si>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</si>
  <si>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</si>
  <si>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</si>
  <si>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</si>
  <si>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</si>
  <si>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</si>
  <si>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</si>
  <si>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</si>
  <si>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</si>
  <si>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</si>
  <si>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</si>
  <si>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</si>
  <si>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</si>
  <si>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</si>
  <si>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</si>
  <si>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</si>
  <si>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</si>
  <si>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</si>
  <si>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</si>
  <si>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</si>
  <si>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</si>
  <si>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</si>
  <si>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</si>
  <si>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</si>
  <si>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</si>
  <si>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</si>
  <si>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</si>
  <si>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</si>
  <si>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</si>
  <si>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</si>
  <si>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</si>
  <si>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</si>
  <si>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</si>
  <si>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</si>
  <si>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</si>
  <si>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</si>
  <si>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</si>
  <si>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</si>
  <si>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</si>
  <si>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</si>
  <si>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</si>
  <si>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</si>
  <si>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</si>
  <si>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</si>
  <si>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</si>
  <si>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</si>
  <si>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</si>
  <si>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</si>
  <si>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</si>
  <si>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</si>
  <si>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</si>
  <si>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</si>
  <si>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</si>
  <si>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</si>
  <si>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</si>
  <si>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</si>
  <si>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</si>
  <si>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</si>
  <si>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</si>
  <si>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</si>
  <si>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</si>
  <si>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</si>
  <si>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</si>
  <si>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</si>
  <si>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</si>
  <si>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</si>
  <si>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</si>
  <si>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</si>
  <si>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</si>
  <si>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</si>
  <si>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</si>
  <si>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</si>
  <si>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</si>
  <si>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</si>
  <si>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</si>
  <si>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</si>
  <si>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</si>
  <si>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</si>
  <si>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</si>
  <si>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</si>
  <si>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</si>
  <si>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</si>
  <si>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</si>
  <si>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</si>
  <si>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</si>
  <si>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</si>
  <si>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</si>
  <si>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</si>
  <si>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</si>
  <si>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</si>
  <si>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</si>
  <si>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</si>
  <si>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</si>
  <si>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</si>
  <si>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</si>
  <si>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</si>
  <si>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</si>
  <si>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</si>
  <si>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</si>
  <si>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</si>
  <si>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</si>
  <si>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</si>
  <si>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</si>
  <si>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</si>
  <si>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</si>
  <si>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</si>
  <si>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</si>
  <si>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</si>
  <si>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</si>
  <si>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</si>
  <si>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</si>
  <si>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</si>
  <si>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</si>
  <si>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</si>
  <si>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</si>
  <si>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</si>
  <si>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</si>
  <si>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</si>
  <si>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</si>
  <si>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</si>
  <si>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</si>
  <si>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</si>
  <si>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</si>
  <si>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</si>
  <si>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</si>
  <si>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</si>
  <si>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</si>
  <si>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</si>
  <si>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</si>
  <si>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</si>
  <si>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</si>
  <si>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</si>
  <si>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</si>
  <si>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</si>
  <si>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</si>
  <si>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</si>
  <si>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</si>
  <si>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</si>
  <si>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</si>
  <si>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</si>
  <si>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</si>
  <si>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</si>
  <si>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</si>
  <si>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</si>
  <si>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</si>
  <si>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</si>
  <si>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</si>
  <si>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</si>
  <si>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</si>
  <si>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</si>
  <si>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</si>
  <si>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</si>
  <si>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</si>
  <si>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</si>
  <si>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</si>
  <si>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</si>
  <si>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</si>
  <si>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</si>
  <si>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</si>
  <si>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</si>
  <si>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</si>
  <si>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</si>
  <si>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</si>
  <si>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</si>
  <si>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</si>
  <si>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</si>
  <si>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</si>
  <si>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</si>
  <si>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</si>
  <si>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</si>
  <si>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</si>
  <si>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</si>
  <si>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</si>
  <si>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</si>
  <si>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</si>
  <si>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</si>
  <si>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</si>
  <si>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</si>
  <si>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</si>
  <si>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</si>
  <si>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</si>
  <si>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</si>
  <si>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</si>
  <si>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</si>
  <si>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</si>
  <si>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</si>
  <si>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</si>
  <si>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</si>
  <si>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</si>
  <si>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</si>
  <si>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</si>
  <si>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</si>
  <si>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</si>
  <si>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</si>
  <si>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</si>
  <si>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</si>
  <si>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</si>
  <si>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</si>
  <si>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</si>
  <si>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</si>
  <si>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</si>
  <si>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</si>
  <si>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</si>
  <si>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</si>
  <si>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</si>
  <si>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</si>
  <si>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</si>
  <si>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</si>
  <si>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</si>
  <si>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</si>
  <si>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</si>
  <si>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</si>
  <si>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</si>
  <si>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</si>
  <si>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</si>
  <si>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</si>
  <si>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</si>
  <si>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</si>
  <si>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</si>
  <si>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</si>
  <si>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</si>
  <si>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</si>
  <si>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</si>
  <si>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</si>
  <si>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</si>
  <si>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</si>
  <si>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</si>
  <si>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</si>
  <si>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</si>
  <si>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</si>
  <si>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</si>
  <si>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</si>
  <si>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</si>
  <si>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</si>
  <si>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</si>
  <si>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</si>
  <si>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</si>
  <si>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</si>
  <si>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</si>
  <si>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</si>
  <si>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</si>
  <si>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</si>
  <si>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</si>
  <si>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</si>
  <si>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</si>
  <si>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</si>
  <si>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</si>
  <si>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</si>
  <si>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</si>
  <si>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</si>
  <si>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</si>
  <si>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</si>
  <si>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
  </si>
  <si>
    <t>Physical Cash Tailed with FIMO</t>
  </si>
  <si>
    <t>Dual Staff</t>
  </si>
  <si>
    <t>GA2702</t>
  </si>
  <si>
    <t>Sanquelim</t>
  </si>
  <si>
    <t>Margao</t>
  </si>
  <si>
    <t>Pune</t>
  </si>
  <si>
    <t>West</t>
  </si>
  <si>
    <t>Maharashtra</t>
  </si>
  <si>
    <t>Malik Shabuddin Nadaf</t>
  </si>
  <si>
    <t>SF0066450</t>
  </si>
  <si>
    <t>Branch Manager</t>
  </si>
  <si>
    <t>Available &amp; Updated</t>
  </si>
  <si>
    <t>Parshuram Naik</t>
  </si>
  <si>
    <t>SF0103360</t>
  </si>
  <si>
    <t>Credit Assistant</t>
  </si>
  <si>
    <t>Reporting Time : Monday, June 22, 2026 9:37 AM</t>
  </si>
  <si>
    <t>To Date : 22 June 2026</t>
  </si>
  <si>
    <t>From Date : 22 June 2026</t>
  </si>
  <si>
    <t>FN26-27-00215</t>
  </si>
  <si>
    <t>Nikhil Nandkumar Kamble</t>
  </si>
  <si>
    <t>SF0068399</t>
  </si>
  <si>
    <t>IA</t>
  </si>
  <si>
    <t>Sachin Anandrao Desai /SF0086978</t>
  </si>
  <si>
    <t>Aniket Ajit Chiparge/SF0097792</t>
  </si>
  <si>
    <t>Sudarshan Raosaheb Patil/SF0078799</t>
  </si>
  <si>
    <t>Umesh Kumar Sir/SF0088299</t>
  </si>
  <si>
    <t>Suspended-Not Working</t>
  </si>
  <si>
    <t>Umesh Halmare</t>
  </si>
  <si>
    <t>SF0031505</t>
  </si>
  <si>
    <t>Cumbarjua</t>
  </si>
  <si>
    <t>SF0101636</t>
  </si>
  <si>
    <t>Ramesh Suresh Milaganavar</t>
  </si>
  <si>
    <t>PUSHPA DEVI</t>
  </si>
  <si>
    <t>Chetana</t>
  </si>
  <si>
    <t>SID951372997097</t>
  </si>
  <si>
    <t>EBC</t>
  </si>
  <si>
    <t>HINDU</t>
  </si>
  <si>
    <t>Agriculture &amp; Farming</t>
  </si>
  <si>
    <t>CHOTI DEVI</t>
  </si>
  <si>
    <t>26-Jun-2024</t>
  </si>
  <si>
    <t>GL-5</t>
  </si>
  <si>
    <t>8.72 Yrs</t>
  </si>
  <si>
    <t>12 Apr 2019</t>
  </si>
  <si>
    <t>&gt; 6 to 10 Years</t>
  </si>
  <si>
    <t>10-Aug-2024</t>
  </si>
  <si>
    <t>24-Dec-2025</t>
  </si>
  <si>
    <t>Open</t>
  </si>
  <si>
    <t>Parshuram Sitaram Naik</t>
  </si>
  <si>
    <t>NAGNATH</t>
  </si>
  <si>
    <t>CID102000895</t>
  </si>
  <si>
    <t>OBC</t>
  </si>
  <si>
    <t>MUSLIM</t>
  </si>
  <si>
    <t>HUSEINBI KUNTOJI</t>
  </si>
  <si>
    <t>18-Jun-2024</t>
  </si>
  <si>
    <t>GL-9</t>
  </si>
  <si>
    <t>3.58 Yrs</t>
  </si>
  <si>
    <t>16 Sep 2020</t>
  </si>
  <si>
    <t>&gt; 2 to 4 Years</t>
  </si>
  <si>
    <t>06-Aug-2024</t>
  </si>
  <si>
    <t>18-Jun-2026</t>
  </si>
  <si>
    <t>7058726306
7768816667</t>
  </si>
  <si>
    <t>Valpoi</t>
  </si>
  <si>
    <t>509798c</t>
  </si>
  <si>
    <t>728393</t>
  </si>
  <si>
    <t>SSF6213095</t>
  </si>
  <si>
    <t>GENERAL</t>
  </si>
  <si>
    <t>JAYMALA SURYAKANT GAORKAR</t>
  </si>
  <si>
    <t>01-Jun-2024</t>
  </si>
  <si>
    <t>GL-1</t>
  </si>
  <si>
    <t>2.06 Yrs</t>
  </si>
  <si>
    <t>01 Jun 2024</t>
  </si>
  <si>
    <t>09-Jul-2024</t>
  </si>
  <si>
    <t>30-Apr-2025</t>
  </si>
  <si>
    <t>Tejas 2 512545 G3</t>
  </si>
  <si>
    <t>SSF6014086</t>
  </si>
  <si>
    <t>JEENAT BEE MEHBOOB MULLA</t>
  </si>
  <si>
    <t>18-Apr-2024</t>
  </si>
  <si>
    <t>2.18 Yrs</t>
  </si>
  <si>
    <t>18 Apr 2024</t>
  </si>
  <si>
    <t>10-Jun-2024</t>
  </si>
  <si>
    <t>22-May-2026</t>
  </si>
  <si>
    <t>Marcela</t>
  </si>
  <si>
    <t>janvi 2</t>
  </si>
  <si>
    <t>SSF6076672</t>
  </si>
  <si>
    <t xml:space="preserve">KANCHAN RAVJI MALIK </t>
  </si>
  <si>
    <t>30-Apr-2024</t>
  </si>
  <si>
    <t>2.15 Yrs</t>
  </si>
  <si>
    <t>30 Apr 2024</t>
  </si>
  <si>
    <t>11-Oct-2025</t>
  </si>
  <si>
    <t>Bichoalim</t>
  </si>
  <si>
    <t>Anthony  508061 G4</t>
  </si>
  <si>
    <t>SSF5756995</t>
  </si>
  <si>
    <t>KIRAN RAJBHAR</t>
  </si>
  <si>
    <t>11-Mar-2024</t>
  </si>
  <si>
    <t>2.28 Yrs</t>
  </si>
  <si>
    <t>11 Mar 2024</t>
  </si>
  <si>
    <t>04-Apr-2024</t>
  </si>
  <si>
    <t>29-Apr-2025</t>
  </si>
  <si>
    <t>30-Sep-2025</t>
  </si>
  <si>
    <t>Unnati</t>
  </si>
  <si>
    <t>01-Sep-2024</t>
  </si>
  <si>
    <t>IL-1</t>
  </si>
  <si>
    <t>04-Oct-2024</t>
  </si>
  <si>
    <t>balumama</t>
  </si>
  <si>
    <t>CID102009079</t>
  </si>
  <si>
    <t>Tent House</t>
  </si>
  <si>
    <t>LAXMI PRAKASH BHOSLE</t>
  </si>
  <si>
    <t>16-Mar-2024</t>
  </si>
  <si>
    <t>12.62 Yrs</t>
  </si>
  <si>
    <t>21 Oct 2020</t>
  </si>
  <si>
    <t>&gt; 10 Years</t>
  </si>
  <si>
    <t>10-May-2024</t>
  </si>
  <si>
    <t>29-May-2026</t>
  </si>
  <si>
    <t>Bicholim C14</t>
  </si>
  <si>
    <t>Sunflower g3 C14 G4</t>
  </si>
  <si>
    <t>SSF5912849</t>
  </si>
  <si>
    <t>MALLAMMA KARABHANTANAL</t>
  </si>
  <si>
    <t>29-Mar-2024</t>
  </si>
  <si>
    <t>2.23 Yrs</t>
  </si>
  <si>
    <t>29 Mar 2024</t>
  </si>
  <si>
    <t>04-May-2024</t>
  </si>
  <si>
    <t>30-Jan-2026</t>
  </si>
  <si>
    <t>Honda</t>
  </si>
  <si>
    <t>Krishna</t>
  </si>
  <si>
    <t>SID951373776744</t>
  </si>
  <si>
    <t>Almirah Business</t>
  </si>
  <si>
    <t>NAMRATA NAGESH SALUNKE</t>
  </si>
  <si>
    <t>02-Feb-2024</t>
  </si>
  <si>
    <t>6.38 Yrs</t>
  </si>
  <si>
    <t>16 Dec 2020</t>
  </si>
  <si>
    <t>09-Mar-2024</t>
  </si>
  <si>
    <t>24-Jul-2025</t>
  </si>
  <si>
    <t>04-Sep-2024</t>
  </si>
  <si>
    <t>09-Oct-2024</t>
  </si>
  <si>
    <t>11-May-2025</t>
  </si>
  <si>
    <t>31-Dec-2025</t>
  </si>
  <si>
    <t>Khadki Volpai</t>
  </si>
  <si>
    <t>Purma 2 512974 G1</t>
  </si>
  <si>
    <t>SSF3470822</t>
  </si>
  <si>
    <t>SC</t>
  </si>
  <si>
    <t>NANDINI NARAYAN PARWAR</t>
  </si>
  <si>
    <t>15-Aug-2024</t>
  </si>
  <si>
    <t>GL-2</t>
  </si>
  <si>
    <t>3.32 Yrs</t>
  </si>
  <si>
    <t>28 Feb 2023</t>
  </si>
  <si>
    <t>09-Sep-2024</t>
  </si>
  <si>
    <t>20-Jan-2026</t>
  </si>
  <si>
    <t>Bichoalim C3</t>
  </si>
  <si>
    <t>ANITA2 C3 G1</t>
  </si>
  <si>
    <t>SSF6451863</t>
  </si>
  <si>
    <t>NEETA VINAYAK NAVELKAR</t>
  </si>
  <si>
    <t>30-Aug-2024</t>
  </si>
  <si>
    <t>1.81 Yrs</t>
  </si>
  <si>
    <t>30 Aug 2024</t>
  </si>
  <si>
    <t>&lt;= 2 Years</t>
  </si>
  <si>
    <t>05-Oct-2024</t>
  </si>
  <si>
    <t>05-Apr-2025</t>
  </si>
  <si>
    <t>SSF5915485</t>
  </si>
  <si>
    <t>RATIKSHA MILIND NAIK</t>
  </si>
  <si>
    <t>16-Jan-2026</t>
  </si>
  <si>
    <t>8080920952
7517376881</t>
  </si>
  <si>
    <t>28-Feb-2026</t>
  </si>
  <si>
    <t>SSF5757007</t>
  </si>
  <si>
    <t>CHRISTIAN</t>
  </si>
  <si>
    <t>RITA JOHNY PINTO</t>
  </si>
  <si>
    <t>31-Mar-2026</t>
  </si>
  <si>
    <t>31-Aug-2024</t>
  </si>
  <si>
    <t>31-Mar-2025</t>
  </si>
  <si>
    <t>SSF5764664</t>
  </si>
  <si>
    <t>SAIRABANU SHEKH</t>
  </si>
  <si>
    <t>22-Apr-2025</t>
  </si>
  <si>
    <t>Dodamarg Kasai</t>
  </si>
  <si>
    <t>Dodamarg Kasai C1</t>
  </si>
  <si>
    <t>Dodamarg Kasai C1 Sakshi1</t>
  </si>
  <si>
    <t>SSF2356357</t>
  </si>
  <si>
    <t>SIMRAN SANDESH BORDEKAR</t>
  </si>
  <si>
    <t>17-Jun-2024</t>
  </si>
  <si>
    <t>GL-3</t>
  </si>
  <si>
    <t>4.35 Yrs</t>
  </si>
  <si>
    <t>14 Feb 2022</t>
  </si>
  <si>
    <t>&gt; 4 to 6 Years</t>
  </si>
  <si>
    <t>07-Aug-2024</t>
  </si>
  <si>
    <t>26-May-2026</t>
  </si>
  <si>
    <t>SID951372911124</t>
  </si>
  <si>
    <t>SUMEDHA SUDIN VIRDIKAR</t>
  </si>
  <si>
    <t>19-Nov-2024</t>
  </si>
  <si>
    <t>8.69 Yrs</t>
  </si>
  <si>
    <t>29 Sep 2020</t>
  </si>
  <si>
    <t>06-Jan-2025</t>
  </si>
  <si>
    <t>20-May-2026</t>
  </si>
  <si>
    <t>PURMA</t>
  </si>
  <si>
    <t>SID951373241293</t>
  </si>
  <si>
    <t>UJWALA SITESH HARIJAN</t>
  </si>
  <si>
    <t>27-Sep-2024</t>
  </si>
  <si>
    <t>8.09 Yrs</t>
  </si>
  <si>
    <t>14 Feb 2020</t>
  </si>
  <si>
    <t>09-Nov-2024</t>
  </si>
  <si>
    <t>21-Nov-2025</t>
  </si>
  <si>
    <t>SSF5565012</t>
  </si>
  <si>
    <t>Medical Shop</t>
  </si>
  <si>
    <t>VAISHALI VIJAY DESSAI</t>
  </si>
  <si>
    <t>08-Feb-2024</t>
  </si>
  <si>
    <t>2.37 Yrs</t>
  </si>
  <si>
    <t>08 Feb 2024</t>
  </si>
  <si>
    <t>10-Mar-2024</t>
  </si>
  <si>
    <t>SID951373162878</t>
  </si>
  <si>
    <t xml:space="preserve">VAISHALI VITHU PARWAR </t>
  </si>
  <si>
    <t>29-Aug-2024</t>
  </si>
  <si>
    <t>GL-4</t>
  </si>
  <si>
    <t>7.71 Yrs</t>
  </si>
  <si>
    <t>16-Oct-2025</t>
  </si>
  <si>
    <t>SSF4317699</t>
  </si>
  <si>
    <t>VANYA VIRAJ NAVELKAR</t>
  </si>
  <si>
    <t>14-Aug-2023</t>
  </si>
  <si>
    <t>2.86 Yrs</t>
  </si>
  <si>
    <t>14 Aug 2023</t>
  </si>
  <si>
    <t>05-Sep-2023</t>
  </si>
  <si>
    <t>Samarth 2 512545 G4</t>
  </si>
  <si>
    <t>SSF2830283</t>
  </si>
  <si>
    <t>VISHAKHA ANIKET NAIK</t>
  </si>
  <si>
    <t>14-Aug-2024</t>
  </si>
  <si>
    <t>3.73 Yrs</t>
  </si>
  <si>
    <t>29 Sep 2022</t>
  </si>
  <si>
    <t>10-Sep-2024</t>
  </si>
  <si>
    <t>Borrower gave loan to family relative which not paid the instalment</t>
  </si>
  <si>
    <t>Borrower declaring as not paid the instalment of month May 26 due to medical issue; Now commit as will pay these pending in month Aug 26.</t>
  </si>
  <si>
    <t>Branch staff not aware about her address due to change the rented room.</t>
  </si>
  <si>
    <t>Borrower accepted as not paid the instalment in month Feb and Mar 2026; Now commit as will pay pending two instalment ASAP.</t>
  </si>
  <si>
    <t>Branch staff not aware about these borrower address due to migrated from last year.</t>
  </si>
  <si>
    <t>Borrower partail amount paid in month May 26 due to leg facture by accident.</t>
  </si>
  <si>
    <t>Borrower migrated other place but Group leader declaring as outstanding available as per record due to she not pay migrated in month Jan 2026; LC Available</t>
  </si>
  <si>
    <t>Borrower accepted the outstanding and declaring as last paid instalment in month July 25; After that not pay but commit as will pay by instalment from next month.</t>
  </si>
  <si>
    <t>Borrower accepted the outstanding and declaring as last paid instalment in month May 25; After that not pay but commit as will pay by instalment from this month.</t>
  </si>
  <si>
    <t>Borrower give loan to Co borrower's sister Ujwala Sitesh  which not paid the instalment.</t>
  </si>
  <si>
    <t>Borrower not paid amount intentionly from last year; Borrower's son Vanya Viraj Navelkar also pending from last year</t>
  </si>
  <si>
    <t xml:space="preserve">Borrower migrated other place but Group leader declaring as outstanding available as per record as Three instalment, Not paid the amount after Jan 26; LC Available </t>
  </si>
  <si>
    <t>Borrower migrated other place but Group leader declaring as outstanding available as per record as Two instalment, Not paid the amount after Feb 26; LC Avaialble</t>
  </si>
  <si>
    <t>Borrower taken loan of Sairabanu Shaikh and not paid the amount, Borrower now migrated from her house and not any know that where she live.</t>
  </si>
  <si>
    <t>Borrower live at culungut and co borrower declaring as pay the full amount to Rita Johny Pinto which not pay the amount</t>
  </si>
  <si>
    <t>Borrower declaring as pending instalment of Sep and Oct 25. Now she paid the delay per month.</t>
  </si>
  <si>
    <t>Pending instalment collected yesterday 22 June 26.</t>
  </si>
  <si>
    <t>Borrower also taken loan of her brother Nandini Narayan which not paid the instalment</t>
  </si>
  <si>
    <t>Borrower given loan taken to our client Anjali who not paid the instalment regularly</t>
  </si>
  <si>
    <t>Borrower not paid amount intentionly from last year; Co borrower's mother Neeta Vinayak Navelkar also pending from last year</t>
  </si>
  <si>
    <t>Umesh Halmare/SF0031505</t>
  </si>
  <si>
    <t>Borrower gave loan taken to our client Anjali who not paid the instalment regularly</t>
  </si>
  <si>
    <t>Maem</t>
  </si>
  <si>
    <t>Om Sai2 507813 G2</t>
  </si>
  <si>
    <t>SSF6146719</t>
  </si>
  <si>
    <t>AMISHA ANIL PARYEKAR</t>
  </si>
  <si>
    <t>01-May-2024</t>
  </si>
  <si>
    <t>2.14 Yrs</t>
  </si>
  <si>
    <t>01 May 2024</t>
  </si>
  <si>
    <t>04-Jun-2024</t>
  </si>
  <si>
    <t>13-Dec-2025</t>
  </si>
  <si>
    <t>8799885170
8999358928</t>
  </si>
  <si>
    <t>Boma</t>
  </si>
  <si>
    <t>Boma C1</t>
  </si>
  <si>
    <t>Boma C1 Omkar Group1</t>
  </si>
  <si>
    <t>SSF3342328</t>
  </si>
  <si>
    <t>OTHERS</t>
  </si>
  <si>
    <t>CHANDANA DAS</t>
  </si>
  <si>
    <t>09-Feb-2023</t>
  </si>
  <si>
    <t>3.37 Yrs</t>
  </si>
  <si>
    <t>09 Feb 2023</t>
  </si>
  <si>
    <t>07-Apr-2023</t>
  </si>
  <si>
    <t>07-Oct-2024</t>
  </si>
  <si>
    <t>10-Aug-2023</t>
  </si>
  <si>
    <t>07-Sep-2023</t>
  </si>
  <si>
    <t>11-Apr-2025</t>
  </si>
  <si>
    <t>megha 2</t>
  </si>
  <si>
    <t>SSF3106373</t>
  </si>
  <si>
    <t xml:space="preserve">HASINA IMAMAHUSAIN  KARJAGI </t>
  </si>
  <si>
    <t>15-Nov-2024</t>
  </si>
  <si>
    <t>3.35 Yrs</t>
  </si>
  <si>
    <t>17 Feb 2023</t>
  </si>
  <si>
    <t>10-Dec-2024</t>
  </si>
  <si>
    <t>31-Jan-2026</t>
  </si>
  <si>
    <t>9075299135
9270254109</t>
  </si>
  <si>
    <t>SID951372953196</t>
  </si>
  <si>
    <t>TAILORING</t>
  </si>
  <si>
    <t>KHUSHI ADITYA SHIRODKAR</t>
  </si>
  <si>
    <t>2.39 Yrs</t>
  </si>
  <si>
    <t>10 Sep 2020</t>
  </si>
  <si>
    <t>27-Jun-2025</t>
  </si>
  <si>
    <t>9503283625
9579258663</t>
  </si>
  <si>
    <t>SSF6178244</t>
  </si>
  <si>
    <t>MADEV GANESH Waddar</t>
  </si>
  <si>
    <t>23-May-2024</t>
  </si>
  <si>
    <t>2.08 Yrs</t>
  </si>
  <si>
    <t>23 May 2024</t>
  </si>
  <si>
    <t>10-Jul-2024</t>
  </si>
  <si>
    <t>28-Jan-2026</t>
  </si>
  <si>
    <t>8237284570
9270254109</t>
  </si>
  <si>
    <t>Marcela C1</t>
  </si>
  <si>
    <t>Samarth 3 C1 G2</t>
  </si>
  <si>
    <t>SSF4625805</t>
  </si>
  <si>
    <t>Coconut Business</t>
  </si>
  <si>
    <t>MANISHA BABU RATHOD</t>
  </si>
  <si>
    <t>28-Sep-2023</t>
  </si>
  <si>
    <t>2.73 Yrs</t>
  </si>
  <si>
    <t>28 Sep 2023</t>
  </si>
  <si>
    <t>10-Nov-2023</t>
  </si>
  <si>
    <t>26-Sep-2025</t>
  </si>
  <si>
    <t>8431520287
9579258663</t>
  </si>
  <si>
    <t>Kerim</t>
  </si>
  <si>
    <t>ABCD</t>
  </si>
  <si>
    <t>SSF5674889</t>
  </si>
  <si>
    <t>Tarpaulin Sheet Business</t>
  </si>
  <si>
    <t>MANISHA MANGESH MORAJKAR</t>
  </si>
  <si>
    <t>27-Feb-2024</t>
  </si>
  <si>
    <t>2.32 Yrs</t>
  </si>
  <si>
    <t>27 Feb 2024</t>
  </si>
  <si>
    <t>09-Apr-2024</t>
  </si>
  <si>
    <t>13-Jun-2026</t>
  </si>
  <si>
    <t>27-Oct-2025</t>
  </si>
  <si>
    <t>Marcela C2</t>
  </si>
  <si>
    <t>SAMARTH 4 C2 G2</t>
  </si>
  <si>
    <t>SSF2791019</t>
  </si>
  <si>
    <t>PRAPTI PANDURANG GAUDE</t>
  </si>
  <si>
    <t>3.28 Yrs</t>
  </si>
  <si>
    <t>13 Mar 2023</t>
  </si>
  <si>
    <t>30-Jul-2025</t>
  </si>
  <si>
    <t>8261866927
9579258663</t>
  </si>
  <si>
    <t>Marcela C1 Samrth 21</t>
  </si>
  <si>
    <t>SSF5209529</t>
  </si>
  <si>
    <t>PUNI GHADI</t>
  </si>
  <si>
    <t>31-Dec-2023</t>
  </si>
  <si>
    <t>2.48 Yrs</t>
  </si>
  <si>
    <t>31 Dec 2023</t>
  </si>
  <si>
    <t>10-Feb-2024</t>
  </si>
  <si>
    <t>29-Aug-2025</t>
  </si>
  <si>
    <t>7666345908
9579258663</t>
  </si>
  <si>
    <t>SSF6151308</t>
  </si>
  <si>
    <t>RUBY DEVI</t>
  </si>
  <si>
    <t>10-Nov-2025</t>
  </si>
  <si>
    <t>7263816428
9579258663</t>
  </si>
  <si>
    <t>SSF5897254</t>
  </si>
  <si>
    <t>SAKSHI SANJAY AMONKAR</t>
  </si>
  <si>
    <t>25-Mar-2024</t>
  </si>
  <si>
    <t>2.24 Yrs</t>
  </si>
  <si>
    <t>25 Mar 2024</t>
  </si>
  <si>
    <t>09-May-2024</t>
  </si>
  <si>
    <t>25-Sep-2025</t>
  </si>
  <si>
    <t>02-Nov-2024</t>
  </si>
  <si>
    <t>09-Dec-2024</t>
  </si>
  <si>
    <t>25-Oct-2025</t>
  </si>
  <si>
    <t>Big Bite 513043 G1</t>
  </si>
  <si>
    <t>SID951374058674</t>
  </si>
  <si>
    <t>ALMIRAH Making</t>
  </si>
  <si>
    <t>SAPANA ARUN mayekar</t>
  </si>
  <si>
    <t>31-Dec-2022</t>
  </si>
  <si>
    <t>5.75 Yrs</t>
  </si>
  <si>
    <t>08-Feb-2023</t>
  </si>
  <si>
    <t>08-Aug-2024</t>
  </si>
  <si>
    <t>SAPANA ARUN MAYEKAR</t>
  </si>
  <si>
    <t>27-Jul-2023</t>
  </si>
  <si>
    <t>08-Sep-2023</t>
  </si>
  <si>
    <t>MANJU</t>
  </si>
  <si>
    <t>SSF5591322</t>
  </si>
  <si>
    <t>VINESHA VINAY SHIRODKAR</t>
  </si>
  <si>
    <t>19-Feb-2024</t>
  </si>
  <si>
    <t>2.34 Yrs</t>
  </si>
  <si>
    <t>19 Feb 2024</t>
  </si>
  <si>
    <t>28-May-2026</t>
  </si>
  <si>
    <t>31-Jul-2024</t>
  </si>
  <si>
    <t>18-Mar-2026</t>
  </si>
  <si>
    <t>Borrower live another place with other person and commit as will pay the amount ASAP.</t>
  </si>
  <si>
    <t xml:space="preserve">Borrower live at Ponda, Accepted the outstanding and agree to pay amount from next month.  </t>
  </si>
  <si>
    <t>Borrower are close relative of Anshika which declaring that avail the outstanding as per record, Borrower live at Ponda and will pay outstanding ASAP.</t>
  </si>
  <si>
    <t>Loan Taken by Ravina Manolkar 9579258663 (Non SSFL Client) which accepted the outstanding and during visit commit as will pay from Next month.</t>
  </si>
  <si>
    <t>Loan taken by Anshika Shaikh 9270254109 (Non SSFL client) which regular pay up to Jan 2026, After that Anshika declaring as not pay remaining Five instalment So total collected the amount Rs 2300 and borrower commit as from July 26 regular pay the remaining Four instalment.</t>
  </si>
  <si>
    <t>Loan Taken by Ravina Manolkar 9579258663 (Non SSFL Client) which accepted the outstanding and during visit commit as will pay outstanding amount up to 30 June 26 .</t>
  </si>
  <si>
    <t xml:space="preserve">Borrower's mother in law aware about outstanding and commit as will pay the from next month. </t>
  </si>
  <si>
    <t>Co borrower Mangesh's sister are Sakshi which take the loan of Rs 30000/- and not pay the amount declaring by co borrower's mother, Commit also as take the follow up and pay the amount.</t>
  </si>
  <si>
    <t>Loan Taken by Ravina Manolkar 9579258663 (Non SSFL Client) which accepted the outstanding and during visit commit as will pay single instalment up to 30 June 26 .</t>
  </si>
  <si>
    <t>Borrower live at other place declaring by borrower's mother Morjekar; Now accepted and commit to pay the amount during calling.</t>
  </si>
  <si>
    <t>Co borrower accepted and agree to pay the amount as OTS.</t>
  </si>
  <si>
    <t>Co borrower death in month April 26 as after close the tenure and now borrower not agree to pay the outstanding amount.</t>
  </si>
  <si>
    <t>Bicholim C12</t>
  </si>
  <si>
    <t>Bicholim C1 sangeeta 21</t>
  </si>
  <si>
    <t>SSF2335946</t>
  </si>
  <si>
    <t>PRERANA PREMNANAND ROPUT</t>
  </si>
  <si>
    <t>30-Sep-2024</t>
  </si>
  <si>
    <t>4.38 Yrs</t>
  </si>
  <si>
    <t>05 Feb 2022</t>
  </si>
  <si>
    <t>05-Nov-2024</t>
  </si>
  <si>
    <t>05-Jan-2025</t>
  </si>
  <si>
    <t>As per loan card Credit Assistant SF0068399_Nikhil Nandkumar Kamble collected 01 EMI amount of total Rs.3,830/- on 05th february-2025 from the Borrower- Prerana Premnanad Roput for Loan No- 358342242, which were not posted in FIMO nor submitted at the branch.
But Centre Leader Sangita Rajaram Balav Contact No. 9921973330 declaring that Borrower Prerana Premanand Roput migrated without intimation to other in month Jan 2025 so she not paid the amount of month Feb 2025, Updated signature wrongly made by Credit Assistant SF0068399_Nikhil Nandkumar Kamble.</t>
  </si>
  <si>
    <t>MAHESHWARI</t>
  </si>
  <si>
    <t>SSF4411012</t>
  </si>
  <si>
    <t>ANUSUYA RAYA PARWAR</t>
  </si>
  <si>
    <t>28-Oct-2024</t>
  </si>
  <si>
    <t>2.82 Yrs</t>
  </si>
  <si>
    <t>28 Aug 2023</t>
  </si>
  <si>
    <t>04-Dec-2024</t>
  </si>
  <si>
    <t>04-Jun-2026</t>
  </si>
  <si>
    <t>Swastic</t>
  </si>
  <si>
    <t>SSF3462072</t>
  </si>
  <si>
    <t>ARUNA ANIL PATIL</t>
  </si>
  <si>
    <t>19-Jun-2024</t>
  </si>
  <si>
    <t>25 Feb 2023</t>
  </si>
  <si>
    <t>04-Aug-2024</t>
  </si>
  <si>
    <t>IL-2</t>
  </si>
  <si>
    <t>04-Feb-2025</t>
  </si>
  <si>
    <t>SID951375964492</t>
  </si>
  <si>
    <t>CHANDRAKALA CHANDRAKANT PARWAR</t>
  </si>
  <si>
    <t>14-Jan-2025</t>
  </si>
  <si>
    <t>5.47 Yrs</t>
  </si>
  <si>
    <t>24 Oct 2020</t>
  </si>
  <si>
    <t>Koparde</t>
  </si>
  <si>
    <t>Koparde C3</t>
  </si>
  <si>
    <t>SANJU 2 C3 G1</t>
  </si>
  <si>
    <t>SID951375201702</t>
  </si>
  <si>
    <t xml:space="preserve">DEEPALI DAMODAR PARWAR </t>
  </si>
  <si>
    <t>08-Jul-2024</t>
  </si>
  <si>
    <t>6.76 Yrs</t>
  </si>
  <si>
    <t>22 Jan 2021</t>
  </si>
  <si>
    <t>06-Jun-2026</t>
  </si>
  <si>
    <t>Vaibhavi</t>
  </si>
  <si>
    <t>SSF3408429</t>
  </si>
  <si>
    <t>GEETA GANESH NAIK</t>
  </si>
  <si>
    <t>12-Oct-2024</t>
  </si>
  <si>
    <t>3.33 Yrs</t>
  </si>
  <si>
    <t>23 Feb 2023</t>
  </si>
  <si>
    <t>06-Nov-2024</t>
  </si>
  <si>
    <t>sanju1 637415 G1</t>
  </si>
  <si>
    <t>SSF3434000</t>
  </si>
  <si>
    <t>KOMAL KAMLESH GAONKAR</t>
  </si>
  <si>
    <t>30-Jun-2024</t>
  </si>
  <si>
    <t>22 Feb 2023</t>
  </si>
  <si>
    <t>12-Jun-2026</t>
  </si>
  <si>
    <t>SSF2948584</t>
  </si>
  <si>
    <t>KRUTIKA KANTA PARWAR</t>
  </si>
  <si>
    <t>3.61 Yrs</t>
  </si>
  <si>
    <t>14 Nov 2022</t>
  </si>
  <si>
    <t>SSF3723527</t>
  </si>
  <si>
    <t>Weaving Business</t>
  </si>
  <si>
    <t>KUSUM DEVI HARISHKUMAR SINGH</t>
  </si>
  <si>
    <t>14-Nov-2024</t>
  </si>
  <si>
    <t>3.22 Yrs</t>
  </si>
  <si>
    <t>03 Apr 2023</t>
  </si>
  <si>
    <t>06-Dec-2024</t>
  </si>
  <si>
    <t>SSF4410739</t>
  </si>
  <si>
    <t>NAMRATA PARWAR</t>
  </si>
  <si>
    <t>SANJU 3 C3 G2</t>
  </si>
  <si>
    <t>SSF6105886</t>
  </si>
  <si>
    <t>Construction Activity</t>
  </si>
  <si>
    <t>NANDITA NAVSO PARWAR</t>
  </si>
  <si>
    <t>02-Aug-2025</t>
  </si>
  <si>
    <t>06-Sep-2025</t>
  </si>
  <si>
    <t>Piligao</t>
  </si>
  <si>
    <t>Rahim</t>
  </si>
  <si>
    <t>SSF3566775</t>
  </si>
  <si>
    <t>NIKITA HEMANT PALKAR</t>
  </si>
  <si>
    <t>05-Aug-2024</t>
  </si>
  <si>
    <t>3.26 Yrs</t>
  </si>
  <si>
    <t>21 Mar 2023</t>
  </si>
  <si>
    <t>05-Sep-2024</t>
  </si>
  <si>
    <t>05-Jun-2026</t>
  </si>
  <si>
    <t>SANTOSHI 3 C3 G3</t>
  </si>
  <si>
    <t>SID951374900144</t>
  </si>
  <si>
    <t>NILAKSHI NARAYAN NAIK</t>
  </si>
  <si>
    <t>6.98 Yrs</t>
  </si>
  <si>
    <t>22 Dec 2020</t>
  </si>
  <si>
    <t>06-Sep-2024</t>
  </si>
  <si>
    <t>Bicholim C3</t>
  </si>
  <si>
    <t>Bicholim C3 Munni1</t>
  </si>
  <si>
    <t>SSF2421202</t>
  </si>
  <si>
    <t>PARVATI HASARAM DAHIYA</t>
  </si>
  <si>
    <t>23-Jul-2024</t>
  </si>
  <si>
    <t>4.07 Yrs</t>
  </si>
  <si>
    <t>12 Mar 2022</t>
  </si>
  <si>
    <t>SSF6378311</t>
  </si>
  <si>
    <t>PRIYA pravin naik</t>
  </si>
  <si>
    <t>1.92 Yrs</t>
  </si>
  <si>
    <t>23 Jul 2024</t>
  </si>
  <si>
    <t>PRIYA PRAVIN NAIK</t>
  </si>
  <si>
    <t>11-Jun-2025</t>
  </si>
  <si>
    <t>06-Jul-2025</t>
  </si>
  <si>
    <t>508061 Sunflower3</t>
  </si>
  <si>
    <t>SSF6508059</t>
  </si>
  <si>
    <t>RASHIDA SHILEDAR</t>
  </si>
  <si>
    <t>23-Oct-2024</t>
  </si>
  <si>
    <t>1.66 Yrs</t>
  </si>
  <si>
    <t>23 Oct 2024</t>
  </si>
  <si>
    <t>CID102009930</t>
  </si>
  <si>
    <t>RASHIKA Premanand goankar</t>
  </si>
  <si>
    <t>23-Mar-2024</t>
  </si>
  <si>
    <t>2.25 Yrs</t>
  </si>
  <si>
    <t>24 Mar 2021</t>
  </si>
  <si>
    <t>05-May-2024</t>
  </si>
  <si>
    <t>11-Jun-2026</t>
  </si>
  <si>
    <t>MAHESHWARI 2 705587 G3</t>
  </si>
  <si>
    <t>SSF3556054</t>
  </si>
  <si>
    <t>Tailor Shop</t>
  </si>
  <si>
    <t>RENUKA ERESH KALSAPUR</t>
  </si>
  <si>
    <t>12-Aug-2025</t>
  </si>
  <si>
    <t>3.27 Yrs</t>
  </si>
  <si>
    <t>16 Mar 2023</t>
  </si>
  <si>
    <t>04-Sep-2025</t>
  </si>
  <si>
    <t>SSF4061676</t>
  </si>
  <si>
    <t>RESHMI  BIND</t>
  </si>
  <si>
    <t>15-Oct-2024</t>
  </si>
  <si>
    <t>2.99 Yrs</t>
  </si>
  <si>
    <t>28 Jun 2023</t>
  </si>
  <si>
    <t xml:space="preserve">Muslim Wada </t>
  </si>
  <si>
    <t>safiya 786</t>
  </si>
  <si>
    <t>CID102001171</t>
  </si>
  <si>
    <t>SAIDABI BASHIR SHALKH</t>
  </si>
  <si>
    <t>16-Aug-2024</t>
  </si>
  <si>
    <t>GL-12</t>
  </si>
  <si>
    <t>13.15 Yrs</t>
  </si>
  <si>
    <t>27 Apr 2021</t>
  </si>
  <si>
    <t>SSF6503200</t>
  </si>
  <si>
    <t>SALIMMA RAJASAB SHILEDAR</t>
  </si>
  <si>
    <t>01-Jul-2025</t>
  </si>
  <si>
    <t>04-Aug-2025</t>
  </si>
  <si>
    <t>SID951374703479</t>
  </si>
  <si>
    <t>SMITA NARESH NAIK</t>
  </si>
  <si>
    <t>21-Nov-2024</t>
  </si>
  <si>
    <t>7.21 Yrs</t>
  </si>
  <si>
    <t>21 Jan 2021</t>
  </si>
  <si>
    <t>SSF6512934</t>
  </si>
  <si>
    <t>SUMITRA MANJUNATH HOSAMANI</t>
  </si>
  <si>
    <t>SANTOSHI 2</t>
  </si>
  <si>
    <t>SID951374914118</t>
  </si>
  <si>
    <t>SUNITA SUBHASH NAIK</t>
  </si>
  <si>
    <t>11-Jul-2025</t>
  </si>
  <si>
    <t>0.95 Yrs</t>
  </si>
  <si>
    <t>06-Aug-2025</t>
  </si>
  <si>
    <t>SSF6503731</t>
  </si>
  <si>
    <t>TALDHAVA ANAND HOSMANI</t>
  </si>
  <si>
    <t>SSF3419945</t>
  </si>
  <si>
    <t>UJWALA SURESH RANE</t>
  </si>
  <si>
    <t>25-Jun-2024</t>
  </si>
  <si>
    <t>21 Feb 2023</t>
  </si>
  <si>
    <t>SID951373510776</t>
  </si>
  <si>
    <t>VINANTI VINAYAK PARWAR</t>
  </si>
  <si>
    <t>8.22 Yrs</t>
  </si>
  <si>
    <t>During Visted Find This Borrower Are On Time Paid Also Loan Card and Register Updated In Center Meeting</t>
  </si>
  <si>
    <t xml:space="preserve">During Visted Find This Borrower Are On Time Paid But Loan Card Not Availble During Visited </t>
  </si>
  <si>
    <t xml:space="preserve">During Visted Find This Borrower Are On Time Paid But Borrower Not Available </t>
  </si>
  <si>
    <t>Dattatreya</t>
  </si>
  <si>
    <t>SSF2347778</t>
  </si>
  <si>
    <t>KASHISH KISHOR GOSAVI</t>
  </si>
  <si>
    <t>3.96 Yrs</t>
  </si>
  <si>
    <t>11 Feb 2022</t>
  </si>
  <si>
    <t>22-Dec-2025</t>
  </si>
  <si>
    <t xml:space="preserve">NANDINI </t>
  </si>
  <si>
    <t>SSF5730622</t>
  </si>
  <si>
    <t>REKHA RAMESH ASANKAR</t>
  </si>
  <si>
    <t>06-Mar-2024</t>
  </si>
  <si>
    <t>2.30 Yrs</t>
  </si>
  <si>
    <t>06 Mar 2024</t>
  </si>
  <si>
    <t>05-Apr-2024</t>
  </si>
  <si>
    <t>19-Aug-2025</t>
  </si>
  <si>
    <t>Marcela C1 Samrath 21</t>
  </si>
  <si>
    <t>SSF2284667</t>
  </si>
  <si>
    <t>SEEMA SANJAY KUNDRI</t>
  </si>
  <si>
    <t>02-Nov-2023</t>
  </si>
  <si>
    <t>4.42 Yrs</t>
  </si>
  <si>
    <t>21 Jan 2022</t>
  </si>
  <si>
    <t>10-Dec-2023</t>
  </si>
  <si>
    <t>25-Apr-2026</t>
  </si>
  <si>
    <t>Borrower gave loan to relative which not paid the amount; During visit not meet but confirm on calling as availble outstanding which will pay ASAP commit co borrower.</t>
  </si>
  <si>
    <t>Branch Staff not aware the borrower house so confirm by calling, During calling verify as Co borrower accepted the remaining the outstanding which will pay ASAP. Not said about the current address.</t>
  </si>
  <si>
    <t>SID82898</t>
  </si>
  <si>
    <t>SAVITRI APPA DESAI</t>
  </si>
  <si>
    <t>22-Mar-2024</t>
  </si>
  <si>
    <t>06 Apr 2018</t>
  </si>
  <si>
    <t>07-Sep-2025</t>
  </si>
  <si>
    <t>Intentionly not pay the amount confirm during calling; Not said about her address.</t>
  </si>
  <si>
    <t>Vaibhav Bhoi</t>
  </si>
  <si>
    <t>As per loan card Credit Assistant SF0068399_Nikhil Nandkumar Kamble collected 01 EMI amount of total Rs.3,830/- on 05th february-2025 from the Borrower- Prerana Premnanad Roput for Loan No- 358342242, which were not posted in FIMO nor submitted at the branch.</t>
  </si>
  <si>
    <t>No Action Taken</t>
  </si>
  <si>
    <t>SF0044947</t>
  </si>
  <si>
    <t xml:space="preserve">Credit Assistant Nikhil Nandkumar Kamble/SF0068399 was found involved in Collection Amount Misappropriation (Collected EMIs but not posted to concerned borrower accounts) on the names of One borrower for the amounting to Rs.3830/- based on the evidence available.
Total Fraud Amount = Rs. 3830/-
Recovered Amount = Rs. 00/- 
Net Fraud Amount  = Rs. 3830/-
</t>
  </si>
  <si>
    <t>Vaibhav Bhoi/SF0044947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</si>
</sst>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11"/>
      <name val="Calibr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8">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18" fontId="32" fillId="8" borderId="0" xfId="0" applyNumberFormat="1" applyFont="1" applyFill="1" applyProtection="1">
      <protection locked="0"/>
    </xf>
    <xf numFmtId="0" fontId="37" fillId="0" borderId="15" xfId="0" applyFont="1" applyBorder="1" applyAlignment="1">
      <alignment vertical="top" readingOrder="1"/>
    </xf>
    <xf numFmtId="172" fontId="37" fillId="0" borderId="15" xfId="0" applyNumberFormat="1" applyFont="1" applyBorder="1" applyAlignment="1">
      <alignment vertical="top" readingOrder="1"/>
    </xf>
    <xf numFmtId="0" fontId="36" fillId="0" borderId="15" xfId="0" applyFont="1" applyBorder="1" applyAlignment="1">
      <alignment horizontal="right" vertical="top" wrapText="1" readingOrder="1"/>
    </xf>
    <xf numFmtId="0" fontId="32" fillId="0" borderId="1" xfId="0" applyFont="1" applyBorder="1"/>
    <xf numFmtId="0" fontId="37" fillId="0" borderId="15" xfId="0" applyFont="1" applyBorder="1" applyAlignment="1">
      <alignment horizontal="right" vertical="top" wrapText="1" readingOrder="1"/>
    </xf>
    <xf numFmtId="0" fontId="38" fillId="0" borderId="1" xfId="0" applyFont="1" applyBorder="1"/>
    <xf numFmtId="0" fontId="36" fillId="0" borderId="15" xfId="0" applyFont="1" applyBorder="1" applyAlignment="1">
      <alignment vertical="top" readingOrder="1"/>
    </xf>
    <xf numFmtId="172" fontId="36" fillId="0" borderId="15" xfId="0" applyNumberFormat="1" applyFont="1" applyBorder="1" applyAlignment="1">
      <alignment vertical="top" readingOrder="1"/>
    </xf>
    <xf numFmtId="0" fontId="24" fillId="8" borderId="0" xfId="31" applyFont="1" applyFill="1" applyAlignment="1" applyProtection="1">
      <alignment horizontal="center" vertical="center"/>
      <protection hidden="1"/>
    </xf>
    <xf numFmtId="0" fontId="0" fillId="8" borderId="0" xfId="0" applyFill="1" applyAlignment="1" applyProtection="1">
      <alignment horizontal="center" vertical="center"/>
      <protection locked="0"/>
    </xf>
    <xf numFmtId="0" fontId="36" fillId="0" borderId="15" xfId="0" applyFont="1" applyBorder="1" applyAlignment="1">
      <alignment horizontal="center" vertical="center" wrapText="1" readingOrder="1"/>
    </xf>
    <xf numFmtId="0" fontId="0" fillId="8" borderId="0" xfId="0" applyFill="1" applyAlignment="1">
      <alignment horizontal="center" vertical="center"/>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11" fillId="0" borderId="1" xfId="15" applyNumberFormat="1" applyFont="1" applyFill="1" applyBorder="1" applyAlignment="1" applyProtection="1">
      <alignment horizontal="center" vertical="center" wrapText="1"/>
      <protection locked="0"/>
    </xf>
    <xf numFmtId="1" fontId="11" fillId="0" borderId="1" xfId="15" applyNumberFormat="1" applyFont="1" applyFill="1" applyBorder="1" applyAlignment="1" applyProtection="1">
      <alignment horizontal="center" vertical="center" wrapText="1"/>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GA2702</v>
      </c>
      <c r="D5" s="64" t="str">
        <f>IF('Physical Cash at Safe'!D28="Yes", 'Physical Cash at Safe'!A4, 'Borrower Wise Details'!C5)</f>
        <v>Sanquelim</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46128</v>
      </c>
      <c r="H5" s="62" t="s">
        <v>275</v>
      </c>
      <c r="I5" s="61">
        <v>46132</v>
      </c>
      <c r="J5" s="79" t="str">
        <f>IF('Physical Cash at Safe'!D28="Yes",'Physical Cash at Safe'!E28,IF('Borrower Wise Details'!D5&lt;&gt;"",'Borrower Wise Details'!D5,""))</f>
        <v>FN26-27-00215</v>
      </c>
      <c r="K5" s="89">
        <v>1</v>
      </c>
      <c r="L5" s="90">
        <v>3830</v>
      </c>
      <c r="M5" s="90">
        <v>0</v>
      </c>
      <c r="N5" s="90" t="s">
        <v>276</v>
      </c>
      <c r="O5" s="90" t="s">
        <v>277</v>
      </c>
      <c r="P5" s="90" t="s">
        <v>278</v>
      </c>
      <c r="Q5" s="90" t="s">
        <v>279</v>
      </c>
      <c r="R5" s="80" t="str">
        <f>IF('Physical Cash at Safe'!$D$28="Yes", 'Physical Cash at Safe'!$A$28, IF('Borrower Wise Details'!F5&lt;&gt;"", 'Borrower Wise Details'!F5, ""))</f>
        <v>Nikhil Nandkumar Kamble</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SF0068399</v>
      </c>
      <c r="U5" s="83" t="s">
        <v>280</v>
      </c>
      <c r="V5" s="61">
        <v>46132</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c r="Z5" s="61">
        <v>46195</v>
      </c>
      <c r="AA5" s="61">
        <v>46197</v>
      </c>
      <c r="AB5" s="61" t="s">
        <v>827</v>
      </c>
      <c r="AC5" s="61" t="s">
        <v>830</v>
      </c>
      <c r="AD5" s="186">
        <v>29</v>
      </c>
      <c r="AE5" s="61" t="s">
        <v>281</v>
      </c>
      <c r="AF5" s="61" t="s">
        <v>282</v>
      </c>
      <c r="AG5" s="187">
        <v>36</v>
      </c>
      <c r="AH5" s="108" cm="1">
        <f t="array" ref="AH5">IF(COUNTA('Loan Outstanding Report'!$BI$5:$BI$6000)=0,"",SUMPRODUCT(--(FREQUENCY(IF('Loan Outstanding Report'!$BI$5:$BI$6000&lt;&gt;"",MATCH('Loan Outstanding Report'!$S$5:$S$6000,'Loan Outstanding Report'!$S$5:$S$6000,0)),ROW('Loan Outstanding Report'!$S$5:$S$6000)-ROW('Loan Outstanding Report'!S5)+1)&gt;0)))</f>
        <v>65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3830</v>
      </c>
      <c r="AJ5" s="81">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3830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46213</v>
      </c>
      <c r="AO5" s="75" t="s">
        <v>831</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M5" activePane="bottomRight" state="frozen"/>
      <selection pane="topRight" activeCell="B1" sqref="B1"/>
      <selection pane="bottomLeft" activeCell="A5" sqref="A5"/>
      <selection pane="bottomRight" activeCell="Q5" sqref="Q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1" t="s">
        <v>81</v>
      </c>
      <c r="I3" s="151"/>
      <c r="J3" s="151"/>
      <c r="K3" s="151"/>
      <c r="L3" s="151"/>
      <c r="M3" s="151"/>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GA2702</v>
      </c>
      <c r="C5" s="50" t="str">
        <f>IF('Fraud Investigation Report'!D5="", "", 'Fraud Investigation Report'!D5)</f>
        <v>Sanquelim</v>
      </c>
      <c r="D5" s="73" t="str">
        <f>IF(OR('Fraud Investigation Report'!R5="", 'Fraud Investigation Report'!R5=0), "", 'Fraud Investigation Report'!R5)</f>
        <v>Nikhil Nandkumar Kamble</v>
      </c>
      <c r="E5" s="73" t="str">
        <f>IF(OR('Fraud Investigation Report'!T5="", 'Fraud Investigation Report'!T5=0), "", 'Fraud Investigation Report'!T5)</f>
        <v>SF0068399</v>
      </c>
      <c r="F5" s="73" t="str">
        <f>IF(OR('Fraud Investigation Report'!S5="", 'Fraud Investigation Report'!S5=0), "", 'Fraud Investigation Report'!S5)</f>
        <v>Credit Assistant</v>
      </c>
      <c r="G5" s="50" t="str">
        <f>IF('Fraud Investigation Report'!J5="", "", 'Fraud Investigation Report'!J5)</f>
        <v>FN26-27-00215</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3830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3830</v>
      </c>
      <c r="O5" s="104">
        <f>IFERROR('Fraud Investigation Report'!AJ5+'Fraud Investigation Report'!AK5,"")</f>
        <v>0</v>
      </c>
      <c r="P5" s="103">
        <f>IF(AND(N5="", O5=""), "", IF(O5="", N5, N5 - IF(ISNUMBER(O5), O5, 0)))</f>
        <v>3830</v>
      </c>
      <c r="Q5" s="49" t="s">
        <v>223</v>
      </c>
      <c r="R5" s="94" t="s">
        <v>829</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B3" sqref="B3"/>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0" t="s">
        <v>2</v>
      </c>
      <c r="B1" s="171"/>
      <c r="C1" s="171"/>
      <c r="D1" s="171"/>
      <c r="E1" s="172"/>
    </row>
    <row r="2" spans="1:5" ht="18.5" x14ac:dyDescent="0.45">
      <c r="A2" s="14"/>
      <c r="B2" s="173" t="s">
        <v>224</v>
      </c>
      <c r="C2" s="173"/>
      <c r="D2" s="173"/>
      <c r="E2" s="15"/>
    </row>
    <row r="3" spans="1:5" ht="14.5" x14ac:dyDescent="0.35">
      <c r="A3" s="16" t="s">
        <v>1</v>
      </c>
      <c r="B3" s="16" t="s">
        <v>0</v>
      </c>
      <c r="C3" s="16" t="s">
        <v>62</v>
      </c>
      <c r="D3" s="16" t="s">
        <v>63</v>
      </c>
      <c r="E3" s="16" t="s">
        <v>5</v>
      </c>
    </row>
    <row r="4" spans="1:5" ht="24" customHeight="1" x14ac:dyDescent="0.35">
      <c r="A4" s="40" t="s">
        <v>256</v>
      </c>
      <c r="B4" s="41" t="s">
        <v>257</v>
      </c>
      <c r="C4" s="41" t="s">
        <v>258</v>
      </c>
      <c r="D4" s="41" t="s">
        <v>259</v>
      </c>
      <c r="E4" s="41" t="s">
        <v>260</v>
      </c>
    </row>
    <row r="5" spans="1:5" ht="35.25" customHeight="1" x14ac:dyDescent="0.35">
      <c r="A5" s="17" t="s">
        <v>4</v>
      </c>
      <c r="B5" s="17" t="s">
        <v>93</v>
      </c>
      <c r="C5" s="17" t="s">
        <v>194</v>
      </c>
      <c r="D5" s="17" t="s">
        <v>94</v>
      </c>
      <c r="E5" s="17" t="s">
        <v>64</v>
      </c>
    </row>
    <row r="6" spans="1:5" ht="25.5" customHeight="1" x14ac:dyDescent="0.35">
      <c r="A6" s="42" t="s">
        <v>261</v>
      </c>
      <c r="B6" s="18">
        <v>46195</v>
      </c>
      <c r="C6" s="18">
        <v>46195</v>
      </c>
      <c r="D6" s="18">
        <v>46195</v>
      </c>
      <c r="E6" s="19">
        <v>0.83333333333333337</v>
      </c>
    </row>
    <row r="7" spans="1:5" ht="15.5" x14ac:dyDescent="0.35">
      <c r="A7" s="174" t="s">
        <v>65</v>
      </c>
      <c r="B7" s="175"/>
      <c r="C7" s="175"/>
      <c r="D7" s="175"/>
      <c r="E7" s="175"/>
    </row>
    <row r="8" spans="1:5" ht="15" customHeight="1" x14ac:dyDescent="0.35">
      <c r="A8" s="176" t="s">
        <v>66</v>
      </c>
      <c r="B8" s="178" t="s">
        <v>86</v>
      </c>
      <c r="C8" s="179"/>
      <c r="D8" s="180" t="s">
        <v>67</v>
      </c>
      <c r="E8" s="181"/>
    </row>
    <row r="9" spans="1:5" ht="14.5" x14ac:dyDescent="0.35">
      <c r="A9" s="177"/>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5</v>
      </c>
      <c r="C11" s="23">
        <f>B11*A11</f>
        <v>2500</v>
      </c>
      <c r="D11" s="25">
        <v>5</v>
      </c>
      <c r="E11" s="23">
        <f t="shared" ref="E11:E17" si="0">D11*A11</f>
        <v>2500</v>
      </c>
    </row>
    <row r="12" spans="1:5" ht="14.5" x14ac:dyDescent="0.35">
      <c r="A12" s="24">
        <v>200</v>
      </c>
      <c r="B12" s="25">
        <v>0</v>
      </c>
      <c r="C12" s="23">
        <f>B12*A12</f>
        <v>0</v>
      </c>
      <c r="D12" s="25">
        <v>0</v>
      </c>
      <c r="E12" s="23">
        <f t="shared" si="0"/>
        <v>0</v>
      </c>
    </row>
    <row r="13" spans="1:5" ht="14.5" x14ac:dyDescent="0.35">
      <c r="A13" s="24">
        <v>100</v>
      </c>
      <c r="B13" s="25">
        <v>0</v>
      </c>
      <c r="C13" s="23">
        <f t="shared" ref="C13:C17" si="1">B13*A13</f>
        <v>0</v>
      </c>
      <c r="D13" s="25">
        <v>0</v>
      </c>
      <c r="E13" s="23">
        <f t="shared" si="0"/>
        <v>0</v>
      </c>
    </row>
    <row r="14" spans="1:5" ht="14.5" x14ac:dyDescent="0.35">
      <c r="A14" s="24">
        <v>50</v>
      </c>
      <c r="B14" s="25">
        <v>1</v>
      </c>
      <c r="C14" s="23">
        <f t="shared" si="1"/>
        <v>50</v>
      </c>
      <c r="D14" s="25">
        <v>1</v>
      </c>
      <c r="E14" s="23">
        <f t="shared" si="0"/>
        <v>50</v>
      </c>
    </row>
    <row r="15" spans="1:5" ht="14.5" x14ac:dyDescent="0.35">
      <c r="A15" s="24">
        <v>20</v>
      </c>
      <c r="B15" s="25">
        <v>1</v>
      </c>
      <c r="C15" s="23">
        <f t="shared" si="1"/>
        <v>20</v>
      </c>
      <c r="D15" s="25">
        <v>1</v>
      </c>
      <c r="E15" s="23">
        <f t="shared" si="0"/>
        <v>20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2570</v>
      </c>
      <c r="D19" s="30" t="s">
        <v>71</v>
      </c>
      <c r="E19" s="31">
        <f>SUM(E10:E18)</f>
        <v>2570</v>
      </c>
    </row>
    <row r="20" spans="1:5" ht="30" customHeight="1" x14ac:dyDescent="0.35">
      <c r="A20" s="182" t="s">
        <v>91</v>
      </c>
      <c r="B20" s="183"/>
      <c r="C20" s="32">
        <v>0</v>
      </c>
      <c r="D20" s="33" t="s">
        <v>85</v>
      </c>
      <c r="E20" s="34">
        <v>0</v>
      </c>
    </row>
    <row r="21" spans="1:5" ht="30" customHeight="1" x14ac:dyDescent="0.35">
      <c r="A21" s="184" t="s">
        <v>82</v>
      </c>
      <c r="B21" s="185"/>
      <c r="C21" s="34">
        <v>0</v>
      </c>
      <c r="D21" s="33" t="s">
        <v>83</v>
      </c>
      <c r="E21" s="34">
        <v>0</v>
      </c>
    </row>
    <row r="22" spans="1:5" ht="30" customHeight="1" x14ac:dyDescent="0.35">
      <c r="A22" s="184" t="s">
        <v>72</v>
      </c>
      <c r="B22" s="185"/>
      <c r="C22" s="34">
        <v>0</v>
      </c>
      <c r="D22" s="35" t="s">
        <v>73</v>
      </c>
      <c r="E22" s="34"/>
    </row>
    <row r="23" spans="1:5" ht="30" customHeight="1" x14ac:dyDescent="0.35">
      <c r="A23" s="184" t="s">
        <v>74</v>
      </c>
      <c r="B23" s="185"/>
      <c r="C23" s="52">
        <f>(C19+C21)-(E20+E21)-E19</f>
        <v>0</v>
      </c>
      <c r="D23" s="53" t="s">
        <v>193</v>
      </c>
      <c r="E23" s="34">
        <v>0</v>
      </c>
    </row>
    <row r="24" spans="1:5" ht="82.5" customHeight="1" x14ac:dyDescent="0.35">
      <c r="A24" s="33" t="s">
        <v>226</v>
      </c>
      <c r="B24" s="169" t="s">
        <v>254</v>
      </c>
      <c r="C24" s="169"/>
      <c r="D24" s="169"/>
      <c r="E24" s="169"/>
    </row>
    <row r="25" spans="1:5" ht="57.75" customHeight="1" x14ac:dyDescent="0.35">
      <c r="A25" s="36" t="s">
        <v>75</v>
      </c>
      <c r="B25" s="158"/>
      <c r="C25" s="158"/>
      <c r="D25" s="158"/>
      <c r="E25" s="158"/>
    </row>
    <row r="26" spans="1:5" ht="20.149999999999999" customHeight="1" x14ac:dyDescent="0.35">
      <c r="A26" s="163" t="s">
        <v>170</v>
      </c>
      <c r="B26" s="163"/>
      <c r="C26" s="163"/>
      <c r="D26" s="163"/>
      <c r="E26" s="163"/>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61" t="s">
        <v>196</v>
      </c>
      <c r="E29" s="162"/>
    </row>
    <row r="30" spans="1:5" ht="40" customHeight="1" x14ac:dyDescent="0.35">
      <c r="A30" s="85"/>
      <c r="B30" s="85"/>
      <c r="C30" s="86" t="str">
        <f>IF(AND(A30="",B30=""),"",A30-B30)</f>
        <v/>
      </c>
      <c r="D30" s="164"/>
      <c r="E30" s="165"/>
    </row>
    <row r="31" spans="1:5" ht="15" customHeight="1" x14ac:dyDescent="0.35">
      <c r="A31" s="166"/>
      <c r="B31" s="167"/>
      <c r="C31" s="167"/>
      <c r="D31" s="167"/>
      <c r="E31" s="168"/>
    </row>
    <row r="32" spans="1:5" ht="24.75" customHeight="1" x14ac:dyDescent="0.35">
      <c r="A32" s="37" t="s">
        <v>197</v>
      </c>
      <c r="B32" s="38" t="s">
        <v>255</v>
      </c>
      <c r="C32" s="37" t="s">
        <v>76</v>
      </c>
      <c r="D32" s="159" t="s">
        <v>265</v>
      </c>
      <c r="E32" s="160"/>
    </row>
    <row r="33" spans="1:5" ht="18" customHeight="1" x14ac:dyDescent="0.35">
      <c r="A33" s="37" t="s">
        <v>77</v>
      </c>
      <c r="B33" s="126">
        <v>202</v>
      </c>
      <c r="C33" s="39" t="s">
        <v>78</v>
      </c>
      <c r="D33" s="152">
        <v>268</v>
      </c>
      <c r="E33" s="153"/>
    </row>
    <row r="34" spans="1:5" ht="26" x14ac:dyDescent="0.35">
      <c r="A34" s="39" t="s">
        <v>198</v>
      </c>
      <c r="B34" s="126" t="s">
        <v>262</v>
      </c>
      <c r="C34" s="39" t="s">
        <v>199</v>
      </c>
      <c r="D34" s="154" t="s">
        <v>266</v>
      </c>
      <c r="E34" s="155"/>
    </row>
    <row r="35" spans="1:5" ht="26" x14ac:dyDescent="0.35">
      <c r="A35" s="39" t="s">
        <v>200</v>
      </c>
      <c r="B35" s="126" t="s">
        <v>263</v>
      </c>
      <c r="C35" s="39" t="s">
        <v>202</v>
      </c>
      <c r="D35" s="154" t="s">
        <v>267</v>
      </c>
      <c r="E35" s="155"/>
    </row>
    <row r="36" spans="1:5" ht="25.5" customHeight="1" x14ac:dyDescent="0.35">
      <c r="A36" s="39" t="s">
        <v>201</v>
      </c>
      <c r="B36" s="127" t="s">
        <v>264</v>
      </c>
      <c r="C36" s="39" t="s">
        <v>203</v>
      </c>
      <c r="D36" s="156" t="s">
        <v>268</v>
      </c>
      <c r="E36" s="15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K1" zoomScale="83" zoomScaleNormal="90" workbookViewId="0">
      <selection activeCell="L5" sqref="L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GA2702</v>
      </c>
      <c r="C5" s="60" t="str">
        <f>IF('Loan Outstanding Report'!$H$5="", "", 'Loan Outstanding Report'!$H$5)</f>
        <v>Sanquelim</v>
      </c>
      <c r="D5" s="128" t="s">
        <v>272</v>
      </c>
      <c r="E5" s="66"/>
      <c r="F5" s="92" t="s">
        <v>273</v>
      </c>
      <c r="G5" s="49" t="s">
        <v>274</v>
      </c>
      <c r="H5" s="49" t="s">
        <v>268</v>
      </c>
      <c r="I5" s="49" t="s">
        <v>633</v>
      </c>
      <c r="J5" s="49" t="s">
        <v>635</v>
      </c>
      <c r="K5" s="49" t="s">
        <v>636</v>
      </c>
      <c r="L5" s="11">
        <v>358342242</v>
      </c>
      <c r="M5" s="67" t="s">
        <v>637</v>
      </c>
      <c r="N5" s="49">
        <v>72000</v>
      </c>
      <c r="O5" s="49">
        <v>3830</v>
      </c>
      <c r="P5" s="67" t="s">
        <v>127</v>
      </c>
      <c r="Q5" s="88">
        <v>45693</v>
      </c>
      <c r="R5" s="49">
        <v>3830</v>
      </c>
      <c r="S5" s="49">
        <v>0</v>
      </c>
      <c r="T5" s="49">
        <v>0</v>
      </c>
      <c r="U5" s="68">
        <f t="shared" ref="U5:U69" si="0">IF(AND(ISBLANK(R5),ISBLANK(S5),ISBLANK(T5)),"",R5-(S5+T5))</f>
        <v>3830</v>
      </c>
      <c r="V5" s="42" t="s">
        <v>182</v>
      </c>
      <c r="W5" s="69" t="s">
        <v>828</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VUYllJv1A+rrAL0/MND9ASpr8ffYgC8u4a4eQYlVkbttmK0QTUdVWh6ONMQHCcVqFy82kUYtMjoZjNHEFp1N7w==" saltValue="I6X6LnLd7pXLTeBIMmGk3A=="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H4" zoomScale="89" zoomScaleNormal="90" workbookViewId="0">
      <selection activeCell="BH49" sqref="BH49"/>
    </sheetView>
  </sheetViews>
  <sheetFormatPr defaultColWidth="0" defaultRowHeight="14.5" zeroHeight="1" x14ac:dyDescent="0.35"/>
  <cols>
    <col min="1" max="1" width="7.81640625" style="113" customWidth="1"/>
    <col min="2" max="2" width="9.6328125" style="113" bestFit="1" customWidth="1"/>
    <col min="3" max="3" width="12.1796875" style="113" bestFit="1" customWidth="1"/>
    <col min="4" max="4" width="11.363281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11.089843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12.81640625" style="113" customWidth="1"/>
    <col min="16" max="16" width="7.81640625" style="113" bestFit="1" customWidth="1"/>
    <col min="17" max="17" width="14.1796875" style="113" customWidth="1"/>
    <col min="18" max="18" width="15.81640625" style="113" customWidth="1"/>
    <col min="19" max="20" width="20" style="113" bestFit="1" customWidth="1"/>
    <col min="21" max="21" width="9" style="113" bestFit="1" customWidth="1"/>
    <col min="22" max="22" width="10.1796875" style="113" bestFit="1" customWidth="1"/>
    <col min="23" max="23" width="4.453125" style="113" bestFit="1" customWidth="1"/>
    <col min="24" max="24" width="13.6328125" style="113" customWidth="1"/>
    <col min="25" max="25" width="11.08984375" style="113" bestFit="1" customWidth="1"/>
    <col min="26" max="26" width="28.453125" style="113" customWidth="1"/>
    <col min="27" max="27" width="12.81640625" style="113" bestFit="1" customWidth="1"/>
    <col min="28" max="28" width="10.36328125" style="113"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14.81640625" style="113" bestFit="1" customWidth="1"/>
    <col min="59" max="59" width="11.1796875" style="113" customWidth="1"/>
    <col min="60" max="60" width="25.1796875" style="150" customWidth="1"/>
    <col min="61" max="61" width="13.90625" style="113" customWidth="1"/>
    <col min="62" max="62" width="13.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17.36328125"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271</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148"/>
      <c r="BI1" s="99"/>
      <c r="BJ1" s="99"/>
      <c r="BK1" s="100"/>
      <c r="BL1" s="101"/>
      <c r="BM1" s="99"/>
      <c r="BN1" s="99"/>
      <c r="BO1" s="99"/>
      <c r="BP1" s="99"/>
      <c r="BQ1" s="99"/>
    </row>
    <row r="2" spans="1:69" x14ac:dyDescent="0.35">
      <c r="A2" s="102" t="s">
        <v>270</v>
      </c>
      <c r="B2" s="12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148"/>
      <c r="BI2" s="99"/>
      <c r="BJ2" s="99"/>
      <c r="BK2" s="100"/>
      <c r="BL2" s="101"/>
      <c r="BM2" s="99"/>
      <c r="BN2" s="99"/>
      <c r="BO2" s="99"/>
      <c r="BP2" s="99"/>
      <c r="BQ2" s="99"/>
    </row>
    <row r="3" spans="1:69" x14ac:dyDescent="0.35">
      <c r="A3" s="102" t="s">
        <v>269</v>
      </c>
      <c r="B3" s="138"/>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47" t="s">
        <v>219</v>
      </c>
      <c r="BI3" s="99"/>
      <c r="BJ3" s="99"/>
      <c r="BK3" s="100"/>
      <c r="BL3" s="101"/>
      <c r="BM3" s="99"/>
      <c r="BN3" s="99"/>
      <c r="BO3" s="99"/>
      <c r="BP3" s="112" t="s">
        <v>217</v>
      </c>
      <c r="BQ3" s="112" t="s">
        <v>219</v>
      </c>
    </row>
    <row r="4" spans="1:69" ht="40.5" customHeight="1"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231</v>
      </c>
      <c r="BJ4" s="12" t="s">
        <v>232</v>
      </c>
      <c r="BK4" s="93" t="s">
        <v>178</v>
      </c>
      <c r="BL4" s="12" t="s">
        <v>61</v>
      </c>
      <c r="BM4" s="12" t="s">
        <v>92</v>
      </c>
      <c r="BN4" s="12" t="s">
        <v>60</v>
      </c>
      <c r="BO4" s="12" t="s">
        <v>177</v>
      </c>
      <c r="BP4" s="12" t="s">
        <v>89</v>
      </c>
      <c r="BQ4" s="12" t="s">
        <v>176</v>
      </c>
    </row>
    <row r="5" spans="1:69" hidden="1" x14ac:dyDescent="0.35">
      <c r="A5" s="134">
        <v>1</v>
      </c>
      <c r="B5" s="139" t="s">
        <v>260</v>
      </c>
      <c r="C5" s="139" t="s">
        <v>261</v>
      </c>
      <c r="D5" s="139" t="s">
        <v>259</v>
      </c>
      <c r="E5" s="139" t="s">
        <v>258</v>
      </c>
      <c r="F5" s="139" t="s">
        <v>258</v>
      </c>
      <c r="G5" s="139" t="s">
        <v>256</v>
      </c>
      <c r="H5" s="139" t="s">
        <v>257</v>
      </c>
      <c r="I5" s="139">
        <v>38667</v>
      </c>
      <c r="J5" s="139" t="s">
        <v>283</v>
      </c>
      <c r="K5" s="139">
        <v>38667</v>
      </c>
      <c r="L5" s="139" t="s">
        <v>284</v>
      </c>
      <c r="M5" s="139" t="s">
        <v>285</v>
      </c>
      <c r="N5" s="139">
        <v>58290</v>
      </c>
      <c r="O5" s="139">
        <v>513030</v>
      </c>
      <c r="P5" s="139">
        <v>85588</v>
      </c>
      <c r="Q5" s="139" t="s">
        <v>286</v>
      </c>
      <c r="R5" s="139" t="s">
        <v>287</v>
      </c>
      <c r="S5" s="139" t="s">
        <v>288</v>
      </c>
      <c r="T5" s="139" t="s">
        <v>288</v>
      </c>
      <c r="U5" s="139" t="s">
        <v>289</v>
      </c>
      <c r="V5" s="139" t="s">
        <v>290</v>
      </c>
      <c r="W5" s="139">
        <v>0</v>
      </c>
      <c r="X5" s="139" t="s">
        <v>291</v>
      </c>
      <c r="Y5" s="139">
        <v>357443768</v>
      </c>
      <c r="Z5" s="139" t="s">
        <v>292</v>
      </c>
      <c r="AA5" s="139" t="s">
        <v>293</v>
      </c>
      <c r="AB5" s="140">
        <v>80000</v>
      </c>
      <c r="AC5" s="139">
        <v>10</v>
      </c>
      <c r="AD5" s="139">
        <v>24</v>
      </c>
      <c r="AE5" s="139" t="s">
        <v>294</v>
      </c>
      <c r="AF5" s="139" t="s">
        <v>295</v>
      </c>
      <c r="AG5" s="139" t="s">
        <v>296</v>
      </c>
      <c r="AH5" s="139" t="s">
        <v>297</v>
      </c>
      <c r="AI5" s="139" t="s">
        <v>298</v>
      </c>
      <c r="AJ5" s="140">
        <v>4270</v>
      </c>
      <c r="AK5" s="140">
        <v>4270</v>
      </c>
      <c r="AL5" s="139" t="s">
        <v>299</v>
      </c>
      <c r="AM5" s="140">
        <v>51330.89</v>
      </c>
      <c r="AN5" s="140">
        <v>21259.11</v>
      </c>
      <c r="AO5" s="140">
        <v>72590</v>
      </c>
      <c r="AP5" s="140">
        <v>28669.11</v>
      </c>
      <c r="AQ5" s="140">
        <v>2508.89</v>
      </c>
      <c r="AR5" s="140">
        <v>31178</v>
      </c>
      <c r="AS5" s="140">
        <v>23223.25</v>
      </c>
      <c r="AT5" s="140">
        <v>2396.75</v>
      </c>
      <c r="AU5" s="140">
        <v>25620</v>
      </c>
      <c r="AV5" s="139">
        <v>23</v>
      </c>
      <c r="AW5" s="139"/>
      <c r="AX5" s="139"/>
      <c r="AY5" s="139"/>
      <c r="AZ5" s="139"/>
      <c r="BA5" s="139"/>
      <c r="BB5" s="139" t="s">
        <v>300</v>
      </c>
      <c r="BC5" s="139" t="s">
        <v>253</v>
      </c>
      <c r="BD5" s="139"/>
      <c r="BE5" s="140">
        <v>0</v>
      </c>
      <c r="BF5" s="139" t="s">
        <v>288</v>
      </c>
      <c r="BG5" s="139">
        <v>8789800814</v>
      </c>
      <c r="BH5" s="135" t="s">
        <v>498</v>
      </c>
      <c r="BI5" s="130" t="s">
        <v>100</v>
      </c>
      <c r="BJ5" s="135">
        <v>46196</v>
      </c>
      <c r="BK5" s="131" t="s">
        <v>103</v>
      </c>
      <c r="BL5" s="130" t="s">
        <v>108</v>
      </c>
      <c r="BM5" s="132" t="s">
        <v>181</v>
      </c>
      <c r="BN5" s="94" t="s">
        <v>222</v>
      </c>
      <c r="BO5" s="136"/>
      <c r="BP5" s="42"/>
      <c r="BQ5" s="142" t="s">
        <v>478</v>
      </c>
    </row>
    <row r="6" spans="1:69" ht="23" hidden="1" x14ac:dyDescent="0.35">
      <c r="A6" s="134">
        <v>2</v>
      </c>
      <c r="B6" s="139" t="s">
        <v>260</v>
      </c>
      <c r="C6" s="139" t="s">
        <v>261</v>
      </c>
      <c r="D6" s="139" t="s">
        <v>259</v>
      </c>
      <c r="E6" s="139" t="s">
        <v>258</v>
      </c>
      <c r="F6" s="139" t="s">
        <v>258</v>
      </c>
      <c r="G6" s="139" t="s">
        <v>256</v>
      </c>
      <c r="H6" s="139" t="s">
        <v>257</v>
      </c>
      <c r="I6" s="139">
        <v>38596</v>
      </c>
      <c r="J6" s="139" t="s">
        <v>257</v>
      </c>
      <c r="K6" s="139">
        <v>38596</v>
      </c>
      <c r="L6" s="139" t="s">
        <v>267</v>
      </c>
      <c r="M6" s="139" t="s">
        <v>301</v>
      </c>
      <c r="N6" s="139">
        <v>58182</v>
      </c>
      <c r="O6" s="139">
        <v>464477</v>
      </c>
      <c r="P6" s="139">
        <v>85465</v>
      </c>
      <c r="Q6" s="139" t="s">
        <v>302</v>
      </c>
      <c r="R6" s="139" t="s">
        <v>287</v>
      </c>
      <c r="S6" s="139" t="s">
        <v>303</v>
      </c>
      <c r="T6" s="139" t="s">
        <v>303</v>
      </c>
      <c r="U6" s="139" t="s">
        <v>304</v>
      </c>
      <c r="V6" s="139" t="s">
        <v>305</v>
      </c>
      <c r="W6" s="139">
        <v>0</v>
      </c>
      <c r="X6" s="139" t="s">
        <v>291</v>
      </c>
      <c r="Y6" s="139">
        <v>357326622</v>
      </c>
      <c r="Z6" s="139" t="s">
        <v>306</v>
      </c>
      <c r="AA6" s="139" t="s">
        <v>307</v>
      </c>
      <c r="AB6" s="140">
        <v>80000</v>
      </c>
      <c r="AC6" s="139">
        <v>6</v>
      </c>
      <c r="AD6" s="139">
        <v>24</v>
      </c>
      <c r="AE6" s="139" t="s">
        <v>308</v>
      </c>
      <c r="AF6" s="139" t="s">
        <v>309</v>
      </c>
      <c r="AG6" s="139" t="s">
        <v>310</v>
      </c>
      <c r="AH6" s="139" t="s">
        <v>311</v>
      </c>
      <c r="AI6" s="139" t="s">
        <v>312</v>
      </c>
      <c r="AJ6" s="140">
        <v>4230</v>
      </c>
      <c r="AK6" s="140">
        <v>4230</v>
      </c>
      <c r="AL6" s="139" t="s">
        <v>313</v>
      </c>
      <c r="AM6" s="140">
        <v>70305.88</v>
      </c>
      <c r="AN6" s="140">
        <v>22784.12</v>
      </c>
      <c r="AO6" s="140">
        <v>93090</v>
      </c>
      <c r="AP6" s="140">
        <v>9694.1200000000008</v>
      </c>
      <c r="AQ6" s="140">
        <v>279.88</v>
      </c>
      <c r="AR6" s="140">
        <v>9974</v>
      </c>
      <c r="AS6" s="140">
        <v>4032.4</v>
      </c>
      <c r="AT6" s="140">
        <v>167.6</v>
      </c>
      <c r="AU6" s="140">
        <v>4200</v>
      </c>
      <c r="AV6" s="139">
        <v>23</v>
      </c>
      <c r="AW6" s="139"/>
      <c r="AX6" s="139"/>
      <c r="AY6" s="139"/>
      <c r="AZ6" s="139"/>
      <c r="BA6" s="139"/>
      <c r="BB6" s="139" t="s">
        <v>300</v>
      </c>
      <c r="BC6" s="139" t="s">
        <v>253</v>
      </c>
      <c r="BD6" s="139"/>
      <c r="BE6" s="140">
        <v>0</v>
      </c>
      <c r="BF6" s="139" t="s">
        <v>303</v>
      </c>
      <c r="BG6" s="141" t="s">
        <v>314</v>
      </c>
      <c r="BH6" s="135" t="s">
        <v>498</v>
      </c>
      <c r="BI6" s="130" t="s">
        <v>100</v>
      </c>
      <c r="BJ6" s="135">
        <v>46196</v>
      </c>
      <c r="BK6" s="131" t="s">
        <v>103</v>
      </c>
      <c r="BL6" s="130" t="s">
        <v>108</v>
      </c>
      <c r="BM6" s="132" t="s">
        <v>181</v>
      </c>
      <c r="BN6" s="94" t="s">
        <v>222</v>
      </c>
      <c r="BO6" s="137"/>
      <c r="BP6" s="42"/>
      <c r="BQ6" s="142" t="s">
        <v>479</v>
      </c>
    </row>
    <row r="7" spans="1:69" hidden="1" x14ac:dyDescent="0.35">
      <c r="A7" s="134">
        <v>3</v>
      </c>
      <c r="B7" s="139" t="s">
        <v>260</v>
      </c>
      <c r="C7" s="139" t="s">
        <v>261</v>
      </c>
      <c r="D7" s="139" t="s">
        <v>259</v>
      </c>
      <c r="E7" s="139" t="s">
        <v>258</v>
      </c>
      <c r="F7" s="139" t="s">
        <v>258</v>
      </c>
      <c r="G7" s="139" t="s">
        <v>256</v>
      </c>
      <c r="H7" s="139" t="s">
        <v>257</v>
      </c>
      <c r="I7" s="139">
        <v>169576</v>
      </c>
      <c r="J7" s="139" t="s">
        <v>315</v>
      </c>
      <c r="K7" s="139">
        <v>169576</v>
      </c>
      <c r="L7" s="139" t="s">
        <v>267</v>
      </c>
      <c r="M7" s="139" t="s">
        <v>301</v>
      </c>
      <c r="N7" s="139">
        <v>58351</v>
      </c>
      <c r="O7" s="139" t="s">
        <v>316</v>
      </c>
      <c r="P7" s="139">
        <v>85659</v>
      </c>
      <c r="Q7" s="139" t="s">
        <v>317</v>
      </c>
      <c r="R7" s="139" t="s">
        <v>287</v>
      </c>
      <c r="S7" s="139" t="s">
        <v>318</v>
      </c>
      <c r="T7" s="139" t="s">
        <v>318</v>
      </c>
      <c r="U7" s="139" t="s">
        <v>319</v>
      </c>
      <c r="V7" s="139" t="s">
        <v>290</v>
      </c>
      <c r="W7" s="139">
        <v>0</v>
      </c>
      <c r="X7" s="139" t="s">
        <v>291</v>
      </c>
      <c r="Y7" s="139">
        <v>357019540</v>
      </c>
      <c r="Z7" s="139" t="s">
        <v>320</v>
      </c>
      <c r="AA7" s="139" t="s">
        <v>321</v>
      </c>
      <c r="AB7" s="140">
        <v>42000</v>
      </c>
      <c r="AC7" s="139">
        <v>9</v>
      </c>
      <c r="AD7" s="139">
        <v>24</v>
      </c>
      <c r="AE7" s="139" t="s">
        <v>322</v>
      </c>
      <c r="AF7" s="139" t="s">
        <v>323</v>
      </c>
      <c r="AG7" s="139" t="s">
        <v>324</v>
      </c>
      <c r="AH7" s="139" t="s">
        <v>311</v>
      </c>
      <c r="AI7" s="139" t="s">
        <v>325</v>
      </c>
      <c r="AJ7" s="140">
        <v>2240</v>
      </c>
      <c r="AK7" s="140">
        <v>2240</v>
      </c>
      <c r="AL7" s="139" t="s">
        <v>326</v>
      </c>
      <c r="AM7" s="140">
        <v>11442.46</v>
      </c>
      <c r="AN7" s="140">
        <v>6487.54</v>
      </c>
      <c r="AO7" s="140">
        <v>17930</v>
      </c>
      <c r="AP7" s="140">
        <v>30557.54</v>
      </c>
      <c r="AQ7" s="140">
        <v>5705.46</v>
      </c>
      <c r="AR7" s="140">
        <v>36263</v>
      </c>
      <c r="AS7" s="140">
        <v>30557.54</v>
      </c>
      <c r="AT7" s="140">
        <v>5705.46</v>
      </c>
      <c r="AU7" s="140">
        <v>36263</v>
      </c>
      <c r="AV7" s="139">
        <v>24</v>
      </c>
      <c r="AW7" s="139"/>
      <c r="AX7" s="139"/>
      <c r="AY7" s="139"/>
      <c r="AZ7" s="139"/>
      <c r="BA7" s="139"/>
      <c r="BB7" s="139" t="s">
        <v>300</v>
      </c>
      <c r="BC7" s="139" t="s">
        <v>253</v>
      </c>
      <c r="BD7" s="139"/>
      <c r="BE7" s="140">
        <v>0</v>
      </c>
      <c r="BF7" s="139" t="s">
        <v>318</v>
      </c>
      <c r="BG7" s="139">
        <v>9359414683</v>
      </c>
      <c r="BH7" s="135" t="s">
        <v>498</v>
      </c>
      <c r="BI7" s="130" t="s">
        <v>100</v>
      </c>
      <c r="BJ7" s="135">
        <v>46196</v>
      </c>
      <c r="BK7" s="131" t="s">
        <v>104</v>
      </c>
      <c r="BL7" s="130" t="s">
        <v>119</v>
      </c>
      <c r="BM7" s="132" t="s">
        <v>181</v>
      </c>
      <c r="BN7" s="94" t="s">
        <v>222</v>
      </c>
      <c r="BO7" s="131"/>
      <c r="BP7" s="133"/>
      <c r="BQ7" s="142" t="s">
        <v>480</v>
      </c>
    </row>
    <row r="8" spans="1:69" hidden="1" x14ac:dyDescent="0.35">
      <c r="A8" s="134">
        <v>4</v>
      </c>
      <c r="B8" s="139" t="s">
        <v>260</v>
      </c>
      <c r="C8" s="139" t="s">
        <v>261</v>
      </c>
      <c r="D8" s="139" t="s">
        <v>259</v>
      </c>
      <c r="E8" s="139" t="s">
        <v>258</v>
      </c>
      <c r="F8" s="139" t="s">
        <v>258</v>
      </c>
      <c r="G8" s="139" t="s">
        <v>256</v>
      </c>
      <c r="H8" s="139" t="s">
        <v>257</v>
      </c>
      <c r="I8" s="139">
        <v>38667</v>
      </c>
      <c r="J8" s="139" t="s">
        <v>283</v>
      </c>
      <c r="K8" s="139">
        <v>38667</v>
      </c>
      <c r="L8" s="139" t="s">
        <v>284</v>
      </c>
      <c r="M8" s="139" t="s">
        <v>285</v>
      </c>
      <c r="N8" s="139">
        <v>58415</v>
      </c>
      <c r="O8" s="139">
        <v>512545</v>
      </c>
      <c r="P8" s="139">
        <v>780596</v>
      </c>
      <c r="Q8" s="139" t="s">
        <v>327</v>
      </c>
      <c r="R8" s="139" t="s">
        <v>287</v>
      </c>
      <c r="S8" s="139" t="s">
        <v>328</v>
      </c>
      <c r="T8" s="139" t="s">
        <v>328</v>
      </c>
      <c r="U8" s="139" t="s">
        <v>319</v>
      </c>
      <c r="V8" s="139" t="s">
        <v>305</v>
      </c>
      <c r="W8" s="139">
        <v>541</v>
      </c>
      <c r="X8" s="139" t="s">
        <v>291</v>
      </c>
      <c r="Y8" s="139">
        <v>356488115</v>
      </c>
      <c r="Z8" s="139" t="s">
        <v>329</v>
      </c>
      <c r="AA8" s="139" t="s">
        <v>330</v>
      </c>
      <c r="AB8" s="140">
        <v>42000</v>
      </c>
      <c r="AC8" s="139">
        <v>10</v>
      </c>
      <c r="AD8" s="139">
        <v>24</v>
      </c>
      <c r="AE8" s="139">
        <v>1</v>
      </c>
      <c r="AF8" s="139" t="s">
        <v>331</v>
      </c>
      <c r="AG8" s="139" t="s">
        <v>332</v>
      </c>
      <c r="AH8" s="139" t="s">
        <v>311</v>
      </c>
      <c r="AI8" s="139" t="s">
        <v>333</v>
      </c>
      <c r="AJ8" s="140">
        <v>2240</v>
      </c>
      <c r="AK8" s="140">
        <v>2240</v>
      </c>
      <c r="AL8" s="139" t="s">
        <v>334</v>
      </c>
      <c r="AM8" s="140">
        <v>36751.160000000003</v>
      </c>
      <c r="AN8" s="140">
        <v>12798.84</v>
      </c>
      <c r="AO8" s="140">
        <v>49550</v>
      </c>
      <c r="AP8" s="140">
        <v>5248.84</v>
      </c>
      <c r="AQ8" s="140">
        <v>68.16</v>
      </c>
      <c r="AR8" s="140">
        <v>5317</v>
      </c>
      <c r="AS8" s="140">
        <v>5248.84</v>
      </c>
      <c r="AT8" s="140">
        <v>68.16</v>
      </c>
      <c r="AU8" s="140">
        <v>5317</v>
      </c>
      <c r="AV8" s="139">
        <v>25</v>
      </c>
      <c r="AW8" s="139"/>
      <c r="AX8" s="139"/>
      <c r="AY8" s="139"/>
      <c r="AZ8" s="139"/>
      <c r="BA8" s="139"/>
      <c r="BB8" s="139" t="s">
        <v>300</v>
      </c>
      <c r="BC8" s="139" t="s">
        <v>253</v>
      </c>
      <c r="BD8" s="139"/>
      <c r="BE8" s="140">
        <v>0</v>
      </c>
      <c r="BF8" s="139" t="s">
        <v>328</v>
      </c>
      <c r="BG8" s="139">
        <v>9403614099</v>
      </c>
      <c r="BH8" s="135" t="s">
        <v>498</v>
      </c>
      <c r="BI8" s="130" t="s">
        <v>100</v>
      </c>
      <c r="BJ8" s="135">
        <v>46196</v>
      </c>
      <c r="BK8" s="131" t="s">
        <v>103</v>
      </c>
      <c r="BL8" s="130" t="s">
        <v>108</v>
      </c>
      <c r="BM8" s="132" t="s">
        <v>181</v>
      </c>
      <c r="BN8" s="94" t="s">
        <v>222</v>
      </c>
      <c r="BO8" s="131"/>
      <c r="BP8" s="133"/>
      <c r="BQ8" s="142" t="s">
        <v>481</v>
      </c>
    </row>
    <row r="9" spans="1:69" hidden="1" x14ac:dyDescent="0.35">
      <c r="A9" s="134">
        <v>5</v>
      </c>
      <c r="B9" s="139" t="s">
        <v>260</v>
      </c>
      <c r="C9" s="139" t="s">
        <v>261</v>
      </c>
      <c r="D9" s="139" t="s">
        <v>259</v>
      </c>
      <c r="E9" s="139" t="s">
        <v>258</v>
      </c>
      <c r="F9" s="139" t="s">
        <v>258</v>
      </c>
      <c r="G9" s="139" t="s">
        <v>256</v>
      </c>
      <c r="H9" s="139" t="s">
        <v>257</v>
      </c>
      <c r="I9" s="139">
        <v>38591</v>
      </c>
      <c r="J9" s="139" t="s">
        <v>335</v>
      </c>
      <c r="K9" s="139">
        <v>38591</v>
      </c>
      <c r="L9" s="139" t="s">
        <v>284</v>
      </c>
      <c r="M9" s="139" t="s">
        <v>285</v>
      </c>
      <c r="N9" s="139">
        <v>58247</v>
      </c>
      <c r="O9" s="139">
        <v>538219</v>
      </c>
      <c r="P9" s="139">
        <v>85535</v>
      </c>
      <c r="Q9" s="139" t="s">
        <v>336</v>
      </c>
      <c r="R9" s="139" t="s">
        <v>287</v>
      </c>
      <c r="S9" s="139" t="s">
        <v>337</v>
      </c>
      <c r="T9" s="139" t="s">
        <v>337</v>
      </c>
      <c r="U9" s="139" t="s">
        <v>319</v>
      </c>
      <c r="V9" s="139" t="s">
        <v>290</v>
      </c>
      <c r="W9" s="139">
        <v>0</v>
      </c>
      <c r="X9" s="139" t="s">
        <v>291</v>
      </c>
      <c r="Y9" s="139">
        <v>356602603</v>
      </c>
      <c r="Z9" s="139" t="s">
        <v>338</v>
      </c>
      <c r="AA9" s="139" t="s">
        <v>339</v>
      </c>
      <c r="AB9" s="140">
        <v>42000</v>
      </c>
      <c r="AC9" s="139">
        <v>10</v>
      </c>
      <c r="AD9" s="139">
        <v>24</v>
      </c>
      <c r="AE9" s="139">
        <v>1</v>
      </c>
      <c r="AF9" s="139" t="s">
        <v>340</v>
      </c>
      <c r="AG9" s="139" t="s">
        <v>341</v>
      </c>
      <c r="AH9" s="139" t="s">
        <v>311</v>
      </c>
      <c r="AI9" s="139" t="s">
        <v>333</v>
      </c>
      <c r="AJ9" s="140">
        <v>2240</v>
      </c>
      <c r="AK9" s="140">
        <v>2240</v>
      </c>
      <c r="AL9" s="139" t="s">
        <v>342</v>
      </c>
      <c r="AM9" s="140">
        <v>27071.83</v>
      </c>
      <c r="AN9" s="140">
        <v>11008.17</v>
      </c>
      <c r="AO9" s="140">
        <v>38080</v>
      </c>
      <c r="AP9" s="140">
        <v>14928.17</v>
      </c>
      <c r="AQ9" s="140">
        <v>1303.83</v>
      </c>
      <c r="AR9" s="140">
        <v>16232</v>
      </c>
      <c r="AS9" s="140">
        <v>14928.17</v>
      </c>
      <c r="AT9" s="140">
        <v>1303.83</v>
      </c>
      <c r="AU9" s="140">
        <v>16232</v>
      </c>
      <c r="AV9" s="139">
        <v>25</v>
      </c>
      <c r="AW9" s="139"/>
      <c r="AX9" s="139"/>
      <c r="AY9" s="139"/>
      <c r="AZ9" s="139"/>
      <c r="BA9" s="139"/>
      <c r="BB9" s="139" t="s">
        <v>300</v>
      </c>
      <c r="BC9" s="139" t="s">
        <v>253</v>
      </c>
      <c r="BD9" s="139"/>
      <c r="BE9" s="140">
        <v>0</v>
      </c>
      <c r="BF9" s="139" t="s">
        <v>337</v>
      </c>
      <c r="BG9" s="139">
        <v>9325243964</v>
      </c>
      <c r="BH9" s="135" t="s">
        <v>498</v>
      </c>
      <c r="BI9" s="130" t="s">
        <v>100</v>
      </c>
      <c r="BJ9" s="135">
        <v>46196</v>
      </c>
      <c r="BK9" s="131" t="s">
        <v>104</v>
      </c>
      <c r="BL9" s="130" t="s">
        <v>119</v>
      </c>
      <c r="BM9" s="132" t="s">
        <v>181</v>
      </c>
      <c r="BN9" s="94" t="s">
        <v>222</v>
      </c>
      <c r="BO9" s="131"/>
      <c r="BP9" s="133"/>
      <c r="BQ9" s="142" t="s">
        <v>480</v>
      </c>
    </row>
    <row r="10" spans="1:69" hidden="1" x14ac:dyDescent="0.35">
      <c r="A10" s="134">
        <v>6</v>
      </c>
      <c r="B10" s="139" t="s">
        <v>260</v>
      </c>
      <c r="C10" s="139" t="s">
        <v>261</v>
      </c>
      <c r="D10" s="139" t="s">
        <v>259</v>
      </c>
      <c r="E10" s="139" t="s">
        <v>258</v>
      </c>
      <c r="F10" s="139" t="s">
        <v>258</v>
      </c>
      <c r="G10" s="139" t="s">
        <v>256</v>
      </c>
      <c r="H10" s="139" t="s">
        <v>257</v>
      </c>
      <c r="I10" s="139">
        <v>38597</v>
      </c>
      <c r="J10" s="139" t="s">
        <v>343</v>
      </c>
      <c r="K10" s="139">
        <v>38597</v>
      </c>
      <c r="L10" s="139" t="s">
        <v>284</v>
      </c>
      <c r="M10" s="139" t="s">
        <v>285</v>
      </c>
      <c r="N10" s="139">
        <v>58354</v>
      </c>
      <c r="O10" s="139">
        <v>508061</v>
      </c>
      <c r="P10" s="139">
        <v>807224</v>
      </c>
      <c r="Q10" s="139" t="s">
        <v>344</v>
      </c>
      <c r="R10" s="139" t="s">
        <v>287</v>
      </c>
      <c r="S10" s="139" t="s">
        <v>345</v>
      </c>
      <c r="T10" s="139" t="s">
        <v>345</v>
      </c>
      <c r="U10" s="139" t="s">
        <v>319</v>
      </c>
      <c r="V10" s="139" t="s">
        <v>290</v>
      </c>
      <c r="W10" s="139">
        <v>541</v>
      </c>
      <c r="X10" s="139" t="s">
        <v>291</v>
      </c>
      <c r="Y10" s="139">
        <v>355745133</v>
      </c>
      <c r="Z10" s="139" t="s">
        <v>346</v>
      </c>
      <c r="AA10" s="139" t="s">
        <v>347</v>
      </c>
      <c r="AB10" s="140">
        <v>42000</v>
      </c>
      <c r="AC10" s="139">
        <v>4</v>
      </c>
      <c r="AD10" s="139">
        <v>24</v>
      </c>
      <c r="AE10" s="139">
        <v>1</v>
      </c>
      <c r="AF10" s="139" t="s">
        <v>348</v>
      </c>
      <c r="AG10" s="139" t="s">
        <v>349</v>
      </c>
      <c r="AH10" s="139" t="s">
        <v>311</v>
      </c>
      <c r="AI10" s="139" t="s">
        <v>350</v>
      </c>
      <c r="AJ10" s="140">
        <v>2240</v>
      </c>
      <c r="AK10" s="140">
        <v>2240</v>
      </c>
      <c r="AL10" s="139" t="s">
        <v>351</v>
      </c>
      <c r="AM10" s="140">
        <v>16867.54</v>
      </c>
      <c r="AN10" s="140">
        <v>7772.46</v>
      </c>
      <c r="AO10" s="140">
        <v>24640</v>
      </c>
      <c r="AP10" s="140">
        <v>25132.46</v>
      </c>
      <c r="AQ10" s="140">
        <v>3760.54</v>
      </c>
      <c r="AR10" s="140">
        <v>28893</v>
      </c>
      <c r="AS10" s="140">
        <v>25132.46</v>
      </c>
      <c r="AT10" s="140">
        <v>3760.54</v>
      </c>
      <c r="AU10" s="140">
        <v>28893</v>
      </c>
      <c r="AV10" s="139">
        <v>27</v>
      </c>
      <c r="AW10" s="139"/>
      <c r="AX10" s="139"/>
      <c r="AY10" s="139"/>
      <c r="AZ10" s="139"/>
      <c r="BA10" s="139"/>
      <c r="BB10" s="139" t="s">
        <v>300</v>
      </c>
      <c r="BC10" s="139" t="s">
        <v>253</v>
      </c>
      <c r="BD10" s="139" t="s">
        <v>352</v>
      </c>
      <c r="BE10" s="140">
        <v>42000</v>
      </c>
      <c r="BF10" s="139" t="s">
        <v>345</v>
      </c>
      <c r="BG10" s="139">
        <v>9918985865</v>
      </c>
      <c r="BH10" s="135" t="s">
        <v>498</v>
      </c>
      <c r="BI10" s="130" t="s">
        <v>100</v>
      </c>
      <c r="BJ10" s="135">
        <v>46196</v>
      </c>
      <c r="BK10" s="131" t="s">
        <v>104</v>
      </c>
      <c r="BL10" s="130" t="s">
        <v>119</v>
      </c>
      <c r="BM10" s="132" t="s">
        <v>181</v>
      </c>
      <c r="BN10" s="94" t="s">
        <v>222</v>
      </c>
      <c r="BO10" s="131"/>
      <c r="BP10" s="133"/>
      <c r="BQ10" s="142" t="s">
        <v>482</v>
      </c>
    </row>
    <row r="11" spans="1:69" hidden="1" x14ac:dyDescent="0.35">
      <c r="A11" s="134">
        <v>7</v>
      </c>
      <c r="B11" s="139" t="s">
        <v>260</v>
      </c>
      <c r="C11" s="139" t="s">
        <v>261</v>
      </c>
      <c r="D11" s="139" t="s">
        <v>259</v>
      </c>
      <c r="E11" s="139" t="s">
        <v>258</v>
      </c>
      <c r="F11" s="139" t="s">
        <v>258</v>
      </c>
      <c r="G11" s="139" t="s">
        <v>256</v>
      </c>
      <c r="H11" s="139" t="s">
        <v>257</v>
      </c>
      <c r="I11" s="139">
        <v>38597</v>
      </c>
      <c r="J11" s="139" t="s">
        <v>343</v>
      </c>
      <c r="K11" s="139">
        <v>38597</v>
      </c>
      <c r="L11" s="139" t="s">
        <v>284</v>
      </c>
      <c r="M11" s="139" t="s">
        <v>285</v>
      </c>
      <c r="N11" s="139">
        <v>58354</v>
      </c>
      <c r="O11" s="139">
        <v>508061</v>
      </c>
      <c r="P11" s="139">
        <v>807224</v>
      </c>
      <c r="Q11" s="139" t="s">
        <v>344</v>
      </c>
      <c r="R11" s="139" t="s">
        <v>353</v>
      </c>
      <c r="S11" s="139" t="s">
        <v>345</v>
      </c>
      <c r="T11" s="139" t="s">
        <v>345</v>
      </c>
      <c r="U11" s="139" t="s">
        <v>319</v>
      </c>
      <c r="V11" s="139" t="s">
        <v>290</v>
      </c>
      <c r="W11" s="139">
        <v>0</v>
      </c>
      <c r="X11" s="139" t="s">
        <v>291</v>
      </c>
      <c r="Y11" s="139">
        <v>358046142</v>
      </c>
      <c r="Z11" s="139" t="s">
        <v>346</v>
      </c>
      <c r="AA11" s="139" t="s">
        <v>354</v>
      </c>
      <c r="AB11" s="140">
        <v>30000</v>
      </c>
      <c r="AC11" s="139">
        <v>4</v>
      </c>
      <c r="AD11" s="139">
        <v>18</v>
      </c>
      <c r="AE11" s="139" t="s">
        <v>355</v>
      </c>
      <c r="AF11" s="139" t="s">
        <v>348</v>
      </c>
      <c r="AG11" s="139" t="s">
        <v>349</v>
      </c>
      <c r="AH11" s="139" t="s">
        <v>311</v>
      </c>
      <c r="AI11" s="139" t="s">
        <v>356</v>
      </c>
      <c r="AJ11" s="140">
        <v>2010</v>
      </c>
      <c r="AK11" s="140">
        <v>2010</v>
      </c>
      <c r="AL11" s="139" t="s">
        <v>351</v>
      </c>
      <c r="AM11" s="140">
        <v>7168.08</v>
      </c>
      <c r="AN11" s="140">
        <v>2885.92</v>
      </c>
      <c r="AO11" s="140">
        <v>10054</v>
      </c>
      <c r="AP11" s="140">
        <v>22831.919999999998</v>
      </c>
      <c r="AQ11" s="140">
        <v>3415.08</v>
      </c>
      <c r="AR11" s="140">
        <v>26247</v>
      </c>
      <c r="AS11" s="140">
        <v>22831.919999999998</v>
      </c>
      <c r="AT11" s="140">
        <v>3415.08</v>
      </c>
      <c r="AU11" s="140">
        <v>26247</v>
      </c>
      <c r="AV11" s="139">
        <v>21</v>
      </c>
      <c r="AW11" s="139"/>
      <c r="AX11" s="139"/>
      <c r="AY11" s="139"/>
      <c r="AZ11" s="139"/>
      <c r="BA11" s="139"/>
      <c r="BB11" s="139" t="s">
        <v>300</v>
      </c>
      <c r="BC11" s="139" t="s">
        <v>253</v>
      </c>
      <c r="BD11" s="139" t="s">
        <v>352</v>
      </c>
      <c r="BE11" s="140">
        <v>30000</v>
      </c>
      <c r="BF11" s="139" t="s">
        <v>345</v>
      </c>
      <c r="BG11" s="139">
        <v>9918985865</v>
      </c>
      <c r="BH11" s="135" t="s">
        <v>498</v>
      </c>
      <c r="BI11" s="130" t="s">
        <v>100</v>
      </c>
      <c r="BJ11" s="135">
        <v>46196</v>
      </c>
      <c r="BK11" s="131" t="s">
        <v>104</v>
      </c>
      <c r="BL11" s="130" t="s">
        <v>119</v>
      </c>
      <c r="BM11" s="132" t="s">
        <v>181</v>
      </c>
      <c r="BN11" s="94" t="s">
        <v>222</v>
      </c>
      <c r="BO11" s="131"/>
      <c r="BP11" s="133"/>
      <c r="BQ11" s="142" t="s">
        <v>482</v>
      </c>
    </row>
    <row r="12" spans="1:69" hidden="1" x14ac:dyDescent="0.35">
      <c r="A12" s="134">
        <v>8</v>
      </c>
      <c r="B12" s="139" t="s">
        <v>260</v>
      </c>
      <c r="C12" s="139" t="s">
        <v>261</v>
      </c>
      <c r="D12" s="139" t="s">
        <v>259</v>
      </c>
      <c r="E12" s="139" t="s">
        <v>258</v>
      </c>
      <c r="F12" s="139" t="s">
        <v>258</v>
      </c>
      <c r="G12" s="139" t="s">
        <v>256</v>
      </c>
      <c r="H12" s="139" t="s">
        <v>257</v>
      </c>
      <c r="I12" s="139">
        <v>38596</v>
      </c>
      <c r="J12" s="139" t="s">
        <v>257</v>
      </c>
      <c r="K12" s="139">
        <v>38596</v>
      </c>
      <c r="L12" s="139" t="s">
        <v>284</v>
      </c>
      <c r="M12" s="139" t="s">
        <v>285</v>
      </c>
      <c r="N12" s="139">
        <v>58317</v>
      </c>
      <c r="O12" s="139">
        <v>410846</v>
      </c>
      <c r="P12" s="139">
        <v>85626</v>
      </c>
      <c r="Q12" s="139" t="s">
        <v>357</v>
      </c>
      <c r="R12" s="139" t="s">
        <v>287</v>
      </c>
      <c r="S12" s="139" t="s">
        <v>358</v>
      </c>
      <c r="T12" s="139" t="s">
        <v>358</v>
      </c>
      <c r="U12" s="139" t="s">
        <v>289</v>
      </c>
      <c r="V12" s="139" t="s">
        <v>290</v>
      </c>
      <c r="W12" s="139">
        <v>0</v>
      </c>
      <c r="X12" s="139" t="s">
        <v>359</v>
      </c>
      <c r="Y12" s="139">
        <v>355929496</v>
      </c>
      <c r="Z12" s="139" t="s">
        <v>360</v>
      </c>
      <c r="AA12" s="139" t="s">
        <v>361</v>
      </c>
      <c r="AB12" s="140">
        <v>60000</v>
      </c>
      <c r="AC12" s="139">
        <v>10</v>
      </c>
      <c r="AD12" s="139">
        <v>24</v>
      </c>
      <c r="AE12" s="139">
        <v>7</v>
      </c>
      <c r="AF12" s="139" t="s">
        <v>362</v>
      </c>
      <c r="AG12" s="139" t="s">
        <v>363</v>
      </c>
      <c r="AH12" s="139" t="s">
        <v>364</v>
      </c>
      <c r="AI12" s="139" t="s">
        <v>365</v>
      </c>
      <c r="AJ12" s="140">
        <v>3200</v>
      </c>
      <c r="AK12" s="140">
        <v>3200</v>
      </c>
      <c r="AL12" s="139" t="s">
        <v>366</v>
      </c>
      <c r="AM12" s="140">
        <v>46934.35</v>
      </c>
      <c r="AN12" s="140">
        <v>18065.650000000001</v>
      </c>
      <c r="AO12" s="140">
        <v>65000</v>
      </c>
      <c r="AP12" s="140">
        <v>13065.65</v>
      </c>
      <c r="AQ12" s="140">
        <v>485.35</v>
      </c>
      <c r="AR12" s="140">
        <v>13551</v>
      </c>
      <c r="AS12" s="140">
        <v>13065.65</v>
      </c>
      <c r="AT12" s="140">
        <v>485.35</v>
      </c>
      <c r="AU12" s="140">
        <v>13551</v>
      </c>
      <c r="AV12" s="139">
        <v>26</v>
      </c>
      <c r="AW12" s="139"/>
      <c r="AX12" s="139"/>
      <c r="AY12" s="139"/>
      <c r="AZ12" s="139"/>
      <c r="BA12" s="139"/>
      <c r="BB12" s="139" t="s">
        <v>300</v>
      </c>
      <c r="BC12" s="139" t="s">
        <v>253</v>
      </c>
      <c r="BD12" s="139"/>
      <c r="BE12" s="140">
        <v>0</v>
      </c>
      <c r="BF12" s="139" t="s">
        <v>358</v>
      </c>
      <c r="BG12" s="139">
        <v>9975184823</v>
      </c>
      <c r="BH12" s="135" t="s">
        <v>498</v>
      </c>
      <c r="BI12" s="130" t="s">
        <v>100</v>
      </c>
      <c r="BJ12" s="135">
        <v>46196</v>
      </c>
      <c r="BK12" s="131" t="s">
        <v>103</v>
      </c>
      <c r="BL12" s="130" t="s">
        <v>108</v>
      </c>
      <c r="BM12" s="132" t="s">
        <v>180</v>
      </c>
      <c r="BN12" s="131" t="s">
        <v>222</v>
      </c>
      <c r="BO12" s="131"/>
      <c r="BP12" s="133"/>
      <c r="BQ12" s="142" t="s">
        <v>483</v>
      </c>
    </row>
    <row r="13" spans="1:69" hidden="1" x14ac:dyDescent="0.35">
      <c r="A13" s="134">
        <v>9</v>
      </c>
      <c r="B13" s="139" t="s">
        <v>260</v>
      </c>
      <c r="C13" s="139" t="s">
        <v>261</v>
      </c>
      <c r="D13" s="139" t="s">
        <v>259</v>
      </c>
      <c r="E13" s="139" t="s">
        <v>258</v>
      </c>
      <c r="F13" s="139" t="s">
        <v>258</v>
      </c>
      <c r="G13" s="139" t="s">
        <v>256</v>
      </c>
      <c r="H13" s="139" t="s">
        <v>257</v>
      </c>
      <c r="I13" s="139">
        <v>38597</v>
      </c>
      <c r="J13" s="139" t="s">
        <v>343</v>
      </c>
      <c r="K13" s="139">
        <v>38597</v>
      </c>
      <c r="L13" s="139" t="s">
        <v>284</v>
      </c>
      <c r="M13" s="139" t="s">
        <v>285</v>
      </c>
      <c r="N13" s="139">
        <v>550964</v>
      </c>
      <c r="O13" s="139" t="s">
        <v>367</v>
      </c>
      <c r="P13" s="139">
        <v>915322</v>
      </c>
      <c r="Q13" s="139" t="s">
        <v>368</v>
      </c>
      <c r="R13" s="139" t="s">
        <v>287</v>
      </c>
      <c r="S13" s="139" t="s">
        <v>369</v>
      </c>
      <c r="T13" s="139" t="s">
        <v>369</v>
      </c>
      <c r="U13" s="139" t="s">
        <v>289</v>
      </c>
      <c r="V13" s="139" t="s">
        <v>290</v>
      </c>
      <c r="W13" s="139">
        <v>541</v>
      </c>
      <c r="X13" s="139" t="s">
        <v>291</v>
      </c>
      <c r="Y13" s="139">
        <v>356175081</v>
      </c>
      <c r="Z13" s="139" t="s">
        <v>370</v>
      </c>
      <c r="AA13" s="139" t="s">
        <v>371</v>
      </c>
      <c r="AB13" s="140">
        <v>42000</v>
      </c>
      <c r="AC13" s="139">
        <v>4</v>
      </c>
      <c r="AD13" s="139">
        <v>24</v>
      </c>
      <c r="AE13" s="139">
        <v>1</v>
      </c>
      <c r="AF13" s="139" t="s">
        <v>372</v>
      </c>
      <c r="AG13" s="139" t="s">
        <v>373</v>
      </c>
      <c r="AH13" s="139" t="s">
        <v>311</v>
      </c>
      <c r="AI13" s="139" t="s">
        <v>374</v>
      </c>
      <c r="AJ13" s="140">
        <v>2240</v>
      </c>
      <c r="AK13" s="140">
        <v>2240</v>
      </c>
      <c r="AL13" s="139" t="s">
        <v>375</v>
      </c>
      <c r="AM13" s="140">
        <v>35220.49</v>
      </c>
      <c r="AN13" s="140">
        <v>11819.51</v>
      </c>
      <c r="AO13" s="140">
        <v>47040</v>
      </c>
      <c r="AP13" s="140">
        <v>6779.51</v>
      </c>
      <c r="AQ13" s="140">
        <v>288.49</v>
      </c>
      <c r="AR13" s="140">
        <v>7068</v>
      </c>
      <c r="AS13" s="140">
        <v>6779.51</v>
      </c>
      <c r="AT13" s="140">
        <v>288.49</v>
      </c>
      <c r="AU13" s="140">
        <v>7068</v>
      </c>
      <c r="AV13" s="139">
        <v>26</v>
      </c>
      <c r="AW13" s="139"/>
      <c r="AX13" s="139"/>
      <c r="AY13" s="139"/>
      <c r="AZ13" s="139"/>
      <c r="BA13" s="139"/>
      <c r="BB13" s="139" t="s">
        <v>300</v>
      </c>
      <c r="BC13" s="139" t="s">
        <v>253</v>
      </c>
      <c r="BD13" s="139"/>
      <c r="BE13" s="140">
        <v>0</v>
      </c>
      <c r="BF13" s="139" t="s">
        <v>369</v>
      </c>
      <c r="BG13" s="139">
        <v>8806940018</v>
      </c>
      <c r="BH13" s="135" t="s">
        <v>498</v>
      </c>
      <c r="BI13" s="130" t="s">
        <v>100</v>
      </c>
      <c r="BJ13" s="135">
        <v>46196</v>
      </c>
      <c r="BK13" s="131" t="s">
        <v>107</v>
      </c>
      <c r="BL13" s="130" t="s">
        <v>119</v>
      </c>
      <c r="BM13" s="132" t="s">
        <v>181</v>
      </c>
      <c r="BN13" s="131" t="s">
        <v>222</v>
      </c>
      <c r="BO13" s="131"/>
      <c r="BP13" s="133"/>
      <c r="BQ13" s="142" t="s">
        <v>484</v>
      </c>
    </row>
    <row r="14" spans="1:69" hidden="1" x14ac:dyDescent="0.35">
      <c r="A14" s="134">
        <v>10</v>
      </c>
      <c r="B14" s="139" t="s">
        <v>260</v>
      </c>
      <c r="C14" s="139" t="s">
        <v>261</v>
      </c>
      <c r="D14" s="139" t="s">
        <v>259</v>
      </c>
      <c r="E14" s="139" t="s">
        <v>258</v>
      </c>
      <c r="F14" s="139" t="s">
        <v>258</v>
      </c>
      <c r="G14" s="139" t="s">
        <v>256</v>
      </c>
      <c r="H14" s="139" t="s">
        <v>257</v>
      </c>
      <c r="I14" s="139">
        <v>38601</v>
      </c>
      <c r="J14" s="139" t="s">
        <v>376</v>
      </c>
      <c r="K14" s="139">
        <v>38601</v>
      </c>
      <c r="L14" s="139" t="s">
        <v>267</v>
      </c>
      <c r="M14" s="139" t="s">
        <v>301</v>
      </c>
      <c r="N14" s="139">
        <v>58179</v>
      </c>
      <c r="O14" s="139">
        <v>458457</v>
      </c>
      <c r="P14" s="139">
        <v>85461</v>
      </c>
      <c r="Q14" s="139" t="s">
        <v>377</v>
      </c>
      <c r="R14" s="139" t="s">
        <v>287</v>
      </c>
      <c r="S14" s="139" t="s">
        <v>378</v>
      </c>
      <c r="T14" s="139" t="s">
        <v>378</v>
      </c>
      <c r="U14" s="139" t="s">
        <v>289</v>
      </c>
      <c r="V14" s="139" t="s">
        <v>290</v>
      </c>
      <c r="W14" s="139">
        <v>0</v>
      </c>
      <c r="X14" s="139" t="s">
        <v>379</v>
      </c>
      <c r="Y14" s="139">
        <v>355109663</v>
      </c>
      <c r="Z14" s="139" t="s">
        <v>380</v>
      </c>
      <c r="AA14" s="139" t="s">
        <v>381</v>
      </c>
      <c r="AB14" s="140">
        <v>80000</v>
      </c>
      <c r="AC14" s="139">
        <v>9</v>
      </c>
      <c r="AD14" s="139">
        <v>24</v>
      </c>
      <c r="AE14" s="139">
        <v>5</v>
      </c>
      <c r="AF14" s="139" t="s">
        <v>382</v>
      </c>
      <c r="AG14" s="139" t="s">
        <v>383</v>
      </c>
      <c r="AH14" s="139" t="s">
        <v>297</v>
      </c>
      <c r="AI14" s="139" t="s">
        <v>384</v>
      </c>
      <c r="AJ14" s="140">
        <v>4270</v>
      </c>
      <c r="AK14" s="140">
        <v>4270</v>
      </c>
      <c r="AL14" s="139" t="s">
        <v>385</v>
      </c>
      <c r="AM14" s="140">
        <v>44837.37</v>
      </c>
      <c r="AN14" s="140">
        <v>19212.63</v>
      </c>
      <c r="AO14" s="140">
        <v>64050</v>
      </c>
      <c r="AP14" s="140">
        <v>35162.629999999997</v>
      </c>
      <c r="AQ14" s="140">
        <v>3839.37</v>
      </c>
      <c r="AR14" s="140">
        <v>39002</v>
      </c>
      <c r="AS14" s="140">
        <v>35162.629999999997</v>
      </c>
      <c r="AT14" s="140">
        <v>3839.37</v>
      </c>
      <c r="AU14" s="140">
        <v>39002</v>
      </c>
      <c r="AV14" s="139">
        <v>28</v>
      </c>
      <c r="AW14" s="139"/>
      <c r="AX14" s="139"/>
      <c r="AY14" s="139"/>
      <c r="AZ14" s="139"/>
      <c r="BA14" s="139"/>
      <c r="BB14" s="139" t="s">
        <v>300</v>
      </c>
      <c r="BC14" s="139" t="s">
        <v>253</v>
      </c>
      <c r="BD14" s="139"/>
      <c r="BE14" s="140">
        <v>0</v>
      </c>
      <c r="BF14" s="139" t="s">
        <v>378</v>
      </c>
      <c r="BG14" s="139">
        <v>9021899672</v>
      </c>
      <c r="BH14" s="135" t="s">
        <v>498</v>
      </c>
      <c r="BI14" s="130" t="s">
        <v>100</v>
      </c>
      <c r="BJ14" s="135">
        <v>46196</v>
      </c>
      <c r="BK14" s="131" t="s">
        <v>103</v>
      </c>
      <c r="BL14" s="130" t="s">
        <v>108</v>
      </c>
      <c r="BM14" s="132" t="s">
        <v>181</v>
      </c>
      <c r="BN14" s="131" t="s">
        <v>222</v>
      </c>
      <c r="BO14" s="131"/>
      <c r="BP14" s="133"/>
      <c r="BQ14" s="142" t="s">
        <v>485</v>
      </c>
    </row>
    <row r="15" spans="1:69" hidden="1" x14ac:dyDescent="0.35">
      <c r="A15" s="134">
        <v>11</v>
      </c>
      <c r="B15" s="139" t="s">
        <v>260</v>
      </c>
      <c r="C15" s="139" t="s">
        <v>261</v>
      </c>
      <c r="D15" s="139" t="s">
        <v>259</v>
      </c>
      <c r="E15" s="139" t="s">
        <v>258</v>
      </c>
      <c r="F15" s="139" t="s">
        <v>258</v>
      </c>
      <c r="G15" s="139" t="s">
        <v>256</v>
      </c>
      <c r="H15" s="139" t="s">
        <v>257</v>
      </c>
      <c r="I15" s="139">
        <v>38601</v>
      </c>
      <c r="J15" s="139" t="s">
        <v>376</v>
      </c>
      <c r="K15" s="139">
        <v>38601</v>
      </c>
      <c r="L15" s="139" t="s">
        <v>267</v>
      </c>
      <c r="M15" s="139" t="s">
        <v>301</v>
      </c>
      <c r="N15" s="139">
        <v>58179</v>
      </c>
      <c r="O15" s="139">
        <v>458457</v>
      </c>
      <c r="P15" s="139">
        <v>85461</v>
      </c>
      <c r="Q15" s="139" t="s">
        <v>377</v>
      </c>
      <c r="R15" s="139" t="s">
        <v>353</v>
      </c>
      <c r="S15" s="139" t="s">
        <v>378</v>
      </c>
      <c r="T15" s="139" t="s">
        <v>378</v>
      </c>
      <c r="U15" s="139" t="s">
        <v>289</v>
      </c>
      <c r="V15" s="139" t="s">
        <v>290</v>
      </c>
      <c r="W15" s="139">
        <v>0</v>
      </c>
      <c r="X15" s="139" t="s">
        <v>379</v>
      </c>
      <c r="Y15" s="139">
        <v>358164382</v>
      </c>
      <c r="Z15" s="139" t="s">
        <v>380</v>
      </c>
      <c r="AA15" s="139" t="s">
        <v>386</v>
      </c>
      <c r="AB15" s="140">
        <v>20000</v>
      </c>
      <c r="AC15" s="139">
        <v>9</v>
      </c>
      <c r="AD15" s="139">
        <v>18</v>
      </c>
      <c r="AE15" s="139" t="s">
        <v>355</v>
      </c>
      <c r="AF15" s="139" t="s">
        <v>382</v>
      </c>
      <c r="AG15" s="139" t="s">
        <v>383</v>
      </c>
      <c r="AH15" s="139" t="s">
        <v>297</v>
      </c>
      <c r="AI15" s="139" t="s">
        <v>387</v>
      </c>
      <c r="AJ15" s="140">
        <v>1330</v>
      </c>
      <c r="AK15" s="140">
        <v>1330</v>
      </c>
      <c r="AL15" s="139" t="s">
        <v>388</v>
      </c>
      <c r="AM15" s="140">
        <v>7919.65</v>
      </c>
      <c r="AN15" s="140">
        <v>2720.35</v>
      </c>
      <c r="AO15" s="140">
        <v>10640</v>
      </c>
      <c r="AP15" s="140">
        <v>12080.35</v>
      </c>
      <c r="AQ15" s="140">
        <v>1392.65</v>
      </c>
      <c r="AR15" s="140">
        <v>13473</v>
      </c>
      <c r="AS15" s="140">
        <v>12080.35</v>
      </c>
      <c r="AT15" s="140">
        <v>1392.65</v>
      </c>
      <c r="AU15" s="140">
        <v>13473</v>
      </c>
      <c r="AV15" s="139">
        <v>21</v>
      </c>
      <c r="AW15" s="139"/>
      <c r="AX15" s="139"/>
      <c r="AY15" s="139"/>
      <c r="AZ15" s="139"/>
      <c r="BA15" s="139"/>
      <c r="BB15" s="139" t="s">
        <v>300</v>
      </c>
      <c r="BC15" s="139" t="s">
        <v>253</v>
      </c>
      <c r="BD15" s="139" t="s">
        <v>389</v>
      </c>
      <c r="BE15" s="140">
        <v>20000</v>
      </c>
      <c r="BF15" s="139" t="s">
        <v>378</v>
      </c>
      <c r="BG15" s="139">
        <v>9021899672</v>
      </c>
      <c r="BH15" s="135" t="s">
        <v>498</v>
      </c>
      <c r="BI15" s="130" t="s">
        <v>100</v>
      </c>
      <c r="BJ15" s="135">
        <v>46196</v>
      </c>
      <c r="BK15" s="131" t="s">
        <v>103</v>
      </c>
      <c r="BL15" s="130" t="s">
        <v>108</v>
      </c>
      <c r="BM15" s="132" t="s">
        <v>181</v>
      </c>
      <c r="BN15" s="131" t="s">
        <v>222</v>
      </c>
      <c r="BO15" s="131"/>
      <c r="BP15" s="133"/>
      <c r="BQ15" s="142" t="s">
        <v>486</v>
      </c>
    </row>
    <row r="16" spans="1:69" hidden="1" x14ac:dyDescent="0.35">
      <c r="A16" s="134">
        <v>12</v>
      </c>
      <c r="B16" s="139" t="s">
        <v>260</v>
      </c>
      <c r="C16" s="139" t="s">
        <v>261</v>
      </c>
      <c r="D16" s="139" t="s">
        <v>259</v>
      </c>
      <c r="E16" s="139" t="s">
        <v>258</v>
      </c>
      <c r="F16" s="139" t="s">
        <v>258</v>
      </c>
      <c r="G16" s="139" t="s">
        <v>256</v>
      </c>
      <c r="H16" s="139" t="s">
        <v>257</v>
      </c>
      <c r="I16" s="139">
        <v>38655</v>
      </c>
      <c r="J16" s="139" t="s">
        <v>390</v>
      </c>
      <c r="K16" s="139">
        <v>38655</v>
      </c>
      <c r="L16" s="139" t="s">
        <v>267</v>
      </c>
      <c r="M16" s="139" t="s">
        <v>301</v>
      </c>
      <c r="N16" s="139">
        <v>58403</v>
      </c>
      <c r="O16" s="139">
        <v>512974</v>
      </c>
      <c r="P16" s="139">
        <v>667712</v>
      </c>
      <c r="Q16" s="139" t="s">
        <v>391</v>
      </c>
      <c r="R16" s="139" t="s">
        <v>287</v>
      </c>
      <c r="S16" s="139" t="s">
        <v>392</v>
      </c>
      <c r="T16" s="139" t="s">
        <v>392</v>
      </c>
      <c r="U16" s="139" t="s">
        <v>393</v>
      </c>
      <c r="V16" s="139" t="s">
        <v>290</v>
      </c>
      <c r="W16" s="139">
        <v>0</v>
      </c>
      <c r="X16" s="139" t="s">
        <v>291</v>
      </c>
      <c r="Y16" s="139">
        <v>357934300</v>
      </c>
      <c r="Z16" s="139" t="s">
        <v>394</v>
      </c>
      <c r="AA16" s="139" t="s">
        <v>395</v>
      </c>
      <c r="AB16" s="140">
        <v>65000</v>
      </c>
      <c r="AC16" s="139">
        <v>9</v>
      </c>
      <c r="AD16" s="139">
        <v>24</v>
      </c>
      <c r="AE16" s="139" t="s">
        <v>396</v>
      </c>
      <c r="AF16" s="139" t="s">
        <v>397</v>
      </c>
      <c r="AG16" s="139" t="s">
        <v>398</v>
      </c>
      <c r="AH16" s="139" t="s">
        <v>311</v>
      </c>
      <c r="AI16" s="139" t="s">
        <v>399</v>
      </c>
      <c r="AJ16" s="140">
        <v>3470</v>
      </c>
      <c r="AK16" s="140">
        <v>3470</v>
      </c>
      <c r="AL16" s="139" t="s">
        <v>400</v>
      </c>
      <c r="AM16" s="140">
        <v>40042.6</v>
      </c>
      <c r="AN16" s="140">
        <v>15494.6</v>
      </c>
      <c r="AO16" s="140">
        <v>55537.2</v>
      </c>
      <c r="AP16" s="140">
        <v>24957.4</v>
      </c>
      <c r="AQ16" s="140">
        <v>2341.4</v>
      </c>
      <c r="AR16" s="140">
        <v>27298.799999999999</v>
      </c>
      <c r="AS16" s="140">
        <v>18654.37</v>
      </c>
      <c r="AT16" s="140">
        <v>2148.4299999999998</v>
      </c>
      <c r="AU16" s="140">
        <v>20802.8</v>
      </c>
      <c r="AV16" s="139">
        <v>22</v>
      </c>
      <c r="AW16" s="139"/>
      <c r="AX16" s="139"/>
      <c r="AY16" s="139"/>
      <c r="AZ16" s="139"/>
      <c r="BA16" s="139"/>
      <c r="BB16" s="139" t="s">
        <v>300</v>
      </c>
      <c r="BC16" s="139" t="s">
        <v>253</v>
      </c>
      <c r="BD16" s="139"/>
      <c r="BE16" s="140">
        <v>0</v>
      </c>
      <c r="BF16" s="139" t="s">
        <v>392</v>
      </c>
      <c r="BG16" s="139">
        <v>8080069060</v>
      </c>
      <c r="BH16" s="135" t="s">
        <v>498</v>
      </c>
      <c r="BI16" s="130" t="s">
        <v>100</v>
      </c>
      <c r="BJ16" s="135">
        <v>46196</v>
      </c>
      <c r="BK16" s="131" t="s">
        <v>104</v>
      </c>
      <c r="BL16" s="130" t="s">
        <v>109</v>
      </c>
      <c r="BM16" s="132" t="s">
        <v>181</v>
      </c>
      <c r="BN16" s="131" t="s">
        <v>222</v>
      </c>
      <c r="BO16" s="131"/>
      <c r="BP16" s="133"/>
      <c r="BQ16" s="142" t="s">
        <v>487</v>
      </c>
    </row>
    <row r="17" spans="1:69" hidden="1" x14ac:dyDescent="0.35">
      <c r="A17" s="134">
        <v>13</v>
      </c>
      <c r="B17" s="139" t="s">
        <v>260</v>
      </c>
      <c r="C17" s="139" t="s">
        <v>261</v>
      </c>
      <c r="D17" s="139" t="s">
        <v>259</v>
      </c>
      <c r="E17" s="139" t="s">
        <v>258</v>
      </c>
      <c r="F17" s="139" t="s">
        <v>258</v>
      </c>
      <c r="G17" s="139" t="s">
        <v>256</v>
      </c>
      <c r="H17" s="139" t="s">
        <v>257</v>
      </c>
      <c r="I17" s="139">
        <v>38597</v>
      </c>
      <c r="J17" s="139" t="s">
        <v>343</v>
      </c>
      <c r="K17" s="139">
        <v>38597</v>
      </c>
      <c r="L17" s="139" t="s">
        <v>284</v>
      </c>
      <c r="M17" s="139" t="s">
        <v>285</v>
      </c>
      <c r="N17" s="139">
        <v>549781</v>
      </c>
      <c r="O17" s="139" t="s">
        <v>401</v>
      </c>
      <c r="P17" s="139">
        <v>913373</v>
      </c>
      <c r="Q17" s="139" t="s">
        <v>402</v>
      </c>
      <c r="R17" s="139" t="s">
        <v>287</v>
      </c>
      <c r="S17" s="139" t="s">
        <v>403</v>
      </c>
      <c r="T17" s="139" t="s">
        <v>403</v>
      </c>
      <c r="U17" s="139" t="s">
        <v>319</v>
      </c>
      <c r="V17" s="139" t="s">
        <v>290</v>
      </c>
      <c r="W17" s="139">
        <v>0</v>
      </c>
      <c r="X17" s="139" t="s">
        <v>291</v>
      </c>
      <c r="Y17" s="139">
        <v>358031505</v>
      </c>
      <c r="Z17" s="139" t="s">
        <v>404</v>
      </c>
      <c r="AA17" s="139" t="s">
        <v>405</v>
      </c>
      <c r="AB17" s="140">
        <v>42000</v>
      </c>
      <c r="AC17" s="139">
        <v>5</v>
      </c>
      <c r="AD17" s="139">
        <v>24</v>
      </c>
      <c r="AE17" s="139" t="s">
        <v>322</v>
      </c>
      <c r="AF17" s="139" t="s">
        <v>406</v>
      </c>
      <c r="AG17" s="139" t="s">
        <v>407</v>
      </c>
      <c r="AH17" s="139" t="s">
        <v>408</v>
      </c>
      <c r="AI17" s="139" t="s">
        <v>409</v>
      </c>
      <c r="AJ17" s="140">
        <v>2240</v>
      </c>
      <c r="AK17" s="140">
        <v>2240</v>
      </c>
      <c r="AL17" s="139" t="s">
        <v>410</v>
      </c>
      <c r="AM17" s="140">
        <v>10000.27</v>
      </c>
      <c r="AN17" s="140">
        <v>5679.73</v>
      </c>
      <c r="AO17" s="140">
        <v>15680</v>
      </c>
      <c r="AP17" s="140">
        <v>31999.73</v>
      </c>
      <c r="AQ17" s="140">
        <v>6387.27</v>
      </c>
      <c r="AR17" s="140">
        <v>38387</v>
      </c>
      <c r="AS17" s="140">
        <v>25263.27</v>
      </c>
      <c r="AT17" s="140">
        <v>6096.73</v>
      </c>
      <c r="AU17" s="140">
        <v>31360</v>
      </c>
      <c r="AV17" s="139">
        <v>21</v>
      </c>
      <c r="AW17" s="139"/>
      <c r="AX17" s="139"/>
      <c r="AY17" s="139"/>
      <c r="AZ17" s="139"/>
      <c r="BA17" s="139"/>
      <c r="BB17" s="139" t="s">
        <v>300</v>
      </c>
      <c r="BC17" s="139" t="s">
        <v>253</v>
      </c>
      <c r="BD17" s="139" t="s">
        <v>352</v>
      </c>
      <c r="BE17" s="140">
        <v>42000</v>
      </c>
      <c r="BF17" s="139" t="s">
        <v>403</v>
      </c>
      <c r="BG17" s="139">
        <v>9359096584</v>
      </c>
      <c r="BH17" s="135" t="s">
        <v>498</v>
      </c>
      <c r="BI17" s="130" t="s">
        <v>100</v>
      </c>
      <c r="BJ17" s="135">
        <v>46196</v>
      </c>
      <c r="BK17" s="131" t="s">
        <v>104</v>
      </c>
      <c r="BL17" s="130" t="s">
        <v>109</v>
      </c>
      <c r="BM17" s="132" t="s">
        <v>181</v>
      </c>
      <c r="BN17" s="131" t="s">
        <v>222</v>
      </c>
      <c r="BO17" s="131"/>
      <c r="BP17" s="133"/>
      <c r="BQ17" s="142" t="s">
        <v>488</v>
      </c>
    </row>
    <row r="18" spans="1:69" ht="23" hidden="1" x14ac:dyDescent="0.35">
      <c r="A18" s="134">
        <v>14</v>
      </c>
      <c r="B18" s="139" t="s">
        <v>260</v>
      </c>
      <c r="C18" s="139" t="s">
        <v>261</v>
      </c>
      <c r="D18" s="139" t="s">
        <v>259</v>
      </c>
      <c r="E18" s="139" t="s">
        <v>258</v>
      </c>
      <c r="F18" s="139" t="s">
        <v>258</v>
      </c>
      <c r="G18" s="139" t="s">
        <v>256</v>
      </c>
      <c r="H18" s="139" t="s">
        <v>257</v>
      </c>
      <c r="I18" s="139">
        <v>38597</v>
      </c>
      <c r="J18" s="139" t="s">
        <v>343</v>
      </c>
      <c r="K18" s="139">
        <v>38597</v>
      </c>
      <c r="L18" s="139" t="s">
        <v>284</v>
      </c>
      <c r="M18" s="139" t="s">
        <v>285</v>
      </c>
      <c r="N18" s="139">
        <v>550964</v>
      </c>
      <c r="O18" s="139" t="s">
        <v>367</v>
      </c>
      <c r="P18" s="139">
        <v>915322</v>
      </c>
      <c r="Q18" s="139" t="s">
        <v>368</v>
      </c>
      <c r="R18" s="139" t="s">
        <v>287</v>
      </c>
      <c r="S18" s="139" t="s">
        <v>411</v>
      </c>
      <c r="T18" s="139" t="s">
        <v>411</v>
      </c>
      <c r="U18" s="139" t="s">
        <v>289</v>
      </c>
      <c r="V18" s="139" t="s">
        <v>290</v>
      </c>
      <c r="W18" s="139">
        <v>541</v>
      </c>
      <c r="X18" s="139" t="s">
        <v>291</v>
      </c>
      <c r="Y18" s="139">
        <v>356180904</v>
      </c>
      <c r="Z18" s="139" t="s">
        <v>412</v>
      </c>
      <c r="AA18" s="139" t="s">
        <v>371</v>
      </c>
      <c r="AB18" s="140">
        <v>42000</v>
      </c>
      <c r="AC18" s="139">
        <v>4</v>
      </c>
      <c r="AD18" s="139">
        <v>24</v>
      </c>
      <c r="AE18" s="139">
        <v>1</v>
      </c>
      <c r="AF18" s="139" t="s">
        <v>372</v>
      </c>
      <c r="AG18" s="139" t="s">
        <v>373</v>
      </c>
      <c r="AH18" s="139" t="s">
        <v>311</v>
      </c>
      <c r="AI18" s="139" t="s">
        <v>374</v>
      </c>
      <c r="AJ18" s="140">
        <v>2240</v>
      </c>
      <c r="AK18" s="140">
        <v>2240</v>
      </c>
      <c r="AL18" s="139" t="s">
        <v>413</v>
      </c>
      <c r="AM18" s="140">
        <v>35220.49</v>
      </c>
      <c r="AN18" s="140">
        <v>11819.51</v>
      </c>
      <c r="AO18" s="140">
        <v>47040</v>
      </c>
      <c r="AP18" s="140">
        <v>6779.51</v>
      </c>
      <c r="AQ18" s="140">
        <v>288.49</v>
      </c>
      <c r="AR18" s="140">
        <v>7068</v>
      </c>
      <c r="AS18" s="140">
        <v>6779.51</v>
      </c>
      <c r="AT18" s="140">
        <v>288.49</v>
      </c>
      <c r="AU18" s="140">
        <v>7068</v>
      </c>
      <c r="AV18" s="139">
        <v>26</v>
      </c>
      <c r="AW18" s="139"/>
      <c r="AX18" s="139"/>
      <c r="AY18" s="139"/>
      <c r="AZ18" s="139"/>
      <c r="BA18" s="139"/>
      <c r="BB18" s="139" t="s">
        <v>300</v>
      </c>
      <c r="BC18" s="139" t="s">
        <v>253</v>
      </c>
      <c r="BD18" s="139"/>
      <c r="BE18" s="140">
        <v>0</v>
      </c>
      <c r="BF18" s="139" t="s">
        <v>411</v>
      </c>
      <c r="BG18" s="141" t="s">
        <v>414</v>
      </c>
      <c r="BH18" s="135" t="s">
        <v>498</v>
      </c>
      <c r="BI18" s="130" t="s">
        <v>100</v>
      </c>
      <c r="BJ18" s="135">
        <v>46196</v>
      </c>
      <c r="BK18" s="131" t="s">
        <v>107</v>
      </c>
      <c r="BL18" s="130" t="s">
        <v>119</v>
      </c>
      <c r="BM18" s="132" t="s">
        <v>180</v>
      </c>
      <c r="BN18" s="131" t="s">
        <v>222</v>
      </c>
      <c r="BO18" s="131"/>
      <c r="BP18" s="133"/>
      <c r="BQ18" s="142" t="s">
        <v>489</v>
      </c>
    </row>
    <row r="19" spans="1:69" ht="23" hidden="1" x14ac:dyDescent="0.35">
      <c r="A19" s="134">
        <v>15</v>
      </c>
      <c r="B19" s="139" t="s">
        <v>260</v>
      </c>
      <c r="C19" s="139" t="s">
        <v>261</v>
      </c>
      <c r="D19" s="139" t="s">
        <v>259</v>
      </c>
      <c r="E19" s="139" t="s">
        <v>258</v>
      </c>
      <c r="F19" s="139" t="s">
        <v>258</v>
      </c>
      <c r="G19" s="139" t="s">
        <v>256</v>
      </c>
      <c r="H19" s="139" t="s">
        <v>257</v>
      </c>
      <c r="I19" s="139">
        <v>38597</v>
      </c>
      <c r="J19" s="139" t="s">
        <v>343</v>
      </c>
      <c r="K19" s="139">
        <v>38597</v>
      </c>
      <c r="L19" s="139" t="s">
        <v>284</v>
      </c>
      <c r="M19" s="139" t="s">
        <v>285</v>
      </c>
      <c r="N19" s="139">
        <v>550964</v>
      </c>
      <c r="O19" s="139" t="s">
        <v>367</v>
      </c>
      <c r="P19" s="139">
        <v>915322</v>
      </c>
      <c r="Q19" s="139" t="s">
        <v>368</v>
      </c>
      <c r="R19" s="139" t="s">
        <v>353</v>
      </c>
      <c r="S19" s="139" t="s">
        <v>411</v>
      </c>
      <c r="T19" s="139" t="s">
        <v>411</v>
      </c>
      <c r="U19" s="139" t="s">
        <v>289</v>
      </c>
      <c r="V19" s="139" t="s">
        <v>290</v>
      </c>
      <c r="W19" s="139">
        <v>0</v>
      </c>
      <c r="X19" s="139" t="s">
        <v>291</v>
      </c>
      <c r="Y19" s="139">
        <v>358211371</v>
      </c>
      <c r="Z19" s="139" t="s">
        <v>412</v>
      </c>
      <c r="AA19" s="139" t="s">
        <v>386</v>
      </c>
      <c r="AB19" s="140">
        <v>30000</v>
      </c>
      <c r="AC19" s="139">
        <v>4</v>
      </c>
      <c r="AD19" s="139">
        <v>18</v>
      </c>
      <c r="AE19" s="139" t="s">
        <v>355</v>
      </c>
      <c r="AF19" s="139" t="s">
        <v>372</v>
      </c>
      <c r="AG19" s="139" t="s">
        <v>373</v>
      </c>
      <c r="AH19" s="139" t="s">
        <v>311</v>
      </c>
      <c r="AI19" s="139" t="s">
        <v>356</v>
      </c>
      <c r="AJ19" s="140">
        <v>2010</v>
      </c>
      <c r="AK19" s="140">
        <v>2010</v>
      </c>
      <c r="AL19" s="139" t="s">
        <v>415</v>
      </c>
      <c r="AM19" s="140">
        <v>27993.47</v>
      </c>
      <c r="AN19" s="140">
        <v>6176.53</v>
      </c>
      <c r="AO19" s="140">
        <v>34170</v>
      </c>
      <c r="AP19" s="140">
        <v>2006.53</v>
      </c>
      <c r="AQ19" s="140">
        <v>38.47</v>
      </c>
      <c r="AR19" s="140">
        <v>2045</v>
      </c>
      <c r="AS19" s="140">
        <v>2006.53</v>
      </c>
      <c r="AT19" s="140">
        <v>38.47</v>
      </c>
      <c r="AU19" s="140">
        <v>2045</v>
      </c>
      <c r="AV19" s="139">
        <v>21</v>
      </c>
      <c r="AW19" s="139"/>
      <c r="AX19" s="139"/>
      <c r="AY19" s="139"/>
      <c r="AZ19" s="139"/>
      <c r="BA19" s="139"/>
      <c r="BB19" s="139" t="s">
        <v>300</v>
      </c>
      <c r="BC19" s="139" t="s">
        <v>253</v>
      </c>
      <c r="BD19" s="139"/>
      <c r="BE19" s="140">
        <v>0</v>
      </c>
      <c r="BF19" s="139" t="s">
        <v>411</v>
      </c>
      <c r="BG19" s="141" t="s">
        <v>414</v>
      </c>
      <c r="BH19" s="135" t="s">
        <v>498</v>
      </c>
      <c r="BI19" s="130" t="s">
        <v>100</v>
      </c>
      <c r="BJ19" s="135">
        <v>46196</v>
      </c>
      <c r="BK19" s="131" t="s">
        <v>107</v>
      </c>
      <c r="BL19" s="130" t="s">
        <v>119</v>
      </c>
      <c r="BM19" s="132" t="s">
        <v>180</v>
      </c>
      <c r="BN19" s="131" t="s">
        <v>222</v>
      </c>
      <c r="BO19" s="131"/>
      <c r="BP19" s="133"/>
      <c r="BQ19" s="142" t="s">
        <v>490</v>
      </c>
    </row>
    <row r="20" spans="1:69" hidden="1" x14ac:dyDescent="0.35">
      <c r="A20" s="134">
        <v>16</v>
      </c>
      <c r="B20" s="139" t="s">
        <v>260</v>
      </c>
      <c r="C20" s="139" t="s">
        <v>261</v>
      </c>
      <c r="D20" s="139" t="s">
        <v>259</v>
      </c>
      <c r="E20" s="139" t="s">
        <v>258</v>
      </c>
      <c r="F20" s="139" t="s">
        <v>258</v>
      </c>
      <c r="G20" s="139" t="s">
        <v>256</v>
      </c>
      <c r="H20" s="139" t="s">
        <v>257</v>
      </c>
      <c r="I20" s="139">
        <v>38597</v>
      </c>
      <c r="J20" s="139" t="s">
        <v>343</v>
      </c>
      <c r="K20" s="139">
        <v>38597</v>
      </c>
      <c r="L20" s="139" t="s">
        <v>284</v>
      </c>
      <c r="M20" s="139" t="s">
        <v>285</v>
      </c>
      <c r="N20" s="139">
        <v>58354</v>
      </c>
      <c r="O20" s="139">
        <v>508061</v>
      </c>
      <c r="P20" s="139">
        <v>807224</v>
      </c>
      <c r="Q20" s="139" t="s">
        <v>344</v>
      </c>
      <c r="R20" s="139" t="s">
        <v>287</v>
      </c>
      <c r="S20" s="139" t="s">
        <v>416</v>
      </c>
      <c r="T20" s="139" t="s">
        <v>416</v>
      </c>
      <c r="U20" s="139" t="s">
        <v>289</v>
      </c>
      <c r="V20" s="139" t="s">
        <v>417</v>
      </c>
      <c r="W20" s="139">
        <v>541</v>
      </c>
      <c r="X20" s="139" t="s">
        <v>291</v>
      </c>
      <c r="Y20" s="139">
        <v>355745161</v>
      </c>
      <c r="Z20" s="139" t="s">
        <v>418</v>
      </c>
      <c r="AA20" s="139" t="s">
        <v>347</v>
      </c>
      <c r="AB20" s="140">
        <v>42000</v>
      </c>
      <c r="AC20" s="139">
        <v>4</v>
      </c>
      <c r="AD20" s="139">
        <v>24</v>
      </c>
      <c r="AE20" s="139">
        <v>1</v>
      </c>
      <c r="AF20" s="139" t="s">
        <v>348</v>
      </c>
      <c r="AG20" s="139" t="s">
        <v>349</v>
      </c>
      <c r="AH20" s="139" t="s">
        <v>311</v>
      </c>
      <c r="AI20" s="139" t="s">
        <v>350</v>
      </c>
      <c r="AJ20" s="140">
        <v>2240</v>
      </c>
      <c r="AK20" s="140">
        <v>2240</v>
      </c>
      <c r="AL20" s="139" t="s">
        <v>356</v>
      </c>
      <c r="AM20" s="140">
        <v>10369.81</v>
      </c>
      <c r="AN20" s="140">
        <v>5310.19</v>
      </c>
      <c r="AO20" s="140">
        <v>15680</v>
      </c>
      <c r="AP20" s="140">
        <v>31630.19</v>
      </c>
      <c r="AQ20" s="140">
        <v>6222.81</v>
      </c>
      <c r="AR20" s="140">
        <v>37853</v>
      </c>
      <c r="AS20" s="140">
        <v>31630.19</v>
      </c>
      <c r="AT20" s="140">
        <v>6222.81</v>
      </c>
      <c r="AU20" s="140">
        <v>37853</v>
      </c>
      <c r="AV20" s="139">
        <v>27</v>
      </c>
      <c r="AW20" s="139"/>
      <c r="AX20" s="139"/>
      <c r="AY20" s="139"/>
      <c r="AZ20" s="139"/>
      <c r="BA20" s="139"/>
      <c r="BB20" s="139" t="s">
        <v>300</v>
      </c>
      <c r="BC20" s="139" t="s">
        <v>253</v>
      </c>
      <c r="BD20" s="139" t="s">
        <v>419</v>
      </c>
      <c r="BE20" s="140">
        <v>42000</v>
      </c>
      <c r="BF20" s="139" t="s">
        <v>416</v>
      </c>
      <c r="BG20" s="139">
        <v>9146195774</v>
      </c>
      <c r="BH20" s="135" t="s">
        <v>498</v>
      </c>
      <c r="BI20" s="130" t="s">
        <v>100</v>
      </c>
      <c r="BJ20" s="135">
        <v>46196</v>
      </c>
      <c r="BK20" s="131" t="s">
        <v>107</v>
      </c>
      <c r="BL20" s="130" t="s">
        <v>119</v>
      </c>
      <c r="BM20" s="132" t="s">
        <v>181</v>
      </c>
      <c r="BN20" s="131" t="s">
        <v>222</v>
      </c>
      <c r="BO20" s="131"/>
      <c r="BP20" s="133"/>
      <c r="BQ20" s="142" t="s">
        <v>491</v>
      </c>
    </row>
    <row r="21" spans="1:69" hidden="1" x14ac:dyDescent="0.35">
      <c r="A21" s="134">
        <v>17</v>
      </c>
      <c r="B21" s="139" t="s">
        <v>260</v>
      </c>
      <c r="C21" s="139" t="s">
        <v>261</v>
      </c>
      <c r="D21" s="139" t="s">
        <v>259</v>
      </c>
      <c r="E21" s="139" t="s">
        <v>258</v>
      </c>
      <c r="F21" s="139" t="s">
        <v>258</v>
      </c>
      <c r="G21" s="139" t="s">
        <v>256</v>
      </c>
      <c r="H21" s="139" t="s">
        <v>257</v>
      </c>
      <c r="I21" s="139">
        <v>38597</v>
      </c>
      <c r="J21" s="139" t="s">
        <v>343</v>
      </c>
      <c r="K21" s="139">
        <v>38597</v>
      </c>
      <c r="L21" s="139" t="s">
        <v>284</v>
      </c>
      <c r="M21" s="139" t="s">
        <v>285</v>
      </c>
      <c r="N21" s="139">
        <v>58354</v>
      </c>
      <c r="O21" s="139">
        <v>508061</v>
      </c>
      <c r="P21" s="139">
        <v>807224</v>
      </c>
      <c r="Q21" s="139" t="s">
        <v>344</v>
      </c>
      <c r="R21" s="139" t="s">
        <v>353</v>
      </c>
      <c r="S21" s="139" t="s">
        <v>416</v>
      </c>
      <c r="T21" s="139" t="s">
        <v>416</v>
      </c>
      <c r="U21" s="139" t="s">
        <v>289</v>
      </c>
      <c r="V21" s="139" t="s">
        <v>417</v>
      </c>
      <c r="W21" s="139">
        <v>0</v>
      </c>
      <c r="X21" s="139" t="s">
        <v>291</v>
      </c>
      <c r="Y21" s="139">
        <v>358046039</v>
      </c>
      <c r="Z21" s="139" t="s">
        <v>418</v>
      </c>
      <c r="AA21" s="139" t="s">
        <v>420</v>
      </c>
      <c r="AB21" s="140">
        <v>30000</v>
      </c>
      <c r="AC21" s="139">
        <v>4</v>
      </c>
      <c r="AD21" s="139">
        <v>18</v>
      </c>
      <c r="AE21" s="139" t="s">
        <v>355</v>
      </c>
      <c r="AF21" s="139" t="s">
        <v>348</v>
      </c>
      <c r="AG21" s="139" t="s">
        <v>349</v>
      </c>
      <c r="AH21" s="139" t="s">
        <v>311</v>
      </c>
      <c r="AI21" s="139" t="s">
        <v>356</v>
      </c>
      <c r="AJ21" s="140">
        <v>2010</v>
      </c>
      <c r="AK21" s="140">
        <v>2010</v>
      </c>
      <c r="AL21" s="139" t="s">
        <v>356</v>
      </c>
      <c r="AM21" s="140">
        <v>1318.36</v>
      </c>
      <c r="AN21" s="140">
        <v>691.64</v>
      </c>
      <c r="AO21" s="140">
        <v>2010</v>
      </c>
      <c r="AP21" s="140">
        <v>28681.64</v>
      </c>
      <c r="AQ21" s="140">
        <v>5638.36</v>
      </c>
      <c r="AR21" s="140">
        <v>34320</v>
      </c>
      <c r="AS21" s="140">
        <v>28681.64</v>
      </c>
      <c r="AT21" s="140">
        <v>5638.36</v>
      </c>
      <c r="AU21" s="140">
        <v>34320</v>
      </c>
      <c r="AV21" s="139">
        <v>21</v>
      </c>
      <c r="AW21" s="139"/>
      <c r="AX21" s="139"/>
      <c r="AY21" s="139"/>
      <c r="AZ21" s="139"/>
      <c r="BA21" s="139"/>
      <c r="BB21" s="139" t="s">
        <v>300</v>
      </c>
      <c r="BC21" s="139" t="s">
        <v>253</v>
      </c>
      <c r="BD21" s="139" t="s">
        <v>421</v>
      </c>
      <c r="BE21" s="140">
        <v>30000</v>
      </c>
      <c r="BF21" s="139" t="s">
        <v>416</v>
      </c>
      <c r="BG21" s="139">
        <v>9146195774</v>
      </c>
      <c r="BH21" s="135" t="s">
        <v>498</v>
      </c>
      <c r="BI21" s="130" t="s">
        <v>100</v>
      </c>
      <c r="BJ21" s="135">
        <v>46196</v>
      </c>
      <c r="BK21" s="131" t="s">
        <v>107</v>
      </c>
      <c r="BL21" s="130" t="s">
        <v>119</v>
      </c>
      <c r="BM21" s="132" t="s">
        <v>181</v>
      </c>
      <c r="BN21" s="131" t="s">
        <v>222</v>
      </c>
      <c r="BO21" s="131"/>
      <c r="BP21" s="133"/>
      <c r="BQ21" s="142" t="s">
        <v>491</v>
      </c>
    </row>
    <row r="22" spans="1:69" hidden="1" x14ac:dyDescent="0.35">
      <c r="A22" s="134">
        <v>18</v>
      </c>
      <c r="B22" s="139" t="s">
        <v>260</v>
      </c>
      <c r="C22" s="139" t="s">
        <v>261</v>
      </c>
      <c r="D22" s="139" t="s">
        <v>259</v>
      </c>
      <c r="E22" s="139" t="s">
        <v>258</v>
      </c>
      <c r="F22" s="139" t="s">
        <v>258</v>
      </c>
      <c r="G22" s="139" t="s">
        <v>256</v>
      </c>
      <c r="H22" s="139" t="s">
        <v>257</v>
      </c>
      <c r="I22" s="139">
        <v>38597</v>
      </c>
      <c r="J22" s="139" t="s">
        <v>343</v>
      </c>
      <c r="K22" s="139">
        <v>38597</v>
      </c>
      <c r="L22" s="139" t="s">
        <v>284</v>
      </c>
      <c r="M22" s="139" t="s">
        <v>285</v>
      </c>
      <c r="N22" s="139">
        <v>58354</v>
      </c>
      <c r="O22" s="139">
        <v>508061</v>
      </c>
      <c r="P22" s="139">
        <v>807224</v>
      </c>
      <c r="Q22" s="139" t="s">
        <v>344</v>
      </c>
      <c r="R22" s="139" t="s">
        <v>287</v>
      </c>
      <c r="S22" s="139" t="s">
        <v>422</v>
      </c>
      <c r="T22" s="139" t="s">
        <v>422</v>
      </c>
      <c r="U22" s="139" t="s">
        <v>304</v>
      </c>
      <c r="V22" s="139" t="s">
        <v>305</v>
      </c>
      <c r="W22" s="139">
        <v>541</v>
      </c>
      <c r="X22" s="139" t="s">
        <v>291</v>
      </c>
      <c r="Y22" s="139">
        <v>355766345</v>
      </c>
      <c r="Z22" s="139" t="s">
        <v>423</v>
      </c>
      <c r="AA22" s="139" t="s">
        <v>347</v>
      </c>
      <c r="AB22" s="140">
        <v>42000</v>
      </c>
      <c r="AC22" s="139">
        <v>4</v>
      </c>
      <c r="AD22" s="139">
        <v>24</v>
      </c>
      <c r="AE22" s="139">
        <v>1</v>
      </c>
      <c r="AF22" s="139" t="s">
        <v>348</v>
      </c>
      <c r="AG22" s="139" t="s">
        <v>349</v>
      </c>
      <c r="AH22" s="139" t="s">
        <v>311</v>
      </c>
      <c r="AI22" s="139" t="s">
        <v>350</v>
      </c>
      <c r="AJ22" s="140">
        <v>2240</v>
      </c>
      <c r="AK22" s="140">
        <v>2240</v>
      </c>
      <c r="AL22" s="139" t="s">
        <v>424</v>
      </c>
      <c r="AM22" s="140">
        <v>20369.240000000002</v>
      </c>
      <c r="AN22" s="140">
        <v>8750.76</v>
      </c>
      <c r="AO22" s="140">
        <v>29120</v>
      </c>
      <c r="AP22" s="140">
        <v>21630.76</v>
      </c>
      <c r="AQ22" s="140">
        <v>2782.24</v>
      </c>
      <c r="AR22" s="140">
        <v>24413</v>
      </c>
      <c r="AS22" s="140">
        <v>21630.76</v>
      </c>
      <c r="AT22" s="140">
        <v>2782.24</v>
      </c>
      <c r="AU22" s="140">
        <v>24413</v>
      </c>
      <c r="AV22" s="139">
        <v>27</v>
      </c>
      <c r="AW22" s="139"/>
      <c r="AX22" s="139"/>
      <c r="AY22" s="139"/>
      <c r="AZ22" s="139"/>
      <c r="BA22" s="139"/>
      <c r="BB22" s="139" t="s">
        <v>300</v>
      </c>
      <c r="BC22" s="139" t="s">
        <v>253</v>
      </c>
      <c r="BD22" s="139"/>
      <c r="BE22" s="140">
        <v>0</v>
      </c>
      <c r="BF22" s="139" t="s">
        <v>422</v>
      </c>
      <c r="BG22" s="139">
        <v>9730313039</v>
      </c>
      <c r="BH22" s="135" t="s">
        <v>498</v>
      </c>
      <c r="BI22" s="130" t="s">
        <v>100</v>
      </c>
      <c r="BJ22" s="135">
        <v>46196</v>
      </c>
      <c r="BK22" s="131" t="s">
        <v>104</v>
      </c>
      <c r="BL22" s="130" t="s">
        <v>109</v>
      </c>
      <c r="BM22" s="132" t="s">
        <v>181</v>
      </c>
      <c r="BN22" s="131" t="s">
        <v>222</v>
      </c>
      <c r="BO22" s="131"/>
      <c r="BP22" s="133"/>
      <c r="BQ22" s="142" t="s">
        <v>492</v>
      </c>
    </row>
    <row r="23" spans="1:69" hidden="1" x14ac:dyDescent="0.35">
      <c r="A23" s="134">
        <v>19</v>
      </c>
      <c r="B23" s="139" t="s">
        <v>260</v>
      </c>
      <c r="C23" s="139" t="s">
        <v>261</v>
      </c>
      <c r="D23" s="139" t="s">
        <v>259</v>
      </c>
      <c r="E23" s="139" t="s">
        <v>258</v>
      </c>
      <c r="F23" s="139" t="s">
        <v>258</v>
      </c>
      <c r="G23" s="139" t="s">
        <v>256</v>
      </c>
      <c r="H23" s="139" t="s">
        <v>257</v>
      </c>
      <c r="I23" s="139">
        <v>38597</v>
      </c>
      <c r="J23" s="139" t="s">
        <v>343</v>
      </c>
      <c r="K23" s="139">
        <v>38597</v>
      </c>
      <c r="L23" s="139" t="s">
        <v>284</v>
      </c>
      <c r="M23" s="139" t="s">
        <v>285</v>
      </c>
      <c r="N23" s="139">
        <v>58354</v>
      </c>
      <c r="O23" s="139">
        <v>508061</v>
      </c>
      <c r="P23" s="139">
        <v>807224</v>
      </c>
      <c r="Q23" s="139" t="s">
        <v>344</v>
      </c>
      <c r="R23" s="139" t="s">
        <v>353</v>
      </c>
      <c r="S23" s="139" t="s">
        <v>422</v>
      </c>
      <c r="T23" s="139" t="s">
        <v>422</v>
      </c>
      <c r="U23" s="139" t="s">
        <v>304</v>
      </c>
      <c r="V23" s="139" t="s">
        <v>305</v>
      </c>
      <c r="W23" s="139">
        <v>0</v>
      </c>
      <c r="X23" s="139" t="s">
        <v>291</v>
      </c>
      <c r="Y23" s="139">
        <v>358047426</v>
      </c>
      <c r="Z23" s="139" t="s">
        <v>423</v>
      </c>
      <c r="AA23" s="139" t="s">
        <v>354</v>
      </c>
      <c r="AB23" s="140">
        <v>30000</v>
      </c>
      <c r="AC23" s="139">
        <v>4</v>
      </c>
      <c r="AD23" s="139">
        <v>18</v>
      </c>
      <c r="AE23" s="139" t="s">
        <v>355</v>
      </c>
      <c r="AF23" s="139" t="s">
        <v>348</v>
      </c>
      <c r="AG23" s="139" t="s">
        <v>349</v>
      </c>
      <c r="AH23" s="139" t="s">
        <v>311</v>
      </c>
      <c r="AI23" s="139" t="s">
        <v>356</v>
      </c>
      <c r="AJ23" s="140">
        <v>2010</v>
      </c>
      <c r="AK23" s="140">
        <v>2010</v>
      </c>
      <c r="AL23" s="139" t="s">
        <v>424</v>
      </c>
      <c r="AM23" s="140">
        <v>10307.790000000001</v>
      </c>
      <c r="AN23" s="140">
        <v>3762.21</v>
      </c>
      <c r="AO23" s="140">
        <v>14070</v>
      </c>
      <c r="AP23" s="140">
        <v>19692.21</v>
      </c>
      <c r="AQ23" s="140">
        <v>2538.79</v>
      </c>
      <c r="AR23" s="140">
        <v>22231</v>
      </c>
      <c r="AS23" s="140">
        <v>19692.21</v>
      </c>
      <c r="AT23" s="140">
        <v>2538.79</v>
      </c>
      <c r="AU23" s="140">
        <v>22231</v>
      </c>
      <c r="AV23" s="139">
        <v>21</v>
      </c>
      <c r="AW23" s="139"/>
      <c r="AX23" s="139"/>
      <c r="AY23" s="139"/>
      <c r="AZ23" s="139"/>
      <c r="BA23" s="139"/>
      <c r="BB23" s="139" t="s">
        <v>300</v>
      </c>
      <c r="BC23" s="139" t="s">
        <v>253</v>
      </c>
      <c r="BD23" s="139" t="s">
        <v>352</v>
      </c>
      <c r="BE23" s="140">
        <v>30000</v>
      </c>
      <c r="BF23" s="139" t="s">
        <v>422</v>
      </c>
      <c r="BG23" s="139">
        <v>9730313039</v>
      </c>
      <c r="BH23" s="135" t="s">
        <v>498</v>
      </c>
      <c r="BI23" s="130" t="s">
        <v>100</v>
      </c>
      <c r="BJ23" s="135">
        <v>46196</v>
      </c>
      <c r="BK23" s="131" t="s">
        <v>104</v>
      </c>
      <c r="BL23" s="130" t="s">
        <v>109</v>
      </c>
      <c r="BM23" s="132" t="s">
        <v>181</v>
      </c>
      <c r="BN23" s="131" t="s">
        <v>222</v>
      </c>
      <c r="BO23" s="131"/>
      <c r="BP23" s="133"/>
      <c r="BQ23" s="142" t="s">
        <v>492</v>
      </c>
    </row>
    <row r="24" spans="1:69" hidden="1" x14ac:dyDescent="0.35">
      <c r="A24" s="134">
        <v>20</v>
      </c>
      <c r="B24" s="139" t="s">
        <v>260</v>
      </c>
      <c r="C24" s="139" t="s">
        <v>261</v>
      </c>
      <c r="D24" s="139" t="s">
        <v>259</v>
      </c>
      <c r="E24" s="139" t="s">
        <v>258</v>
      </c>
      <c r="F24" s="139" t="s">
        <v>258</v>
      </c>
      <c r="G24" s="139" t="s">
        <v>256</v>
      </c>
      <c r="H24" s="139" t="s">
        <v>257</v>
      </c>
      <c r="I24" s="139">
        <v>38618</v>
      </c>
      <c r="J24" s="139" t="s">
        <v>425</v>
      </c>
      <c r="K24" s="139">
        <v>38618</v>
      </c>
      <c r="L24" s="139" t="s">
        <v>284</v>
      </c>
      <c r="M24" s="139" t="s">
        <v>285</v>
      </c>
      <c r="N24" s="139">
        <v>310780</v>
      </c>
      <c r="O24" s="139" t="s">
        <v>426</v>
      </c>
      <c r="P24" s="139">
        <v>426730</v>
      </c>
      <c r="Q24" s="139" t="s">
        <v>427</v>
      </c>
      <c r="R24" s="139" t="s">
        <v>287</v>
      </c>
      <c r="S24" s="139" t="s">
        <v>428</v>
      </c>
      <c r="T24" s="139" t="s">
        <v>428</v>
      </c>
      <c r="U24" s="139" t="s">
        <v>319</v>
      </c>
      <c r="V24" s="139" t="s">
        <v>290</v>
      </c>
      <c r="W24" s="139">
        <v>0</v>
      </c>
      <c r="X24" s="139" t="s">
        <v>291</v>
      </c>
      <c r="Y24" s="139">
        <v>357312167</v>
      </c>
      <c r="Z24" s="139" t="s">
        <v>429</v>
      </c>
      <c r="AA24" s="139" t="s">
        <v>430</v>
      </c>
      <c r="AB24" s="140">
        <v>72000</v>
      </c>
      <c r="AC24" s="139">
        <v>7</v>
      </c>
      <c r="AD24" s="139">
        <v>24</v>
      </c>
      <c r="AE24" s="139" t="s">
        <v>431</v>
      </c>
      <c r="AF24" s="139" t="s">
        <v>432</v>
      </c>
      <c r="AG24" s="139" t="s">
        <v>433</v>
      </c>
      <c r="AH24" s="139" t="s">
        <v>434</v>
      </c>
      <c r="AI24" s="139" t="s">
        <v>435</v>
      </c>
      <c r="AJ24" s="140">
        <v>3840</v>
      </c>
      <c r="AK24" s="140">
        <v>3840</v>
      </c>
      <c r="AL24" s="139" t="s">
        <v>436</v>
      </c>
      <c r="AM24" s="140">
        <v>55822.97</v>
      </c>
      <c r="AN24" s="140">
        <v>20983.03</v>
      </c>
      <c r="AO24" s="140">
        <v>76806</v>
      </c>
      <c r="AP24" s="140">
        <v>16177.03</v>
      </c>
      <c r="AQ24" s="140">
        <v>903.97</v>
      </c>
      <c r="AR24" s="140">
        <v>17081</v>
      </c>
      <c r="AS24" s="140">
        <v>10722.72</v>
      </c>
      <c r="AT24" s="140">
        <v>791.28</v>
      </c>
      <c r="AU24" s="140">
        <v>11514</v>
      </c>
      <c r="AV24" s="139">
        <v>23</v>
      </c>
      <c r="AW24" s="139"/>
      <c r="AX24" s="139"/>
      <c r="AY24" s="139"/>
      <c r="AZ24" s="139"/>
      <c r="BA24" s="139"/>
      <c r="BB24" s="139" t="s">
        <v>300</v>
      </c>
      <c r="BC24" s="139" t="s">
        <v>253</v>
      </c>
      <c r="BD24" s="139"/>
      <c r="BE24" s="140">
        <v>0</v>
      </c>
      <c r="BF24" s="139" t="s">
        <v>428</v>
      </c>
      <c r="BG24" s="139">
        <v>8975385750</v>
      </c>
      <c r="BH24" s="135" t="s">
        <v>498</v>
      </c>
      <c r="BI24" s="130" t="s">
        <v>100</v>
      </c>
      <c r="BJ24" s="135">
        <v>46196</v>
      </c>
      <c r="BK24" s="131" t="s">
        <v>103</v>
      </c>
      <c r="BL24" s="130" t="s">
        <v>108</v>
      </c>
      <c r="BM24" s="132" t="s">
        <v>181</v>
      </c>
      <c r="BN24" s="131" t="s">
        <v>222</v>
      </c>
      <c r="BO24" s="131"/>
      <c r="BP24" s="133"/>
      <c r="BQ24" s="142" t="s">
        <v>493</v>
      </c>
    </row>
    <row r="25" spans="1:69" hidden="1" x14ac:dyDescent="0.35">
      <c r="A25" s="134">
        <v>21</v>
      </c>
      <c r="B25" s="139" t="s">
        <v>260</v>
      </c>
      <c r="C25" s="139" t="s">
        <v>261</v>
      </c>
      <c r="D25" s="139" t="s">
        <v>259</v>
      </c>
      <c r="E25" s="139" t="s">
        <v>258</v>
      </c>
      <c r="F25" s="139" t="s">
        <v>258</v>
      </c>
      <c r="G25" s="139" t="s">
        <v>256</v>
      </c>
      <c r="H25" s="139" t="s">
        <v>257</v>
      </c>
      <c r="I25" s="139">
        <v>38596</v>
      </c>
      <c r="J25" s="139" t="s">
        <v>257</v>
      </c>
      <c r="K25" s="139">
        <v>38596</v>
      </c>
      <c r="L25" s="139" t="s">
        <v>267</v>
      </c>
      <c r="M25" s="139" t="s">
        <v>301</v>
      </c>
      <c r="N25" s="139">
        <v>58182</v>
      </c>
      <c r="O25" s="139">
        <v>464477</v>
      </c>
      <c r="P25" s="139">
        <v>85465</v>
      </c>
      <c r="Q25" s="139" t="s">
        <v>302</v>
      </c>
      <c r="R25" s="139" t="s">
        <v>287</v>
      </c>
      <c r="S25" s="139" t="s">
        <v>437</v>
      </c>
      <c r="T25" s="139" t="s">
        <v>437</v>
      </c>
      <c r="U25" s="139" t="s">
        <v>289</v>
      </c>
      <c r="V25" s="139" t="s">
        <v>290</v>
      </c>
      <c r="W25" s="139">
        <v>0</v>
      </c>
      <c r="X25" s="139" t="s">
        <v>291</v>
      </c>
      <c r="Y25" s="139">
        <v>358974188</v>
      </c>
      <c r="Z25" s="139" t="s">
        <v>438</v>
      </c>
      <c r="AA25" s="139" t="s">
        <v>439</v>
      </c>
      <c r="AB25" s="140">
        <v>73000</v>
      </c>
      <c r="AC25" s="139">
        <v>6</v>
      </c>
      <c r="AD25" s="139">
        <v>24</v>
      </c>
      <c r="AE25" s="139" t="s">
        <v>294</v>
      </c>
      <c r="AF25" s="139" t="s">
        <v>440</v>
      </c>
      <c r="AG25" s="139" t="s">
        <v>441</v>
      </c>
      <c r="AH25" s="139" t="s">
        <v>297</v>
      </c>
      <c r="AI25" s="139" t="s">
        <v>442</v>
      </c>
      <c r="AJ25" s="140">
        <v>3830</v>
      </c>
      <c r="AK25" s="140">
        <v>3830</v>
      </c>
      <c r="AL25" s="139" t="s">
        <v>443</v>
      </c>
      <c r="AM25" s="140">
        <v>47045.22</v>
      </c>
      <c r="AN25" s="140">
        <v>18064.78</v>
      </c>
      <c r="AO25" s="140">
        <v>65110</v>
      </c>
      <c r="AP25" s="140">
        <v>25954.78</v>
      </c>
      <c r="AQ25" s="140">
        <v>2139.2199999999998</v>
      </c>
      <c r="AR25" s="140">
        <v>28094</v>
      </c>
      <c r="AS25" s="140">
        <v>3317.48</v>
      </c>
      <c r="AT25" s="140">
        <v>512.52</v>
      </c>
      <c r="AU25" s="140">
        <v>3830</v>
      </c>
      <c r="AV25" s="139">
        <v>18</v>
      </c>
      <c r="AW25" s="139"/>
      <c r="AX25" s="139"/>
      <c r="AY25" s="139"/>
      <c r="AZ25" s="139"/>
      <c r="BA25" s="139"/>
      <c r="BB25" s="139" t="s">
        <v>300</v>
      </c>
      <c r="BC25" s="139" t="s">
        <v>253</v>
      </c>
      <c r="BD25" s="139"/>
      <c r="BE25" s="140">
        <v>0</v>
      </c>
      <c r="BF25" s="139" t="s">
        <v>437</v>
      </c>
      <c r="BG25" s="139">
        <v>7841893544</v>
      </c>
      <c r="BH25" s="135" t="s">
        <v>498</v>
      </c>
      <c r="BI25" s="130" t="s">
        <v>100</v>
      </c>
      <c r="BJ25" s="135">
        <v>46196</v>
      </c>
      <c r="BK25" s="131" t="s">
        <v>103</v>
      </c>
      <c r="BL25" s="130" t="s">
        <v>108</v>
      </c>
      <c r="BM25" s="132" t="s">
        <v>180</v>
      </c>
      <c r="BN25" s="131" t="s">
        <v>222</v>
      </c>
      <c r="BO25" s="131"/>
      <c r="BP25" s="133"/>
      <c r="BQ25" s="142" t="s">
        <v>494</v>
      </c>
    </row>
    <row r="26" spans="1:69" hidden="1" x14ac:dyDescent="0.35">
      <c r="A26" s="134">
        <v>22</v>
      </c>
      <c r="B26" s="139" t="s">
        <v>260</v>
      </c>
      <c r="C26" s="139" t="s">
        <v>261</v>
      </c>
      <c r="D26" s="139" t="s">
        <v>259</v>
      </c>
      <c r="E26" s="139" t="s">
        <v>258</v>
      </c>
      <c r="F26" s="139" t="s">
        <v>258</v>
      </c>
      <c r="G26" s="139" t="s">
        <v>256</v>
      </c>
      <c r="H26" s="139" t="s">
        <v>257</v>
      </c>
      <c r="I26" s="139">
        <v>38655</v>
      </c>
      <c r="J26" s="139" t="s">
        <v>390</v>
      </c>
      <c r="K26" s="139">
        <v>38655</v>
      </c>
      <c r="L26" s="139" t="s">
        <v>267</v>
      </c>
      <c r="M26" s="139" t="s">
        <v>301</v>
      </c>
      <c r="N26" s="139">
        <v>58403</v>
      </c>
      <c r="O26" s="139">
        <v>512974</v>
      </c>
      <c r="P26" s="139">
        <v>85724</v>
      </c>
      <c r="Q26" s="139" t="s">
        <v>444</v>
      </c>
      <c r="R26" s="139" t="s">
        <v>287</v>
      </c>
      <c r="S26" s="139" t="s">
        <v>445</v>
      </c>
      <c r="T26" s="139" t="s">
        <v>445</v>
      </c>
      <c r="U26" s="139" t="s">
        <v>393</v>
      </c>
      <c r="V26" s="139" t="s">
        <v>290</v>
      </c>
      <c r="W26" s="139">
        <v>0</v>
      </c>
      <c r="X26" s="139" t="s">
        <v>291</v>
      </c>
      <c r="Y26" s="139">
        <v>358319894</v>
      </c>
      <c r="Z26" s="139" t="s">
        <v>446</v>
      </c>
      <c r="AA26" s="139" t="s">
        <v>447</v>
      </c>
      <c r="AB26" s="140">
        <v>80000</v>
      </c>
      <c r="AC26" s="139">
        <v>9</v>
      </c>
      <c r="AD26" s="139">
        <v>24</v>
      </c>
      <c r="AE26" s="139" t="s">
        <v>294</v>
      </c>
      <c r="AF26" s="139" t="s">
        <v>448</v>
      </c>
      <c r="AG26" s="139" t="s">
        <v>449</v>
      </c>
      <c r="AH26" s="139" t="s">
        <v>297</v>
      </c>
      <c r="AI26" s="139" t="s">
        <v>450</v>
      </c>
      <c r="AJ26" s="140">
        <v>4260</v>
      </c>
      <c r="AK26" s="140">
        <v>4260</v>
      </c>
      <c r="AL26" s="139" t="s">
        <v>451</v>
      </c>
      <c r="AM26" s="140">
        <v>34315.4</v>
      </c>
      <c r="AN26" s="140">
        <v>16918.68</v>
      </c>
      <c r="AO26" s="140">
        <v>51234.080000000002</v>
      </c>
      <c r="AP26" s="140">
        <v>45684.6</v>
      </c>
      <c r="AQ26" s="140">
        <v>6350.32</v>
      </c>
      <c r="AR26" s="140">
        <v>52034.92</v>
      </c>
      <c r="AS26" s="140">
        <v>28542.46</v>
      </c>
      <c r="AT26" s="140">
        <v>5423.46</v>
      </c>
      <c r="AU26" s="140">
        <v>33965.919999999998</v>
      </c>
      <c r="AV26" s="139">
        <v>20</v>
      </c>
      <c r="AW26" s="139"/>
      <c r="AX26" s="139"/>
      <c r="AY26" s="139"/>
      <c r="AZ26" s="139"/>
      <c r="BA26" s="139"/>
      <c r="BB26" s="139" t="s">
        <v>300</v>
      </c>
      <c r="BC26" s="139" t="s">
        <v>253</v>
      </c>
      <c r="BD26" s="139"/>
      <c r="BE26" s="140">
        <v>0</v>
      </c>
      <c r="BF26" s="139" t="s">
        <v>445</v>
      </c>
      <c r="BG26" s="139">
        <v>9579313626</v>
      </c>
      <c r="BH26" s="135" t="s">
        <v>498</v>
      </c>
      <c r="BI26" s="130" t="s">
        <v>100</v>
      </c>
      <c r="BJ26" s="135">
        <v>46196</v>
      </c>
      <c r="BK26" s="131" t="s">
        <v>104</v>
      </c>
      <c r="BL26" s="130" t="s">
        <v>109</v>
      </c>
      <c r="BM26" s="132" t="s">
        <v>181</v>
      </c>
      <c r="BN26" s="131" t="s">
        <v>222</v>
      </c>
      <c r="BO26" s="131"/>
      <c r="BP26" s="133"/>
      <c r="BQ26" s="142" t="s">
        <v>495</v>
      </c>
    </row>
    <row r="27" spans="1:69" hidden="1" x14ac:dyDescent="0.35">
      <c r="A27" s="134">
        <v>23</v>
      </c>
      <c r="B27" s="139" t="s">
        <v>260</v>
      </c>
      <c r="C27" s="139" t="s">
        <v>261</v>
      </c>
      <c r="D27" s="139" t="s">
        <v>259</v>
      </c>
      <c r="E27" s="139" t="s">
        <v>258</v>
      </c>
      <c r="F27" s="139" t="s">
        <v>258</v>
      </c>
      <c r="G27" s="139" t="s">
        <v>256</v>
      </c>
      <c r="H27" s="139" t="s">
        <v>257</v>
      </c>
      <c r="I27" s="139">
        <v>38667</v>
      </c>
      <c r="J27" s="139" t="s">
        <v>283</v>
      </c>
      <c r="K27" s="139">
        <v>38667</v>
      </c>
      <c r="L27" s="139" t="s">
        <v>284</v>
      </c>
      <c r="M27" s="139" t="s">
        <v>285</v>
      </c>
      <c r="N27" s="139">
        <v>58415</v>
      </c>
      <c r="O27" s="139">
        <v>512545</v>
      </c>
      <c r="P27" s="139">
        <v>780596</v>
      </c>
      <c r="Q27" s="139" t="s">
        <v>327</v>
      </c>
      <c r="R27" s="139" t="s">
        <v>287</v>
      </c>
      <c r="S27" s="139" t="s">
        <v>452</v>
      </c>
      <c r="T27" s="139" t="s">
        <v>452</v>
      </c>
      <c r="U27" s="139" t="s">
        <v>319</v>
      </c>
      <c r="V27" s="139" t="s">
        <v>290</v>
      </c>
      <c r="W27" s="139">
        <v>0</v>
      </c>
      <c r="X27" s="139" t="s">
        <v>453</v>
      </c>
      <c r="Y27" s="139">
        <v>355284568</v>
      </c>
      <c r="Z27" s="139" t="s">
        <v>454</v>
      </c>
      <c r="AA27" s="139" t="s">
        <v>455</v>
      </c>
      <c r="AB27" s="140">
        <v>42000</v>
      </c>
      <c r="AC27" s="139">
        <v>10</v>
      </c>
      <c r="AD27" s="139">
        <v>24</v>
      </c>
      <c r="AE27" s="139">
        <v>1</v>
      </c>
      <c r="AF27" s="139" t="s">
        <v>456</v>
      </c>
      <c r="AG27" s="139" t="s">
        <v>457</v>
      </c>
      <c r="AH27" s="139" t="s">
        <v>311</v>
      </c>
      <c r="AI27" s="139" t="s">
        <v>458</v>
      </c>
      <c r="AJ27" s="140">
        <v>2240</v>
      </c>
      <c r="AK27" s="140">
        <v>2240</v>
      </c>
      <c r="AL27" s="139" t="s">
        <v>313</v>
      </c>
      <c r="AM27" s="140">
        <v>31927.35</v>
      </c>
      <c r="AN27" s="140">
        <v>11420.65</v>
      </c>
      <c r="AO27" s="140">
        <v>43348</v>
      </c>
      <c r="AP27" s="140">
        <v>10072.65</v>
      </c>
      <c r="AQ27" s="140">
        <v>462.35</v>
      </c>
      <c r="AR27" s="140">
        <v>10535</v>
      </c>
      <c r="AS27" s="140">
        <v>10072.65</v>
      </c>
      <c r="AT27" s="140">
        <v>462.35</v>
      </c>
      <c r="AU27" s="140">
        <v>10535</v>
      </c>
      <c r="AV27" s="139">
        <v>28</v>
      </c>
      <c r="AW27" s="139"/>
      <c r="AX27" s="139"/>
      <c r="AY27" s="139"/>
      <c r="AZ27" s="139"/>
      <c r="BA27" s="139"/>
      <c r="BB27" s="139" t="s">
        <v>300</v>
      </c>
      <c r="BC27" s="139" t="s">
        <v>253</v>
      </c>
      <c r="BD27" s="139"/>
      <c r="BE27" s="140">
        <v>0</v>
      </c>
      <c r="BF27" s="139" t="s">
        <v>452</v>
      </c>
      <c r="BG27" s="139">
        <v>9404147962</v>
      </c>
      <c r="BH27" s="135" t="s">
        <v>498</v>
      </c>
      <c r="BI27" s="130" t="s">
        <v>100</v>
      </c>
      <c r="BJ27" s="135">
        <v>46196</v>
      </c>
      <c r="BK27" s="131" t="s">
        <v>104</v>
      </c>
      <c r="BL27" s="130" t="s">
        <v>119</v>
      </c>
      <c r="BM27" s="132" t="s">
        <v>181</v>
      </c>
      <c r="BN27" s="131" t="s">
        <v>222</v>
      </c>
      <c r="BO27" s="131"/>
      <c r="BP27" s="133"/>
      <c r="BQ27" s="142" t="s">
        <v>499</v>
      </c>
    </row>
    <row r="28" spans="1:69" hidden="1" x14ac:dyDescent="0.35">
      <c r="A28" s="134">
        <v>24</v>
      </c>
      <c r="B28" s="139" t="s">
        <v>260</v>
      </c>
      <c r="C28" s="139" t="s">
        <v>261</v>
      </c>
      <c r="D28" s="139" t="s">
        <v>259</v>
      </c>
      <c r="E28" s="139" t="s">
        <v>258</v>
      </c>
      <c r="F28" s="139" t="s">
        <v>258</v>
      </c>
      <c r="G28" s="139" t="s">
        <v>256</v>
      </c>
      <c r="H28" s="139" t="s">
        <v>257</v>
      </c>
      <c r="I28" s="139">
        <v>38655</v>
      </c>
      <c r="J28" s="139" t="s">
        <v>390</v>
      </c>
      <c r="K28" s="139">
        <v>38655</v>
      </c>
      <c r="L28" s="139" t="s">
        <v>267</v>
      </c>
      <c r="M28" s="139" t="s">
        <v>301</v>
      </c>
      <c r="N28" s="139">
        <v>58403</v>
      </c>
      <c r="O28" s="139">
        <v>512974</v>
      </c>
      <c r="P28" s="139">
        <v>85724</v>
      </c>
      <c r="Q28" s="139" t="s">
        <v>444</v>
      </c>
      <c r="R28" s="139" t="s">
        <v>287</v>
      </c>
      <c r="S28" s="139" t="s">
        <v>459</v>
      </c>
      <c r="T28" s="139" t="s">
        <v>459</v>
      </c>
      <c r="U28" s="139" t="s">
        <v>319</v>
      </c>
      <c r="V28" s="139" t="s">
        <v>290</v>
      </c>
      <c r="W28" s="139">
        <v>0</v>
      </c>
      <c r="X28" s="139" t="s">
        <v>291</v>
      </c>
      <c r="Y28" s="139">
        <v>358021968</v>
      </c>
      <c r="Z28" s="139" t="s">
        <v>460</v>
      </c>
      <c r="AA28" s="139" t="s">
        <v>461</v>
      </c>
      <c r="AB28" s="140">
        <v>72000</v>
      </c>
      <c r="AC28" s="139">
        <v>9</v>
      </c>
      <c r="AD28" s="139">
        <v>24</v>
      </c>
      <c r="AE28" s="139" t="s">
        <v>462</v>
      </c>
      <c r="AF28" s="139" t="s">
        <v>463</v>
      </c>
      <c r="AG28" s="139" t="s">
        <v>449</v>
      </c>
      <c r="AH28" s="139" t="s">
        <v>297</v>
      </c>
      <c r="AI28" s="139" t="s">
        <v>387</v>
      </c>
      <c r="AJ28" s="140">
        <v>3840</v>
      </c>
      <c r="AK28" s="140">
        <v>3840</v>
      </c>
      <c r="AL28" s="139" t="s">
        <v>464</v>
      </c>
      <c r="AM28" s="140">
        <v>33861.25</v>
      </c>
      <c r="AN28" s="140">
        <v>16058.75</v>
      </c>
      <c r="AO28" s="140">
        <v>49920</v>
      </c>
      <c r="AP28" s="140">
        <v>38138.75</v>
      </c>
      <c r="AQ28" s="140">
        <v>5023.25</v>
      </c>
      <c r="AR28" s="140">
        <v>43162</v>
      </c>
      <c r="AS28" s="140">
        <v>26218.240000000002</v>
      </c>
      <c r="AT28" s="140">
        <v>4501.76</v>
      </c>
      <c r="AU28" s="140">
        <v>30720</v>
      </c>
      <c r="AV28" s="139">
        <v>21</v>
      </c>
      <c r="AW28" s="139"/>
      <c r="AX28" s="139"/>
      <c r="AY28" s="139"/>
      <c r="AZ28" s="139"/>
      <c r="BA28" s="139"/>
      <c r="BB28" s="139" t="s">
        <v>300</v>
      </c>
      <c r="BC28" s="139" t="s">
        <v>253</v>
      </c>
      <c r="BD28" s="139"/>
      <c r="BE28" s="140">
        <v>0</v>
      </c>
      <c r="BF28" s="139" t="s">
        <v>459</v>
      </c>
      <c r="BG28" s="139">
        <v>9112124372</v>
      </c>
      <c r="BH28" s="135" t="s">
        <v>498</v>
      </c>
      <c r="BI28" s="130" t="s">
        <v>100</v>
      </c>
      <c r="BJ28" s="135">
        <v>46196</v>
      </c>
      <c r="BK28" s="131" t="s">
        <v>104</v>
      </c>
      <c r="BL28" s="130" t="s">
        <v>119</v>
      </c>
      <c r="BM28" s="132" t="s">
        <v>181</v>
      </c>
      <c r="BN28" s="131" t="s">
        <v>222</v>
      </c>
      <c r="BO28" s="131"/>
      <c r="BP28" s="133"/>
      <c r="BQ28" s="142" t="s">
        <v>496</v>
      </c>
    </row>
    <row r="29" spans="1:69" hidden="1" x14ac:dyDescent="0.35">
      <c r="A29" s="134">
        <v>25</v>
      </c>
      <c r="B29" s="139" t="s">
        <v>260</v>
      </c>
      <c r="C29" s="139" t="s">
        <v>261</v>
      </c>
      <c r="D29" s="139" t="s">
        <v>259</v>
      </c>
      <c r="E29" s="139" t="s">
        <v>258</v>
      </c>
      <c r="F29" s="139" t="s">
        <v>258</v>
      </c>
      <c r="G29" s="139" t="s">
        <v>256</v>
      </c>
      <c r="H29" s="139" t="s">
        <v>257</v>
      </c>
      <c r="I29" s="139">
        <v>38597</v>
      </c>
      <c r="J29" s="139" t="s">
        <v>343</v>
      </c>
      <c r="K29" s="139">
        <v>38597</v>
      </c>
      <c r="L29" s="139" t="s">
        <v>284</v>
      </c>
      <c r="M29" s="139" t="s">
        <v>285</v>
      </c>
      <c r="N29" s="139">
        <v>549781</v>
      </c>
      <c r="O29" s="139" t="s">
        <v>401</v>
      </c>
      <c r="P29" s="139">
        <v>913373</v>
      </c>
      <c r="Q29" s="139" t="s">
        <v>402</v>
      </c>
      <c r="R29" s="139" t="s">
        <v>287</v>
      </c>
      <c r="S29" s="139" t="s">
        <v>465</v>
      </c>
      <c r="T29" s="139" t="s">
        <v>465</v>
      </c>
      <c r="U29" s="139" t="s">
        <v>289</v>
      </c>
      <c r="V29" s="139" t="s">
        <v>290</v>
      </c>
      <c r="W29" s="139">
        <v>541</v>
      </c>
      <c r="X29" s="139" t="s">
        <v>291</v>
      </c>
      <c r="Y29" s="139">
        <v>352523435</v>
      </c>
      <c r="Z29" s="139" t="s">
        <v>466</v>
      </c>
      <c r="AA29" s="139" t="s">
        <v>467</v>
      </c>
      <c r="AB29" s="140">
        <v>42000</v>
      </c>
      <c r="AC29" s="139">
        <v>5</v>
      </c>
      <c r="AD29" s="139">
        <v>24</v>
      </c>
      <c r="AE29" s="139">
        <v>1</v>
      </c>
      <c r="AF29" s="139" t="s">
        <v>468</v>
      </c>
      <c r="AG29" s="139" t="s">
        <v>469</v>
      </c>
      <c r="AH29" s="139" t="s">
        <v>311</v>
      </c>
      <c r="AI29" s="139" t="s">
        <v>470</v>
      </c>
      <c r="AJ29" s="140">
        <v>2240</v>
      </c>
      <c r="AK29" s="140">
        <v>2240</v>
      </c>
      <c r="AL29" s="139" t="s">
        <v>410</v>
      </c>
      <c r="AM29" s="140">
        <v>33789.08</v>
      </c>
      <c r="AN29" s="140">
        <v>11010.92</v>
      </c>
      <c r="AO29" s="140">
        <v>44800</v>
      </c>
      <c r="AP29" s="140">
        <v>8210.92</v>
      </c>
      <c r="AQ29" s="140">
        <v>422.08</v>
      </c>
      <c r="AR29" s="140">
        <v>8633</v>
      </c>
      <c r="AS29" s="140">
        <v>8210.92</v>
      </c>
      <c r="AT29" s="140">
        <v>422.08</v>
      </c>
      <c r="AU29" s="140">
        <v>8633</v>
      </c>
      <c r="AV29" s="139">
        <v>34</v>
      </c>
      <c r="AW29" s="139"/>
      <c r="AX29" s="139"/>
      <c r="AY29" s="139"/>
      <c r="AZ29" s="139"/>
      <c r="BA29" s="139"/>
      <c r="BB29" s="139" t="s">
        <v>300</v>
      </c>
      <c r="BC29" s="139" t="s">
        <v>253</v>
      </c>
      <c r="BD29" s="139"/>
      <c r="BE29" s="140">
        <v>0</v>
      </c>
      <c r="BF29" s="139" t="s">
        <v>465</v>
      </c>
      <c r="BG29" s="139">
        <v>7083545054</v>
      </c>
      <c r="BH29" s="135" t="s">
        <v>498</v>
      </c>
      <c r="BI29" s="130" t="s">
        <v>100</v>
      </c>
      <c r="BJ29" s="135">
        <v>46196</v>
      </c>
      <c r="BK29" s="131" t="s">
        <v>104</v>
      </c>
      <c r="BL29" s="130" t="s">
        <v>109</v>
      </c>
      <c r="BM29" s="132" t="s">
        <v>181</v>
      </c>
      <c r="BN29" s="131" t="s">
        <v>222</v>
      </c>
      <c r="BO29" s="131"/>
      <c r="BP29" s="133"/>
      <c r="BQ29" s="142" t="s">
        <v>497</v>
      </c>
    </row>
    <row r="30" spans="1:69" hidden="1" x14ac:dyDescent="0.35">
      <c r="A30" s="134">
        <v>26</v>
      </c>
      <c r="B30" s="139" t="s">
        <v>260</v>
      </c>
      <c r="C30" s="139" t="s">
        <v>261</v>
      </c>
      <c r="D30" s="139" t="s">
        <v>259</v>
      </c>
      <c r="E30" s="139" t="s">
        <v>258</v>
      </c>
      <c r="F30" s="139" t="s">
        <v>258</v>
      </c>
      <c r="G30" s="139" t="s">
        <v>256</v>
      </c>
      <c r="H30" s="139" t="s">
        <v>257</v>
      </c>
      <c r="I30" s="139">
        <v>38667</v>
      </c>
      <c r="J30" s="139" t="s">
        <v>283</v>
      </c>
      <c r="K30" s="139">
        <v>38667</v>
      </c>
      <c r="L30" s="139" t="s">
        <v>284</v>
      </c>
      <c r="M30" s="139" t="s">
        <v>285</v>
      </c>
      <c r="N30" s="139">
        <v>58415</v>
      </c>
      <c r="O30" s="139">
        <v>512545</v>
      </c>
      <c r="P30" s="139">
        <v>876083</v>
      </c>
      <c r="Q30" s="139" t="s">
        <v>471</v>
      </c>
      <c r="R30" s="139" t="s">
        <v>287</v>
      </c>
      <c r="S30" s="139" t="s">
        <v>472</v>
      </c>
      <c r="T30" s="139" t="s">
        <v>472</v>
      </c>
      <c r="U30" s="139" t="s">
        <v>319</v>
      </c>
      <c r="V30" s="139" t="s">
        <v>290</v>
      </c>
      <c r="W30" s="139">
        <v>0</v>
      </c>
      <c r="X30" s="139" t="s">
        <v>291</v>
      </c>
      <c r="Y30" s="139">
        <v>357934284</v>
      </c>
      <c r="Z30" s="139" t="s">
        <v>473</v>
      </c>
      <c r="AA30" s="139" t="s">
        <v>474</v>
      </c>
      <c r="AB30" s="140">
        <v>65000</v>
      </c>
      <c r="AC30" s="139">
        <v>10</v>
      </c>
      <c r="AD30" s="139">
        <v>24</v>
      </c>
      <c r="AE30" s="139" t="s">
        <v>396</v>
      </c>
      <c r="AF30" s="139" t="s">
        <v>475</v>
      </c>
      <c r="AG30" s="139" t="s">
        <v>476</v>
      </c>
      <c r="AH30" s="139" t="s">
        <v>311</v>
      </c>
      <c r="AI30" s="139" t="s">
        <v>477</v>
      </c>
      <c r="AJ30" s="140">
        <v>3470</v>
      </c>
      <c r="AK30" s="140">
        <v>3470</v>
      </c>
      <c r="AL30" s="139" t="s">
        <v>313</v>
      </c>
      <c r="AM30" s="140">
        <v>31429.67</v>
      </c>
      <c r="AN30" s="140">
        <v>14010.33</v>
      </c>
      <c r="AO30" s="140">
        <v>45440</v>
      </c>
      <c r="AP30" s="140">
        <v>33570.33</v>
      </c>
      <c r="AQ30" s="140">
        <v>3968.67</v>
      </c>
      <c r="AR30" s="140">
        <v>37539</v>
      </c>
      <c r="AS30" s="140">
        <v>27130.09</v>
      </c>
      <c r="AT30" s="140">
        <v>3769.91</v>
      </c>
      <c r="AU30" s="140">
        <v>30900</v>
      </c>
      <c r="AV30" s="139">
        <v>22</v>
      </c>
      <c r="AW30" s="139"/>
      <c r="AX30" s="139"/>
      <c r="AY30" s="139"/>
      <c r="AZ30" s="139"/>
      <c r="BA30" s="139"/>
      <c r="BB30" s="139" t="s">
        <v>300</v>
      </c>
      <c r="BC30" s="139" t="s">
        <v>253</v>
      </c>
      <c r="BD30" s="139"/>
      <c r="BE30" s="140">
        <v>0</v>
      </c>
      <c r="BF30" s="139" t="s">
        <v>472</v>
      </c>
      <c r="BG30" s="139">
        <v>7666154939</v>
      </c>
      <c r="BH30" s="135" t="s">
        <v>498</v>
      </c>
      <c r="BI30" s="130" t="s">
        <v>100</v>
      </c>
      <c r="BJ30" s="135">
        <v>46196</v>
      </c>
      <c r="BK30" s="131" t="s">
        <v>104</v>
      </c>
      <c r="BL30" s="130" t="s">
        <v>119</v>
      </c>
      <c r="BM30" s="132" t="s">
        <v>181</v>
      </c>
      <c r="BN30" s="131" t="s">
        <v>222</v>
      </c>
      <c r="BO30" s="131"/>
      <c r="BP30" s="133"/>
      <c r="BQ30" s="142" t="s">
        <v>496</v>
      </c>
    </row>
    <row r="31" spans="1:69" ht="23" hidden="1" x14ac:dyDescent="0.35">
      <c r="A31" s="134">
        <v>27</v>
      </c>
      <c r="B31" s="139" t="s">
        <v>260</v>
      </c>
      <c r="C31" s="139" t="s">
        <v>261</v>
      </c>
      <c r="D31" s="139" t="s">
        <v>259</v>
      </c>
      <c r="E31" s="139" t="s">
        <v>258</v>
      </c>
      <c r="F31" s="139" t="s">
        <v>258</v>
      </c>
      <c r="G31" s="139" t="s">
        <v>256</v>
      </c>
      <c r="H31" s="139" t="s">
        <v>257</v>
      </c>
      <c r="I31" s="139">
        <v>38629</v>
      </c>
      <c r="J31" s="139" t="s">
        <v>500</v>
      </c>
      <c r="K31" s="139">
        <v>38629</v>
      </c>
      <c r="L31" s="139" t="s">
        <v>267</v>
      </c>
      <c r="M31" s="139" t="s">
        <v>301</v>
      </c>
      <c r="N31" s="139">
        <v>58227</v>
      </c>
      <c r="O31" s="139">
        <v>507813</v>
      </c>
      <c r="P31" s="139">
        <v>870380</v>
      </c>
      <c r="Q31" s="139" t="s">
        <v>501</v>
      </c>
      <c r="R31" s="139" t="s">
        <v>287</v>
      </c>
      <c r="S31" s="139" t="s">
        <v>502</v>
      </c>
      <c r="T31" s="139" t="s">
        <v>502</v>
      </c>
      <c r="U31" s="139" t="s">
        <v>319</v>
      </c>
      <c r="V31" s="139" t="s">
        <v>290</v>
      </c>
      <c r="W31" s="139">
        <v>0</v>
      </c>
      <c r="X31" s="139" t="s">
        <v>359</v>
      </c>
      <c r="Y31" s="139">
        <v>356802444</v>
      </c>
      <c r="Z31" s="139" t="s">
        <v>503</v>
      </c>
      <c r="AA31" s="139" t="s">
        <v>504</v>
      </c>
      <c r="AB31" s="140">
        <v>42000</v>
      </c>
      <c r="AC31" s="139">
        <v>4</v>
      </c>
      <c r="AD31" s="139">
        <v>24</v>
      </c>
      <c r="AE31" s="139" t="s">
        <v>322</v>
      </c>
      <c r="AF31" s="139" t="s">
        <v>505</v>
      </c>
      <c r="AG31" s="139" t="s">
        <v>506</v>
      </c>
      <c r="AH31" s="139" t="s">
        <v>311</v>
      </c>
      <c r="AI31" s="139" t="s">
        <v>507</v>
      </c>
      <c r="AJ31" s="140">
        <v>2240</v>
      </c>
      <c r="AK31" s="140">
        <v>2240</v>
      </c>
      <c r="AL31" s="139" t="s">
        <v>508</v>
      </c>
      <c r="AM31" s="140">
        <v>31259.62</v>
      </c>
      <c r="AN31" s="140">
        <v>11300.38</v>
      </c>
      <c r="AO31" s="140">
        <v>42560</v>
      </c>
      <c r="AP31" s="140">
        <v>10740.38</v>
      </c>
      <c r="AQ31" s="140">
        <v>688.62</v>
      </c>
      <c r="AR31" s="140">
        <v>11429</v>
      </c>
      <c r="AS31" s="140">
        <v>10740.38</v>
      </c>
      <c r="AT31" s="140">
        <v>688.62</v>
      </c>
      <c r="AU31" s="140">
        <v>11429</v>
      </c>
      <c r="AV31" s="139">
        <v>25</v>
      </c>
      <c r="AW31" s="139"/>
      <c r="AX31" s="139"/>
      <c r="AY31" s="139"/>
      <c r="AZ31" s="139"/>
      <c r="BA31" s="139"/>
      <c r="BB31" s="139" t="s">
        <v>300</v>
      </c>
      <c r="BC31" s="139" t="s">
        <v>253</v>
      </c>
      <c r="BD31" s="139"/>
      <c r="BE31" s="140">
        <v>0</v>
      </c>
      <c r="BF31" s="139" t="s">
        <v>502</v>
      </c>
      <c r="BG31" s="143" t="s">
        <v>509</v>
      </c>
      <c r="BH31" s="135" t="s">
        <v>498</v>
      </c>
      <c r="BI31" s="130" t="s">
        <v>100</v>
      </c>
      <c r="BJ31" s="135">
        <v>46197</v>
      </c>
      <c r="BK31" s="131" t="s">
        <v>104</v>
      </c>
      <c r="BL31" s="130" t="s">
        <v>109</v>
      </c>
      <c r="BM31" s="132" t="s">
        <v>181</v>
      </c>
      <c r="BN31" s="131" t="s">
        <v>222</v>
      </c>
      <c r="BO31" s="131"/>
      <c r="BP31" s="133"/>
      <c r="BQ31" s="144" t="s">
        <v>621</v>
      </c>
    </row>
    <row r="32" spans="1:69" hidden="1" x14ac:dyDescent="0.35">
      <c r="A32" s="134">
        <v>28</v>
      </c>
      <c r="B32" s="139" t="s">
        <v>260</v>
      </c>
      <c r="C32" s="139" t="s">
        <v>261</v>
      </c>
      <c r="D32" s="139" t="s">
        <v>259</v>
      </c>
      <c r="E32" s="139" t="s">
        <v>258</v>
      </c>
      <c r="F32" s="139" t="s">
        <v>258</v>
      </c>
      <c r="G32" s="139" t="s">
        <v>256</v>
      </c>
      <c r="H32" s="139" t="s">
        <v>257</v>
      </c>
      <c r="I32" s="139">
        <v>38613</v>
      </c>
      <c r="J32" s="139" t="s">
        <v>510</v>
      </c>
      <c r="K32" s="139">
        <v>38613</v>
      </c>
      <c r="L32" s="139" t="s">
        <v>284</v>
      </c>
      <c r="M32" s="139" t="s">
        <v>285</v>
      </c>
      <c r="N32" s="139">
        <v>310257</v>
      </c>
      <c r="O32" s="139" t="s">
        <v>511</v>
      </c>
      <c r="P32" s="139">
        <v>426007</v>
      </c>
      <c r="Q32" s="139" t="s">
        <v>512</v>
      </c>
      <c r="R32" s="139" t="s">
        <v>287</v>
      </c>
      <c r="S32" s="139" t="s">
        <v>513</v>
      </c>
      <c r="T32" s="139" t="s">
        <v>513</v>
      </c>
      <c r="U32" s="139" t="s">
        <v>393</v>
      </c>
      <c r="V32" s="139" t="s">
        <v>514</v>
      </c>
      <c r="W32" s="139">
        <v>541</v>
      </c>
      <c r="X32" s="139" t="s">
        <v>291</v>
      </c>
      <c r="Y32" s="139">
        <v>350534611</v>
      </c>
      <c r="Z32" s="139" t="s">
        <v>515</v>
      </c>
      <c r="AA32" s="139" t="s">
        <v>516</v>
      </c>
      <c r="AB32" s="140">
        <v>41952</v>
      </c>
      <c r="AC32" s="139">
        <v>7</v>
      </c>
      <c r="AD32" s="139">
        <v>24</v>
      </c>
      <c r="AE32" s="139">
        <v>1</v>
      </c>
      <c r="AF32" s="139" t="s">
        <v>517</v>
      </c>
      <c r="AG32" s="139" t="s">
        <v>518</v>
      </c>
      <c r="AH32" s="139" t="s">
        <v>311</v>
      </c>
      <c r="AI32" s="139" t="s">
        <v>519</v>
      </c>
      <c r="AJ32" s="140">
        <v>2831</v>
      </c>
      <c r="AK32" s="140">
        <v>2250</v>
      </c>
      <c r="AL32" s="139" t="s">
        <v>520</v>
      </c>
      <c r="AM32" s="140">
        <v>31374.85</v>
      </c>
      <c r="AN32" s="140">
        <v>11956.15</v>
      </c>
      <c r="AO32" s="140">
        <v>43331</v>
      </c>
      <c r="AP32" s="140">
        <v>10577.15</v>
      </c>
      <c r="AQ32" s="140">
        <v>672.85</v>
      </c>
      <c r="AR32" s="140">
        <v>11250</v>
      </c>
      <c r="AS32" s="140">
        <v>10577.15</v>
      </c>
      <c r="AT32" s="140">
        <v>672.85</v>
      </c>
      <c r="AU32" s="140">
        <v>11250</v>
      </c>
      <c r="AV32" s="139">
        <v>39</v>
      </c>
      <c r="AW32" s="139"/>
      <c r="AX32" s="139"/>
      <c r="AY32" s="139"/>
      <c r="AZ32" s="139"/>
      <c r="BA32" s="139"/>
      <c r="BB32" s="139" t="s">
        <v>300</v>
      </c>
      <c r="BC32" s="139" t="s">
        <v>253</v>
      </c>
      <c r="BD32" s="139" t="s">
        <v>421</v>
      </c>
      <c r="BE32" s="140">
        <v>41952</v>
      </c>
      <c r="BF32" s="139" t="s">
        <v>513</v>
      </c>
      <c r="BG32" s="139">
        <v>8766739909</v>
      </c>
      <c r="BH32" s="135" t="s">
        <v>498</v>
      </c>
      <c r="BI32" s="130" t="s">
        <v>100</v>
      </c>
      <c r="BJ32" s="135">
        <v>46197</v>
      </c>
      <c r="BK32" s="131" t="s">
        <v>104</v>
      </c>
      <c r="BL32" s="130" t="s">
        <v>109</v>
      </c>
      <c r="BM32" s="132" t="s">
        <v>181</v>
      </c>
      <c r="BN32" s="131" t="s">
        <v>222</v>
      </c>
      <c r="BO32" s="131"/>
      <c r="BP32" s="133"/>
      <c r="BQ32" s="144" t="s">
        <v>622</v>
      </c>
    </row>
    <row r="33" spans="1:69" hidden="1" x14ac:dyDescent="0.35">
      <c r="A33" s="134">
        <v>29</v>
      </c>
      <c r="B33" s="139" t="s">
        <v>260</v>
      </c>
      <c r="C33" s="139" t="s">
        <v>261</v>
      </c>
      <c r="D33" s="139" t="s">
        <v>259</v>
      </c>
      <c r="E33" s="139" t="s">
        <v>258</v>
      </c>
      <c r="F33" s="139" t="s">
        <v>258</v>
      </c>
      <c r="G33" s="139" t="s">
        <v>256</v>
      </c>
      <c r="H33" s="139" t="s">
        <v>257</v>
      </c>
      <c r="I33" s="139">
        <v>38613</v>
      </c>
      <c r="J33" s="139" t="s">
        <v>510</v>
      </c>
      <c r="K33" s="139">
        <v>38613</v>
      </c>
      <c r="L33" s="139" t="s">
        <v>284</v>
      </c>
      <c r="M33" s="139" t="s">
        <v>285</v>
      </c>
      <c r="N33" s="139">
        <v>310257</v>
      </c>
      <c r="O33" s="139" t="s">
        <v>511</v>
      </c>
      <c r="P33" s="139">
        <v>426007</v>
      </c>
      <c r="Q33" s="139" t="s">
        <v>512</v>
      </c>
      <c r="R33" s="139" t="s">
        <v>353</v>
      </c>
      <c r="S33" s="139" t="s">
        <v>513</v>
      </c>
      <c r="T33" s="139" t="s">
        <v>513</v>
      </c>
      <c r="U33" s="139" t="s">
        <v>289</v>
      </c>
      <c r="V33" s="139" t="s">
        <v>290</v>
      </c>
      <c r="W33" s="139">
        <v>541</v>
      </c>
      <c r="X33" s="139" t="s">
        <v>291</v>
      </c>
      <c r="Y33" s="139">
        <v>352467558</v>
      </c>
      <c r="Z33" s="139" t="s">
        <v>515</v>
      </c>
      <c r="AA33" s="139" t="s">
        <v>521</v>
      </c>
      <c r="AB33" s="140">
        <v>30000</v>
      </c>
      <c r="AC33" s="139">
        <v>7</v>
      </c>
      <c r="AD33" s="139">
        <v>18</v>
      </c>
      <c r="AE33" s="139">
        <v>0</v>
      </c>
      <c r="AF33" s="139" t="s">
        <v>517</v>
      </c>
      <c r="AG33" s="139" t="s">
        <v>518</v>
      </c>
      <c r="AH33" s="139" t="s">
        <v>311</v>
      </c>
      <c r="AI33" s="139" t="s">
        <v>522</v>
      </c>
      <c r="AJ33" s="140">
        <v>2020</v>
      </c>
      <c r="AK33" s="140">
        <v>2020</v>
      </c>
      <c r="AL33" s="139" t="s">
        <v>523</v>
      </c>
      <c r="AM33" s="140">
        <v>26190.880000000001</v>
      </c>
      <c r="AN33" s="140">
        <v>6089.12</v>
      </c>
      <c r="AO33" s="140">
        <v>32280</v>
      </c>
      <c r="AP33" s="140">
        <v>3809.12</v>
      </c>
      <c r="AQ33" s="140">
        <v>118.88</v>
      </c>
      <c r="AR33" s="140">
        <v>3928</v>
      </c>
      <c r="AS33" s="140">
        <v>3809.12</v>
      </c>
      <c r="AT33" s="140">
        <v>118.88</v>
      </c>
      <c r="AU33" s="140">
        <v>3928</v>
      </c>
      <c r="AV33" s="139">
        <v>34</v>
      </c>
      <c r="AW33" s="139"/>
      <c r="AX33" s="139"/>
      <c r="AY33" s="139"/>
      <c r="AZ33" s="139"/>
      <c r="BA33" s="139"/>
      <c r="BB33" s="139" t="s">
        <v>300</v>
      </c>
      <c r="BC33" s="139" t="s">
        <v>253</v>
      </c>
      <c r="BD33" s="139" t="s">
        <v>421</v>
      </c>
      <c r="BE33" s="140">
        <v>30000</v>
      </c>
      <c r="BF33" s="139" t="s">
        <v>513</v>
      </c>
      <c r="BG33" s="139">
        <v>8766739909</v>
      </c>
      <c r="BH33" s="135" t="s">
        <v>498</v>
      </c>
      <c r="BI33" s="130" t="s">
        <v>100</v>
      </c>
      <c r="BJ33" s="135">
        <v>46197</v>
      </c>
      <c r="BK33" s="131" t="s">
        <v>104</v>
      </c>
      <c r="BL33" s="130" t="s">
        <v>109</v>
      </c>
      <c r="BM33" s="132" t="s">
        <v>181</v>
      </c>
      <c r="BN33" s="131" t="s">
        <v>222</v>
      </c>
      <c r="BO33" s="131"/>
      <c r="BP33" s="133"/>
      <c r="BQ33" s="144" t="s">
        <v>622</v>
      </c>
    </row>
    <row r="34" spans="1:69" ht="23" hidden="1" x14ac:dyDescent="0.35">
      <c r="A34" s="134">
        <v>30</v>
      </c>
      <c r="B34" s="139" t="s">
        <v>260</v>
      </c>
      <c r="C34" s="139" t="s">
        <v>261</v>
      </c>
      <c r="D34" s="139" t="s">
        <v>259</v>
      </c>
      <c r="E34" s="139" t="s">
        <v>258</v>
      </c>
      <c r="F34" s="139" t="s">
        <v>258</v>
      </c>
      <c r="G34" s="139" t="s">
        <v>256</v>
      </c>
      <c r="H34" s="139" t="s">
        <v>257</v>
      </c>
      <c r="I34" s="139">
        <v>38591</v>
      </c>
      <c r="J34" s="139" t="s">
        <v>335</v>
      </c>
      <c r="K34" s="139">
        <v>38591</v>
      </c>
      <c r="L34" s="139" t="s">
        <v>284</v>
      </c>
      <c r="M34" s="139" t="s">
        <v>285</v>
      </c>
      <c r="N34" s="139">
        <v>58320</v>
      </c>
      <c r="O34" s="139">
        <v>513036</v>
      </c>
      <c r="P34" s="139">
        <v>85686</v>
      </c>
      <c r="Q34" s="139" t="s">
        <v>524</v>
      </c>
      <c r="R34" s="139" t="s">
        <v>287</v>
      </c>
      <c r="S34" s="139" t="s">
        <v>525</v>
      </c>
      <c r="T34" s="139" t="s">
        <v>525</v>
      </c>
      <c r="U34" s="139" t="s">
        <v>304</v>
      </c>
      <c r="V34" s="139" t="s">
        <v>305</v>
      </c>
      <c r="W34" s="139">
        <v>0</v>
      </c>
      <c r="X34" s="139" t="s">
        <v>359</v>
      </c>
      <c r="Y34" s="139">
        <v>358963515</v>
      </c>
      <c r="Z34" s="139" t="s">
        <v>526</v>
      </c>
      <c r="AA34" s="139" t="s">
        <v>527</v>
      </c>
      <c r="AB34" s="140">
        <v>62000</v>
      </c>
      <c r="AC34" s="139">
        <v>10</v>
      </c>
      <c r="AD34" s="139">
        <v>24</v>
      </c>
      <c r="AE34" s="139" t="s">
        <v>396</v>
      </c>
      <c r="AF34" s="139" t="s">
        <v>528</v>
      </c>
      <c r="AG34" s="139" t="s">
        <v>529</v>
      </c>
      <c r="AH34" s="139" t="s">
        <v>311</v>
      </c>
      <c r="AI34" s="139" t="s">
        <v>530</v>
      </c>
      <c r="AJ34" s="140">
        <v>3300</v>
      </c>
      <c r="AK34" s="140">
        <v>3300</v>
      </c>
      <c r="AL34" s="139" t="s">
        <v>531</v>
      </c>
      <c r="AM34" s="140">
        <v>32713.32</v>
      </c>
      <c r="AN34" s="140">
        <v>13486.68</v>
      </c>
      <c r="AO34" s="140">
        <v>46200</v>
      </c>
      <c r="AP34" s="140">
        <v>29286.68</v>
      </c>
      <c r="AQ34" s="140">
        <v>3374.32</v>
      </c>
      <c r="AR34" s="140">
        <v>32661</v>
      </c>
      <c r="AS34" s="140">
        <v>14070.3</v>
      </c>
      <c r="AT34" s="140">
        <v>2429.6999999999998</v>
      </c>
      <c r="AU34" s="140">
        <v>16500</v>
      </c>
      <c r="AV34" s="139">
        <v>19</v>
      </c>
      <c r="AW34" s="139"/>
      <c r="AX34" s="139"/>
      <c r="AY34" s="139"/>
      <c r="AZ34" s="139"/>
      <c r="BA34" s="139"/>
      <c r="BB34" s="139" t="s">
        <v>300</v>
      </c>
      <c r="BC34" s="139" t="s">
        <v>253</v>
      </c>
      <c r="BD34" s="139"/>
      <c r="BE34" s="140">
        <v>0</v>
      </c>
      <c r="BF34" s="139" t="s">
        <v>525</v>
      </c>
      <c r="BG34" s="143" t="s">
        <v>532</v>
      </c>
      <c r="BH34" s="135" t="s">
        <v>498</v>
      </c>
      <c r="BI34" s="130" t="s">
        <v>100</v>
      </c>
      <c r="BJ34" s="135">
        <v>46197</v>
      </c>
      <c r="BK34" s="131" t="s">
        <v>104</v>
      </c>
      <c r="BL34" s="130" t="s">
        <v>109</v>
      </c>
      <c r="BM34" s="132" t="s">
        <v>181</v>
      </c>
      <c r="BN34" s="131" t="s">
        <v>222</v>
      </c>
      <c r="BO34" s="131"/>
      <c r="BP34" s="133"/>
      <c r="BQ34" s="144" t="s">
        <v>623</v>
      </c>
    </row>
    <row r="35" spans="1:69" ht="23" hidden="1" x14ac:dyDescent="0.35">
      <c r="A35" s="134">
        <v>31</v>
      </c>
      <c r="B35" s="139" t="s">
        <v>260</v>
      </c>
      <c r="C35" s="139" t="s">
        <v>261</v>
      </c>
      <c r="D35" s="139" t="s">
        <v>259</v>
      </c>
      <c r="E35" s="139" t="s">
        <v>258</v>
      </c>
      <c r="F35" s="139" t="s">
        <v>258</v>
      </c>
      <c r="G35" s="139" t="s">
        <v>256</v>
      </c>
      <c r="H35" s="139" t="s">
        <v>257</v>
      </c>
      <c r="I35" s="139">
        <v>38591</v>
      </c>
      <c r="J35" s="139" t="s">
        <v>335</v>
      </c>
      <c r="K35" s="139">
        <v>38591</v>
      </c>
      <c r="L35" s="139" t="s">
        <v>284</v>
      </c>
      <c r="M35" s="139" t="s">
        <v>285</v>
      </c>
      <c r="N35" s="139">
        <v>58247</v>
      </c>
      <c r="O35" s="139">
        <v>538219</v>
      </c>
      <c r="P35" s="139">
        <v>85535</v>
      </c>
      <c r="Q35" s="139" t="s">
        <v>336</v>
      </c>
      <c r="R35" s="139" t="s">
        <v>287</v>
      </c>
      <c r="S35" s="139" t="s">
        <v>533</v>
      </c>
      <c r="T35" s="139" t="s">
        <v>533</v>
      </c>
      <c r="U35" s="139" t="s">
        <v>289</v>
      </c>
      <c r="V35" s="139" t="s">
        <v>290</v>
      </c>
      <c r="W35" s="139">
        <v>0</v>
      </c>
      <c r="X35" s="139" t="s">
        <v>534</v>
      </c>
      <c r="Y35" s="139">
        <v>355102693</v>
      </c>
      <c r="Z35" s="139" t="s">
        <v>535</v>
      </c>
      <c r="AA35" s="139" t="s">
        <v>381</v>
      </c>
      <c r="AB35" s="140">
        <v>63000</v>
      </c>
      <c r="AC35" s="139">
        <v>10</v>
      </c>
      <c r="AD35" s="139">
        <v>24</v>
      </c>
      <c r="AE35" s="139">
        <v>4</v>
      </c>
      <c r="AF35" s="139" t="s">
        <v>536</v>
      </c>
      <c r="AG35" s="139" t="s">
        <v>537</v>
      </c>
      <c r="AH35" s="139" t="s">
        <v>311</v>
      </c>
      <c r="AI35" s="139" t="s">
        <v>458</v>
      </c>
      <c r="AJ35" s="140">
        <v>3360</v>
      </c>
      <c r="AK35" s="140">
        <v>3360</v>
      </c>
      <c r="AL35" s="139" t="s">
        <v>538</v>
      </c>
      <c r="AM35" s="140">
        <v>37976.019999999997</v>
      </c>
      <c r="AN35" s="140">
        <v>15783.98</v>
      </c>
      <c r="AO35" s="140">
        <v>53760</v>
      </c>
      <c r="AP35" s="140">
        <v>25023.98</v>
      </c>
      <c r="AQ35" s="140">
        <v>2457.02</v>
      </c>
      <c r="AR35" s="140">
        <v>27481</v>
      </c>
      <c r="AS35" s="140">
        <v>25023.98</v>
      </c>
      <c r="AT35" s="140">
        <v>2457.02</v>
      </c>
      <c r="AU35" s="140">
        <v>27481</v>
      </c>
      <c r="AV35" s="139">
        <v>28</v>
      </c>
      <c r="AW35" s="139"/>
      <c r="AX35" s="139"/>
      <c r="AY35" s="139"/>
      <c r="AZ35" s="139"/>
      <c r="BA35" s="139"/>
      <c r="BB35" s="139" t="s">
        <v>300</v>
      </c>
      <c r="BC35" s="139" t="s">
        <v>253</v>
      </c>
      <c r="BD35" s="139" t="s">
        <v>389</v>
      </c>
      <c r="BE35" s="140">
        <v>63000</v>
      </c>
      <c r="BF35" s="139" t="s">
        <v>533</v>
      </c>
      <c r="BG35" s="143" t="s">
        <v>539</v>
      </c>
      <c r="BH35" s="135" t="s">
        <v>498</v>
      </c>
      <c r="BI35" s="130" t="s">
        <v>100</v>
      </c>
      <c r="BJ35" s="135">
        <v>46197</v>
      </c>
      <c r="BK35" s="131" t="s">
        <v>104</v>
      </c>
      <c r="BL35" s="130" t="s">
        <v>119</v>
      </c>
      <c r="BM35" s="132" t="s">
        <v>181</v>
      </c>
      <c r="BN35" s="131" t="s">
        <v>222</v>
      </c>
      <c r="BO35" s="131"/>
      <c r="BP35" s="133"/>
      <c r="BQ35" s="144" t="s">
        <v>624</v>
      </c>
    </row>
    <row r="36" spans="1:69" ht="23" hidden="1" x14ac:dyDescent="0.35">
      <c r="A36" s="134">
        <v>32</v>
      </c>
      <c r="B36" s="139" t="s">
        <v>260</v>
      </c>
      <c r="C36" s="139" t="s">
        <v>261</v>
      </c>
      <c r="D36" s="139" t="s">
        <v>259</v>
      </c>
      <c r="E36" s="139" t="s">
        <v>258</v>
      </c>
      <c r="F36" s="139" t="s">
        <v>258</v>
      </c>
      <c r="G36" s="139" t="s">
        <v>256</v>
      </c>
      <c r="H36" s="139" t="s">
        <v>257</v>
      </c>
      <c r="I36" s="139">
        <v>38591</v>
      </c>
      <c r="J36" s="139" t="s">
        <v>335</v>
      </c>
      <c r="K36" s="139">
        <v>38591</v>
      </c>
      <c r="L36" s="139" t="s">
        <v>284</v>
      </c>
      <c r="M36" s="139" t="s">
        <v>285</v>
      </c>
      <c r="N36" s="139">
        <v>58320</v>
      </c>
      <c r="O36" s="139">
        <v>513036</v>
      </c>
      <c r="P36" s="139">
        <v>85686</v>
      </c>
      <c r="Q36" s="139" t="s">
        <v>524</v>
      </c>
      <c r="R36" s="139" t="s">
        <v>287</v>
      </c>
      <c r="S36" s="139" t="s">
        <v>540</v>
      </c>
      <c r="T36" s="139" t="s">
        <v>540</v>
      </c>
      <c r="U36" s="139" t="s">
        <v>319</v>
      </c>
      <c r="V36" s="139" t="s">
        <v>290</v>
      </c>
      <c r="W36" s="139">
        <v>0</v>
      </c>
      <c r="X36" s="139" t="s">
        <v>359</v>
      </c>
      <c r="Y36" s="139">
        <v>356927529</v>
      </c>
      <c r="Z36" s="139" t="s">
        <v>541</v>
      </c>
      <c r="AA36" s="139" t="s">
        <v>542</v>
      </c>
      <c r="AB36" s="140">
        <v>42000</v>
      </c>
      <c r="AC36" s="139">
        <v>10</v>
      </c>
      <c r="AD36" s="139">
        <v>24</v>
      </c>
      <c r="AE36" s="139" t="s">
        <v>322</v>
      </c>
      <c r="AF36" s="139" t="s">
        <v>543</v>
      </c>
      <c r="AG36" s="139" t="s">
        <v>544</v>
      </c>
      <c r="AH36" s="139" t="s">
        <v>311</v>
      </c>
      <c r="AI36" s="139" t="s">
        <v>545</v>
      </c>
      <c r="AJ36" s="140">
        <v>2240</v>
      </c>
      <c r="AK36" s="140">
        <v>2240</v>
      </c>
      <c r="AL36" s="139" t="s">
        <v>546</v>
      </c>
      <c r="AM36" s="140">
        <v>30651.82</v>
      </c>
      <c r="AN36" s="140">
        <v>11908.18</v>
      </c>
      <c r="AO36" s="140">
        <v>42560</v>
      </c>
      <c r="AP36" s="140">
        <v>11348.18</v>
      </c>
      <c r="AQ36" s="140">
        <v>747.82</v>
      </c>
      <c r="AR36" s="140">
        <v>12096</v>
      </c>
      <c r="AS36" s="140">
        <v>11348.18</v>
      </c>
      <c r="AT36" s="140">
        <v>747.82</v>
      </c>
      <c r="AU36" s="140">
        <v>12096</v>
      </c>
      <c r="AV36" s="139">
        <v>24</v>
      </c>
      <c r="AW36" s="139"/>
      <c r="AX36" s="139"/>
      <c r="AY36" s="139"/>
      <c r="AZ36" s="139"/>
      <c r="BA36" s="139"/>
      <c r="BB36" s="139" t="s">
        <v>300</v>
      </c>
      <c r="BC36" s="139" t="s">
        <v>253</v>
      </c>
      <c r="BD36" s="139"/>
      <c r="BE36" s="140">
        <v>0</v>
      </c>
      <c r="BF36" s="139" t="s">
        <v>540</v>
      </c>
      <c r="BG36" s="143" t="s">
        <v>547</v>
      </c>
      <c r="BH36" s="135" t="s">
        <v>498</v>
      </c>
      <c r="BI36" s="130" t="s">
        <v>100</v>
      </c>
      <c r="BJ36" s="135">
        <v>46197</v>
      </c>
      <c r="BK36" s="131" t="s">
        <v>104</v>
      </c>
      <c r="BL36" s="130" t="s">
        <v>119</v>
      </c>
      <c r="BM36" s="132" t="s">
        <v>181</v>
      </c>
      <c r="BN36" s="131" t="s">
        <v>222</v>
      </c>
      <c r="BO36" s="94"/>
      <c r="BP36" s="42"/>
      <c r="BQ36" s="144" t="s">
        <v>625</v>
      </c>
    </row>
    <row r="37" spans="1:69" ht="23" hidden="1" x14ac:dyDescent="0.35">
      <c r="A37" s="134">
        <v>33</v>
      </c>
      <c r="B37" s="139" t="s">
        <v>260</v>
      </c>
      <c r="C37" s="139" t="s">
        <v>261</v>
      </c>
      <c r="D37" s="139" t="s">
        <v>259</v>
      </c>
      <c r="E37" s="139" t="s">
        <v>258</v>
      </c>
      <c r="F37" s="139" t="s">
        <v>258</v>
      </c>
      <c r="G37" s="139" t="s">
        <v>256</v>
      </c>
      <c r="H37" s="139" t="s">
        <v>257</v>
      </c>
      <c r="I37" s="139">
        <v>38591</v>
      </c>
      <c r="J37" s="139" t="s">
        <v>335</v>
      </c>
      <c r="K37" s="139">
        <v>38591</v>
      </c>
      <c r="L37" s="139" t="s">
        <v>284</v>
      </c>
      <c r="M37" s="139" t="s">
        <v>285</v>
      </c>
      <c r="N37" s="139">
        <v>287993</v>
      </c>
      <c r="O37" s="139" t="s">
        <v>548</v>
      </c>
      <c r="P37" s="139">
        <v>784335</v>
      </c>
      <c r="Q37" s="139" t="s">
        <v>549</v>
      </c>
      <c r="R37" s="139" t="s">
        <v>287</v>
      </c>
      <c r="S37" s="139" t="s">
        <v>550</v>
      </c>
      <c r="T37" s="139" t="s">
        <v>550</v>
      </c>
      <c r="U37" s="139" t="s">
        <v>289</v>
      </c>
      <c r="V37" s="139" t="s">
        <v>290</v>
      </c>
      <c r="W37" s="139">
        <v>541</v>
      </c>
      <c r="X37" s="139" t="s">
        <v>551</v>
      </c>
      <c r="Y37" s="139">
        <v>353184155</v>
      </c>
      <c r="Z37" s="139" t="s">
        <v>552</v>
      </c>
      <c r="AA37" s="139" t="s">
        <v>553</v>
      </c>
      <c r="AB37" s="140">
        <v>42000</v>
      </c>
      <c r="AC37" s="139">
        <v>10</v>
      </c>
      <c r="AD37" s="139">
        <v>24</v>
      </c>
      <c r="AE37" s="139">
        <v>1</v>
      </c>
      <c r="AF37" s="139" t="s">
        <v>554</v>
      </c>
      <c r="AG37" s="139" t="s">
        <v>555</v>
      </c>
      <c r="AH37" s="139" t="s">
        <v>311</v>
      </c>
      <c r="AI37" s="139" t="s">
        <v>556</v>
      </c>
      <c r="AJ37" s="140">
        <v>2240</v>
      </c>
      <c r="AK37" s="140">
        <v>2240</v>
      </c>
      <c r="AL37" s="139" t="s">
        <v>557</v>
      </c>
      <c r="AM37" s="140">
        <v>39178.230000000003</v>
      </c>
      <c r="AN37" s="140">
        <v>12341.77</v>
      </c>
      <c r="AO37" s="140">
        <v>51520</v>
      </c>
      <c r="AP37" s="140">
        <v>2821.77</v>
      </c>
      <c r="AQ37" s="140">
        <v>58.23</v>
      </c>
      <c r="AR37" s="140">
        <v>2880</v>
      </c>
      <c r="AS37" s="140">
        <v>2821.77</v>
      </c>
      <c r="AT37" s="140">
        <v>58.23</v>
      </c>
      <c r="AU37" s="140">
        <v>2880</v>
      </c>
      <c r="AV37" s="139">
        <v>32</v>
      </c>
      <c r="AW37" s="139"/>
      <c r="AX37" s="139"/>
      <c r="AY37" s="139"/>
      <c r="AZ37" s="139"/>
      <c r="BA37" s="139"/>
      <c r="BB37" s="139" t="s">
        <v>300</v>
      </c>
      <c r="BC37" s="139" t="s">
        <v>253</v>
      </c>
      <c r="BD37" s="139"/>
      <c r="BE37" s="140">
        <v>0</v>
      </c>
      <c r="BF37" s="139" t="s">
        <v>550</v>
      </c>
      <c r="BG37" s="143" t="s">
        <v>558</v>
      </c>
      <c r="BH37" s="135" t="s">
        <v>498</v>
      </c>
      <c r="BI37" s="130" t="s">
        <v>100</v>
      </c>
      <c r="BJ37" s="135">
        <v>46197</v>
      </c>
      <c r="BK37" s="131" t="s">
        <v>104</v>
      </c>
      <c r="BL37" s="130" t="s">
        <v>119</v>
      </c>
      <c r="BM37" s="132" t="s">
        <v>181</v>
      </c>
      <c r="BN37" s="131" t="s">
        <v>222</v>
      </c>
      <c r="BO37" s="94"/>
      <c r="BP37" s="42"/>
      <c r="BQ37" s="144" t="s">
        <v>626</v>
      </c>
    </row>
    <row r="38" spans="1:69" hidden="1" x14ac:dyDescent="0.35">
      <c r="A38" s="134">
        <v>34</v>
      </c>
      <c r="B38" s="139" t="s">
        <v>260</v>
      </c>
      <c r="C38" s="139" t="s">
        <v>261</v>
      </c>
      <c r="D38" s="139" t="s">
        <v>259</v>
      </c>
      <c r="E38" s="139" t="s">
        <v>258</v>
      </c>
      <c r="F38" s="139" t="s">
        <v>258</v>
      </c>
      <c r="G38" s="139" t="s">
        <v>256</v>
      </c>
      <c r="H38" s="139" t="s">
        <v>257</v>
      </c>
      <c r="I38" s="139">
        <v>38625</v>
      </c>
      <c r="J38" s="139" t="s">
        <v>559</v>
      </c>
      <c r="K38" s="139">
        <v>38625</v>
      </c>
      <c r="L38" s="139" t="s">
        <v>267</v>
      </c>
      <c r="M38" s="139" t="s">
        <v>301</v>
      </c>
      <c r="N38" s="139">
        <v>58298</v>
      </c>
      <c r="O38" s="139">
        <v>75</v>
      </c>
      <c r="P38" s="139">
        <v>85705</v>
      </c>
      <c r="Q38" s="139" t="s">
        <v>560</v>
      </c>
      <c r="R38" s="139" t="s">
        <v>287</v>
      </c>
      <c r="S38" s="139" t="s">
        <v>561</v>
      </c>
      <c r="T38" s="139" t="s">
        <v>561</v>
      </c>
      <c r="U38" s="139" t="s">
        <v>319</v>
      </c>
      <c r="V38" s="139" t="s">
        <v>290</v>
      </c>
      <c r="W38" s="139">
        <v>0</v>
      </c>
      <c r="X38" s="139" t="s">
        <v>562</v>
      </c>
      <c r="Y38" s="139">
        <v>355523302</v>
      </c>
      <c r="Z38" s="139" t="s">
        <v>563</v>
      </c>
      <c r="AA38" s="139" t="s">
        <v>564</v>
      </c>
      <c r="AB38" s="140">
        <v>42000</v>
      </c>
      <c r="AC38" s="139">
        <v>9</v>
      </c>
      <c r="AD38" s="139">
        <v>24</v>
      </c>
      <c r="AE38" s="139">
        <v>1</v>
      </c>
      <c r="AF38" s="139" t="s">
        <v>565</v>
      </c>
      <c r="AG38" s="139" t="s">
        <v>566</v>
      </c>
      <c r="AH38" s="139" t="s">
        <v>311</v>
      </c>
      <c r="AI38" s="139" t="s">
        <v>567</v>
      </c>
      <c r="AJ38" s="140">
        <v>2240</v>
      </c>
      <c r="AK38" s="140">
        <v>2240</v>
      </c>
      <c r="AL38" s="139" t="s">
        <v>568</v>
      </c>
      <c r="AM38" s="140">
        <v>30924.26</v>
      </c>
      <c r="AN38" s="140">
        <v>11645.74</v>
      </c>
      <c r="AO38" s="140">
        <v>42570</v>
      </c>
      <c r="AP38" s="140">
        <v>11075.74</v>
      </c>
      <c r="AQ38" s="140">
        <v>719.26</v>
      </c>
      <c r="AR38" s="140">
        <v>11795</v>
      </c>
      <c r="AS38" s="140">
        <v>11075.74</v>
      </c>
      <c r="AT38" s="140">
        <v>719.26</v>
      </c>
      <c r="AU38" s="140">
        <v>11795</v>
      </c>
      <c r="AV38" s="139">
        <v>27</v>
      </c>
      <c r="AW38" s="139"/>
      <c r="AX38" s="139"/>
      <c r="AY38" s="139"/>
      <c r="AZ38" s="139"/>
      <c r="BA38" s="139"/>
      <c r="BB38" s="139" t="s">
        <v>300</v>
      </c>
      <c r="BC38" s="139" t="s">
        <v>253</v>
      </c>
      <c r="BD38" s="139"/>
      <c r="BE38" s="140">
        <v>0</v>
      </c>
      <c r="BF38" s="139" t="s">
        <v>561</v>
      </c>
      <c r="BG38" s="139">
        <v>8668499192</v>
      </c>
      <c r="BH38" s="135" t="s">
        <v>498</v>
      </c>
      <c r="BI38" s="130" t="s">
        <v>100</v>
      </c>
      <c r="BJ38" s="135">
        <v>46197</v>
      </c>
      <c r="BK38" s="131" t="s">
        <v>104</v>
      </c>
      <c r="BL38" s="130" t="s">
        <v>109</v>
      </c>
      <c r="BM38" s="132" t="s">
        <v>181</v>
      </c>
      <c r="BN38" s="131" t="s">
        <v>222</v>
      </c>
      <c r="BO38" s="94"/>
      <c r="BP38" s="42"/>
      <c r="BQ38" s="144" t="s">
        <v>627</v>
      </c>
    </row>
    <row r="39" spans="1:69" hidden="1" x14ac:dyDescent="0.35">
      <c r="A39" s="134">
        <v>35</v>
      </c>
      <c r="B39" s="139" t="s">
        <v>260</v>
      </c>
      <c r="C39" s="139" t="s">
        <v>261</v>
      </c>
      <c r="D39" s="139" t="s">
        <v>259</v>
      </c>
      <c r="E39" s="139" t="s">
        <v>258</v>
      </c>
      <c r="F39" s="139" t="s">
        <v>258</v>
      </c>
      <c r="G39" s="139" t="s">
        <v>256</v>
      </c>
      <c r="H39" s="139" t="s">
        <v>257</v>
      </c>
      <c r="I39" s="139">
        <v>38625</v>
      </c>
      <c r="J39" s="139" t="s">
        <v>559</v>
      </c>
      <c r="K39" s="139">
        <v>38625</v>
      </c>
      <c r="L39" s="139" t="s">
        <v>267</v>
      </c>
      <c r="M39" s="139" t="s">
        <v>301</v>
      </c>
      <c r="N39" s="139">
        <v>58298</v>
      </c>
      <c r="O39" s="139">
        <v>75</v>
      </c>
      <c r="P39" s="139">
        <v>85705</v>
      </c>
      <c r="Q39" s="139" t="s">
        <v>560</v>
      </c>
      <c r="R39" s="139" t="s">
        <v>353</v>
      </c>
      <c r="S39" s="139" t="s">
        <v>561</v>
      </c>
      <c r="T39" s="139" t="s">
        <v>561</v>
      </c>
      <c r="U39" s="139" t="s">
        <v>319</v>
      </c>
      <c r="V39" s="139" t="s">
        <v>290</v>
      </c>
      <c r="W39" s="139">
        <v>0</v>
      </c>
      <c r="X39" s="139" t="s">
        <v>562</v>
      </c>
      <c r="Y39" s="139">
        <v>358010609</v>
      </c>
      <c r="Z39" s="139" t="s">
        <v>563</v>
      </c>
      <c r="AA39" s="139" t="s">
        <v>461</v>
      </c>
      <c r="AB39" s="140">
        <v>30000</v>
      </c>
      <c r="AC39" s="139">
        <v>9</v>
      </c>
      <c r="AD39" s="139">
        <v>18</v>
      </c>
      <c r="AE39" s="139" t="s">
        <v>355</v>
      </c>
      <c r="AF39" s="139" t="s">
        <v>565</v>
      </c>
      <c r="AG39" s="139" t="s">
        <v>566</v>
      </c>
      <c r="AH39" s="139" t="s">
        <v>311</v>
      </c>
      <c r="AI39" s="139" t="s">
        <v>387</v>
      </c>
      <c r="AJ39" s="140">
        <v>2020</v>
      </c>
      <c r="AK39" s="140">
        <v>2020</v>
      </c>
      <c r="AL39" s="139" t="s">
        <v>569</v>
      </c>
      <c r="AM39" s="140">
        <v>20306.400000000001</v>
      </c>
      <c r="AN39" s="140">
        <v>5953.6</v>
      </c>
      <c r="AO39" s="140">
        <v>26260</v>
      </c>
      <c r="AP39" s="140">
        <v>9693.6</v>
      </c>
      <c r="AQ39" s="140">
        <v>625.4</v>
      </c>
      <c r="AR39" s="140">
        <v>10319</v>
      </c>
      <c r="AS39" s="140">
        <v>9693.6</v>
      </c>
      <c r="AT39" s="140">
        <v>625.4</v>
      </c>
      <c r="AU39" s="140">
        <v>10319</v>
      </c>
      <c r="AV39" s="139">
        <v>21</v>
      </c>
      <c r="AW39" s="139"/>
      <c r="AX39" s="139"/>
      <c r="AY39" s="139"/>
      <c r="AZ39" s="139"/>
      <c r="BA39" s="139"/>
      <c r="BB39" s="139" t="s">
        <v>300</v>
      </c>
      <c r="BC39" s="139" t="s">
        <v>253</v>
      </c>
      <c r="BD39" s="139"/>
      <c r="BE39" s="140">
        <v>0</v>
      </c>
      <c r="BF39" s="139" t="s">
        <v>561</v>
      </c>
      <c r="BG39" s="139">
        <v>8668499192</v>
      </c>
      <c r="BH39" s="135" t="s">
        <v>498</v>
      </c>
      <c r="BI39" s="130" t="s">
        <v>100</v>
      </c>
      <c r="BJ39" s="135">
        <v>46197</v>
      </c>
      <c r="BK39" s="131" t="s">
        <v>104</v>
      </c>
      <c r="BL39" s="130" t="s">
        <v>109</v>
      </c>
      <c r="BM39" s="132" t="s">
        <v>181</v>
      </c>
      <c r="BN39" s="131" t="s">
        <v>222</v>
      </c>
      <c r="BO39" s="94"/>
      <c r="BP39" s="42"/>
      <c r="BQ39" s="144" t="s">
        <v>628</v>
      </c>
    </row>
    <row r="40" spans="1:69" ht="23" hidden="1" x14ac:dyDescent="0.35">
      <c r="A40" s="134">
        <v>36</v>
      </c>
      <c r="B40" s="139" t="s">
        <v>260</v>
      </c>
      <c r="C40" s="139" t="s">
        <v>261</v>
      </c>
      <c r="D40" s="139" t="s">
        <v>259</v>
      </c>
      <c r="E40" s="139" t="s">
        <v>258</v>
      </c>
      <c r="F40" s="139" t="s">
        <v>258</v>
      </c>
      <c r="G40" s="139" t="s">
        <v>256</v>
      </c>
      <c r="H40" s="139" t="s">
        <v>257</v>
      </c>
      <c r="I40" s="139">
        <v>38591</v>
      </c>
      <c r="J40" s="139" t="s">
        <v>335</v>
      </c>
      <c r="K40" s="139">
        <v>38591</v>
      </c>
      <c r="L40" s="139" t="s">
        <v>284</v>
      </c>
      <c r="M40" s="139" t="s">
        <v>285</v>
      </c>
      <c r="N40" s="139">
        <v>287992</v>
      </c>
      <c r="O40" s="139" t="s">
        <v>570</v>
      </c>
      <c r="P40" s="139">
        <v>828916</v>
      </c>
      <c r="Q40" s="139" t="s">
        <v>571</v>
      </c>
      <c r="R40" s="139" t="s">
        <v>287</v>
      </c>
      <c r="S40" s="139" t="s">
        <v>572</v>
      </c>
      <c r="T40" s="139" t="s">
        <v>572</v>
      </c>
      <c r="U40" s="139" t="s">
        <v>289</v>
      </c>
      <c r="V40" s="139" t="s">
        <v>290</v>
      </c>
      <c r="W40" s="139">
        <v>0</v>
      </c>
      <c r="X40" s="139" t="s">
        <v>291</v>
      </c>
      <c r="Y40" s="139">
        <v>356182341</v>
      </c>
      <c r="Z40" s="139" t="s">
        <v>573</v>
      </c>
      <c r="AA40" s="139" t="s">
        <v>371</v>
      </c>
      <c r="AB40" s="140">
        <v>62000</v>
      </c>
      <c r="AC40" s="139">
        <v>10</v>
      </c>
      <c r="AD40" s="139">
        <v>24</v>
      </c>
      <c r="AE40" s="139">
        <v>2</v>
      </c>
      <c r="AF40" s="139" t="s">
        <v>574</v>
      </c>
      <c r="AG40" s="139" t="s">
        <v>575</v>
      </c>
      <c r="AH40" s="139" t="s">
        <v>311</v>
      </c>
      <c r="AI40" s="139" t="s">
        <v>365</v>
      </c>
      <c r="AJ40" s="140">
        <v>3310</v>
      </c>
      <c r="AK40" s="140">
        <v>3310</v>
      </c>
      <c r="AL40" s="139" t="s">
        <v>576</v>
      </c>
      <c r="AM40" s="140">
        <v>34426.239999999998</v>
      </c>
      <c r="AN40" s="140">
        <v>15223.76</v>
      </c>
      <c r="AO40" s="140">
        <v>49650</v>
      </c>
      <c r="AP40" s="140">
        <v>27573.759999999998</v>
      </c>
      <c r="AQ40" s="140">
        <v>3036.24</v>
      </c>
      <c r="AR40" s="140">
        <v>30610</v>
      </c>
      <c r="AS40" s="140">
        <v>27573.759999999998</v>
      </c>
      <c r="AT40" s="140">
        <v>3036.24</v>
      </c>
      <c r="AU40" s="140">
        <v>30610</v>
      </c>
      <c r="AV40" s="139">
        <v>26</v>
      </c>
      <c r="AW40" s="139"/>
      <c r="AX40" s="139"/>
      <c r="AY40" s="139"/>
      <c r="AZ40" s="139"/>
      <c r="BA40" s="139"/>
      <c r="BB40" s="139" t="s">
        <v>300</v>
      </c>
      <c r="BC40" s="139" t="s">
        <v>253</v>
      </c>
      <c r="BD40" s="139" t="s">
        <v>389</v>
      </c>
      <c r="BE40" s="140">
        <v>62000</v>
      </c>
      <c r="BF40" s="139" t="s">
        <v>572</v>
      </c>
      <c r="BG40" s="143" t="s">
        <v>577</v>
      </c>
      <c r="BH40" s="135" t="s">
        <v>498</v>
      </c>
      <c r="BI40" s="130" t="s">
        <v>100</v>
      </c>
      <c r="BJ40" s="135">
        <v>46197</v>
      </c>
      <c r="BK40" s="131" t="s">
        <v>104</v>
      </c>
      <c r="BL40" s="130" t="s">
        <v>119</v>
      </c>
      <c r="BM40" s="132" t="s">
        <v>181</v>
      </c>
      <c r="BN40" s="131" t="s">
        <v>222</v>
      </c>
      <c r="BO40" s="94"/>
      <c r="BP40" s="42"/>
      <c r="BQ40" s="144" t="s">
        <v>629</v>
      </c>
    </row>
    <row r="41" spans="1:69" ht="23" hidden="1" x14ac:dyDescent="0.35">
      <c r="A41" s="134">
        <v>37</v>
      </c>
      <c r="B41" s="139" t="s">
        <v>260</v>
      </c>
      <c r="C41" s="139" t="s">
        <v>261</v>
      </c>
      <c r="D41" s="139" t="s">
        <v>259</v>
      </c>
      <c r="E41" s="139" t="s">
        <v>258</v>
      </c>
      <c r="F41" s="139" t="s">
        <v>258</v>
      </c>
      <c r="G41" s="139" t="s">
        <v>256</v>
      </c>
      <c r="H41" s="139" t="s">
        <v>257</v>
      </c>
      <c r="I41" s="139">
        <v>38591</v>
      </c>
      <c r="J41" s="139" t="s">
        <v>335</v>
      </c>
      <c r="K41" s="139">
        <v>38591</v>
      </c>
      <c r="L41" s="139" t="s">
        <v>284</v>
      </c>
      <c r="M41" s="139" t="s">
        <v>285</v>
      </c>
      <c r="N41" s="139">
        <v>287993</v>
      </c>
      <c r="O41" s="139" t="s">
        <v>548</v>
      </c>
      <c r="P41" s="139">
        <v>416023</v>
      </c>
      <c r="Q41" s="139" t="s">
        <v>578</v>
      </c>
      <c r="R41" s="139" t="s">
        <v>287</v>
      </c>
      <c r="S41" s="139" t="s">
        <v>579</v>
      </c>
      <c r="T41" s="139" t="s">
        <v>579</v>
      </c>
      <c r="U41" s="139" t="s">
        <v>289</v>
      </c>
      <c r="V41" s="139" t="s">
        <v>290</v>
      </c>
      <c r="W41" s="139">
        <v>541</v>
      </c>
      <c r="X41" s="139" t="s">
        <v>291</v>
      </c>
      <c r="Y41" s="139">
        <v>354428740</v>
      </c>
      <c r="Z41" s="139" t="s">
        <v>580</v>
      </c>
      <c r="AA41" s="139" t="s">
        <v>581</v>
      </c>
      <c r="AB41" s="140">
        <v>42000</v>
      </c>
      <c r="AC41" s="139">
        <v>10</v>
      </c>
      <c r="AD41" s="139">
        <v>24</v>
      </c>
      <c r="AE41" s="139">
        <v>1</v>
      </c>
      <c r="AF41" s="139" t="s">
        <v>582</v>
      </c>
      <c r="AG41" s="139" t="s">
        <v>583</v>
      </c>
      <c r="AH41" s="139" t="s">
        <v>311</v>
      </c>
      <c r="AI41" s="139" t="s">
        <v>584</v>
      </c>
      <c r="AJ41" s="140">
        <v>2240</v>
      </c>
      <c r="AK41" s="140">
        <v>2240</v>
      </c>
      <c r="AL41" s="139" t="s">
        <v>585</v>
      </c>
      <c r="AM41" s="140">
        <v>31004.2</v>
      </c>
      <c r="AN41" s="140">
        <v>11555.8</v>
      </c>
      <c r="AO41" s="140">
        <v>42560</v>
      </c>
      <c r="AP41" s="140">
        <v>10995.8</v>
      </c>
      <c r="AQ41" s="140">
        <v>723.2</v>
      </c>
      <c r="AR41" s="140">
        <v>11719</v>
      </c>
      <c r="AS41" s="140">
        <v>10995.8</v>
      </c>
      <c r="AT41" s="140">
        <v>723.2</v>
      </c>
      <c r="AU41" s="140">
        <v>11719</v>
      </c>
      <c r="AV41" s="139">
        <v>29</v>
      </c>
      <c r="AW41" s="139"/>
      <c r="AX41" s="139"/>
      <c r="AY41" s="139"/>
      <c r="AZ41" s="139"/>
      <c r="BA41" s="139"/>
      <c r="BB41" s="139" t="s">
        <v>300</v>
      </c>
      <c r="BC41" s="139" t="s">
        <v>253</v>
      </c>
      <c r="BD41" s="139" t="s">
        <v>389</v>
      </c>
      <c r="BE41" s="140">
        <v>42000</v>
      </c>
      <c r="BF41" s="139" t="s">
        <v>579</v>
      </c>
      <c r="BG41" s="143" t="s">
        <v>586</v>
      </c>
      <c r="BH41" s="135" t="s">
        <v>498</v>
      </c>
      <c r="BI41" s="130" t="s">
        <v>100</v>
      </c>
      <c r="BJ41" s="135">
        <v>46197</v>
      </c>
      <c r="BK41" s="131" t="s">
        <v>104</v>
      </c>
      <c r="BL41" s="130" t="s">
        <v>119</v>
      </c>
      <c r="BM41" s="132" t="s">
        <v>181</v>
      </c>
      <c r="BN41" s="131" t="s">
        <v>222</v>
      </c>
      <c r="BO41" s="94"/>
      <c r="BP41" s="42"/>
      <c r="BQ41" s="144" t="s">
        <v>624</v>
      </c>
    </row>
    <row r="42" spans="1:69" ht="23" hidden="1" x14ac:dyDescent="0.35">
      <c r="A42" s="134">
        <v>38</v>
      </c>
      <c r="B42" s="139" t="s">
        <v>260</v>
      </c>
      <c r="C42" s="139" t="s">
        <v>261</v>
      </c>
      <c r="D42" s="139" t="s">
        <v>259</v>
      </c>
      <c r="E42" s="139" t="s">
        <v>258</v>
      </c>
      <c r="F42" s="139" t="s">
        <v>258</v>
      </c>
      <c r="G42" s="139" t="s">
        <v>256</v>
      </c>
      <c r="H42" s="139" t="s">
        <v>257</v>
      </c>
      <c r="I42" s="139">
        <v>38591</v>
      </c>
      <c r="J42" s="139" t="s">
        <v>335</v>
      </c>
      <c r="K42" s="139">
        <v>38591</v>
      </c>
      <c r="L42" s="139" t="s">
        <v>284</v>
      </c>
      <c r="M42" s="139" t="s">
        <v>285</v>
      </c>
      <c r="N42" s="139">
        <v>287992</v>
      </c>
      <c r="O42" s="139" t="s">
        <v>570</v>
      </c>
      <c r="P42" s="139">
        <v>828916</v>
      </c>
      <c r="Q42" s="139" t="s">
        <v>571</v>
      </c>
      <c r="R42" s="139" t="s">
        <v>287</v>
      </c>
      <c r="S42" s="139" t="s">
        <v>587</v>
      </c>
      <c r="T42" s="139" t="s">
        <v>587</v>
      </c>
      <c r="U42" s="139" t="s">
        <v>319</v>
      </c>
      <c r="V42" s="139" t="s">
        <v>290</v>
      </c>
      <c r="W42" s="139">
        <v>0</v>
      </c>
      <c r="X42" s="139" t="s">
        <v>291</v>
      </c>
      <c r="Y42" s="139">
        <v>356812583</v>
      </c>
      <c r="Z42" s="139" t="s">
        <v>588</v>
      </c>
      <c r="AA42" s="139" t="s">
        <v>504</v>
      </c>
      <c r="AB42" s="140">
        <v>42000</v>
      </c>
      <c r="AC42" s="139">
        <v>10</v>
      </c>
      <c r="AD42" s="139">
        <v>24</v>
      </c>
      <c r="AE42" s="139" t="s">
        <v>322</v>
      </c>
      <c r="AF42" s="139" t="s">
        <v>505</v>
      </c>
      <c r="AG42" s="139" t="s">
        <v>506</v>
      </c>
      <c r="AH42" s="139" t="s">
        <v>311</v>
      </c>
      <c r="AI42" s="139" t="s">
        <v>333</v>
      </c>
      <c r="AJ42" s="140">
        <v>2240</v>
      </c>
      <c r="AK42" s="140">
        <v>2240</v>
      </c>
      <c r="AL42" s="139" t="s">
        <v>589</v>
      </c>
      <c r="AM42" s="140">
        <v>27111.89</v>
      </c>
      <c r="AN42" s="140">
        <v>10969.11</v>
      </c>
      <c r="AO42" s="140">
        <v>38081</v>
      </c>
      <c r="AP42" s="140">
        <v>14888.11</v>
      </c>
      <c r="AQ42" s="140">
        <v>1296.8900000000001</v>
      </c>
      <c r="AR42" s="140">
        <v>16185</v>
      </c>
      <c r="AS42" s="140">
        <v>14888.11</v>
      </c>
      <c r="AT42" s="140">
        <v>1296.8900000000001</v>
      </c>
      <c r="AU42" s="140">
        <v>16185</v>
      </c>
      <c r="AV42" s="139">
        <v>25</v>
      </c>
      <c r="AW42" s="139"/>
      <c r="AX42" s="139"/>
      <c r="AY42" s="139"/>
      <c r="AZ42" s="139"/>
      <c r="BA42" s="139"/>
      <c r="BB42" s="139" t="s">
        <v>300</v>
      </c>
      <c r="BC42" s="139" t="s">
        <v>253</v>
      </c>
      <c r="BD42" s="139"/>
      <c r="BE42" s="140">
        <v>0</v>
      </c>
      <c r="BF42" s="139" t="s">
        <v>587</v>
      </c>
      <c r="BG42" s="143" t="s">
        <v>590</v>
      </c>
      <c r="BH42" s="135" t="s">
        <v>498</v>
      </c>
      <c r="BI42" s="130" t="s">
        <v>100</v>
      </c>
      <c r="BJ42" s="135">
        <v>46197</v>
      </c>
      <c r="BK42" s="131" t="s">
        <v>104</v>
      </c>
      <c r="BL42" s="130" t="s">
        <v>119</v>
      </c>
      <c r="BM42" s="132" t="s">
        <v>181</v>
      </c>
      <c r="BN42" s="131" t="s">
        <v>222</v>
      </c>
      <c r="BO42" s="94"/>
      <c r="BP42" s="42"/>
      <c r="BQ42" s="144" t="s">
        <v>629</v>
      </c>
    </row>
    <row r="43" spans="1:69" hidden="1" x14ac:dyDescent="0.35">
      <c r="A43" s="134">
        <v>39</v>
      </c>
      <c r="B43" s="139" t="s">
        <v>260</v>
      </c>
      <c r="C43" s="139" t="s">
        <v>261</v>
      </c>
      <c r="D43" s="139" t="s">
        <v>259</v>
      </c>
      <c r="E43" s="139" t="s">
        <v>258</v>
      </c>
      <c r="F43" s="139" t="s">
        <v>258</v>
      </c>
      <c r="G43" s="139" t="s">
        <v>256</v>
      </c>
      <c r="H43" s="139" t="s">
        <v>257</v>
      </c>
      <c r="I43" s="139">
        <v>38625</v>
      </c>
      <c r="J43" s="139" t="s">
        <v>559</v>
      </c>
      <c r="K43" s="139">
        <v>38625</v>
      </c>
      <c r="L43" s="139" t="s">
        <v>267</v>
      </c>
      <c r="M43" s="139" t="s">
        <v>301</v>
      </c>
      <c r="N43" s="139">
        <v>58298</v>
      </c>
      <c r="O43" s="139">
        <v>75</v>
      </c>
      <c r="P43" s="139">
        <v>85705</v>
      </c>
      <c r="Q43" s="139" t="s">
        <v>560</v>
      </c>
      <c r="R43" s="139" t="s">
        <v>287</v>
      </c>
      <c r="S43" s="139" t="s">
        <v>591</v>
      </c>
      <c r="T43" s="139" t="s">
        <v>591</v>
      </c>
      <c r="U43" s="139" t="s">
        <v>319</v>
      </c>
      <c r="V43" s="139" t="s">
        <v>290</v>
      </c>
      <c r="W43" s="139">
        <v>0</v>
      </c>
      <c r="X43" s="139" t="s">
        <v>359</v>
      </c>
      <c r="Y43" s="139">
        <v>356124604</v>
      </c>
      <c r="Z43" s="139" t="s">
        <v>592</v>
      </c>
      <c r="AA43" s="139" t="s">
        <v>593</v>
      </c>
      <c r="AB43" s="140">
        <v>42000</v>
      </c>
      <c r="AC43" s="139">
        <v>9</v>
      </c>
      <c r="AD43" s="139">
        <v>24</v>
      </c>
      <c r="AE43" s="139">
        <v>1</v>
      </c>
      <c r="AF43" s="139" t="s">
        <v>594</v>
      </c>
      <c r="AG43" s="139" t="s">
        <v>595</v>
      </c>
      <c r="AH43" s="139" t="s">
        <v>311</v>
      </c>
      <c r="AI43" s="139" t="s">
        <v>596</v>
      </c>
      <c r="AJ43" s="140">
        <v>2240</v>
      </c>
      <c r="AK43" s="140">
        <v>2240</v>
      </c>
      <c r="AL43" s="139" t="s">
        <v>597</v>
      </c>
      <c r="AM43" s="140">
        <v>26885.83</v>
      </c>
      <c r="AN43" s="140">
        <v>11194.17</v>
      </c>
      <c r="AO43" s="140">
        <v>38080</v>
      </c>
      <c r="AP43" s="140">
        <v>15114.17</v>
      </c>
      <c r="AQ43" s="140">
        <v>1329.83</v>
      </c>
      <c r="AR43" s="140">
        <v>16444</v>
      </c>
      <c r="AS43" s="140">
        <v>15114.17</v>
      </c>
      <c r="AT43" s="140">
        <v>1329.83</v>
      </c>
      <c r="AU43" s="140">
        <v>16444</v>
      </c>
      <c r="AV43" s="139">
        <v>26</v>
      </c>
      <c r="AW43" s="139"/>
      <c r="AX43" s="139"/>
      <c r="AY43" s="139"/>
      <c r="AZ43" s="139"/>
      <c r="BA43" s="139"/>
      <c r="BB43" s="139" t="s">
        <v>300</v>
      </c>
      <c r="BC43" s="139" t="s">
        <v>253</v>
      </c>
      <c r="BD43" s="139"/>
      <c r="BE43" s="140">
        <v>0</v>
      </c>
      <c r="BF43" s="139" t="s">
        <v>591</v>
      </c>
      <c r="BG43" s="139">
        <v>7020576381</v>
      </c>
      <c r="BH43" s="135" t="s">
        <v>498</v>
      </c>
      <c r="BI43" s="130" t="s">
        <v>100</v>
      </c>
      <c r="BJ43" s="135">
        <v>46197</v>
      </c>
      <c r="BK43" s="131" t="s">
        <v>104</v>
      </c>
      <c r="BL43" s="130" t="s">
        <v>109</v>
      </c>
      <c r="BM43" s="132" t="s">
        <v>181</v>
      </c>
      <c r="BN43" s="131" t="s">
        <v>222</v>
      </c>
      <c r="BO43" s="94"/>
      <c r="BP43" s="42"/>
      <c r="BQ43" s="144" t="s">
        <v>630</v>
      </c>
    </row>
    <row r="44" spans="1:69" hidden="1" x14ac:dyDescent="0.35">
      <c r="A44" s="134">
        <v>40</v>
      </c>
      <c r="B44" s="139" t="s">
        <v>260</v>
      </c>
      <c r="C44" s="139" t="s">
        <v>261</v>
      </c>
      <c r="D44" s="139" t="s">
        <v>259</v>
      </c>
      <c r="E44" s="139" t="s">
        <v>258</v>
      </c>
      <c r="F44" s="139" t="s">
        <v>258</v>
      </c>
      <c r="G44" s="139" t="s">
        <v>256</v>
      </c>
      <c r="H44" s="139" t="s">
        <v>257</v>
      </c>
      <c r="I44" s="139">
        <v>38625</v>
      </c>
      <c r="J44" s="139" t="s">
        <v>559</v>
      </c>
      <c r="K44" s="139">
        <v>38625</v>
      </c>
      <c r="L44" s="139" t="s">
        <v>267</v>
      </c>
      <c r="M44" s="139" t="s">
        <v>301</v>
      </c>
      <c r="N44" s="139">
        <v>58298</v>
      </c>
      <c r="O44" s="139">
        <v>75</v>
      </c>
      <c r="P44" s="139">
        <v>85705</v>
      </c>
      <c r="Q44" s="139" t="s">
        <v>560</v>
      </c>
      <c r="R44" s="139" t="s">
        <v>353</v>
      </c>
      <c r="S44" s="139" t="s">
        <v>591</v>
      </c>
      <c r="T44" s="139" t="s">
        <v>591</v>
      </c>
      <c r="U44" s="139" t="s">
        <v>319</v>
      </c>
      <c r="V44" s="139" t="s">
        <v>290</v>
      </c>
      <c r="W44" s="139">
        <v>0</v>
      </c>
      <c r="X44" s="139" t="s">
        <v>359</v>
      </c>
      <c r="Y44" s="139">
        <v>358765906</v>
      </c>
      <c r="Z44" s="139" t="s">
        <v>592</v>
      </c>
      <c r="AA44" s="139" t="s">
        <v>598</v>
      </c>
      <c r="AB44" s="140">
        <v>30000</v>
      </c>
      <c r="AC44" s="139">
        <v>9</v>
      </c>
      <c r="AD44" s="139">
        <v>18</v>
      </c>
      <c r="AE44" s="139" t="s">
        <v>355</v>
      </c>
      <c r="AF44" s="139" t="s">
        <v>594</v>
      </c>
      <c r="AG44" s="139" t="s">
        <v>595</v>
      </c>
      <c r="AH44" s="139" t="s">
        <v>311</v>
      </c>
      <c r="AI44" s="139" t="s">
        <v>599</v>
      </c>
      <c r="AJ44" s="140">
        <v>2010</v>
      </c>
      <c r="AK44" s="140">
        <v>2010</v>
      </c>
      <c r="AL44" s="139" t="s">
        <v>600</v>
      </c>
      <c r="AM44" s="140">
        <v>16825.150000000001</v>
      </c>
      <c r="AN44" s="140">
        <v>5284.85</v>
      </c>
      <c r="AO44" s="140">
        <v>22110</v>
      </c>
      <c r="AP44" s="140">
        <v>13174.85</v>
      </c>
      <c r="AQ44" s="140">
        <v>1124.1500000000001</v>
      </c>
      <c r="AR44" s="140">
        <v>14299</v>
      </c>
      <c r="AS44" s="140">
        <v>13174.85</v>
      </c>
      <c r="AT44" s="140">
        <v>1124.1500000000001</v>
      </c>
      <c r="AU44" s="140">
        <v>14299</v>
      </c>
      <c r="AV44" s="139">
        <v>19</v>
      </c>
      <c r="AW44" s="139"/>
      <c r="AX44" s="139"/>
      <c r="AY44" s="139"/>
      <c r="AZ44" s="139"/>
      <c r="BA44" s="139"/>
      <c r="BB44" s="139" t="s">
        <v>300</v>
      </c>
      <c r="BC44" s="139" t="s">
        <v>253</v>
      </c>
      <c r="BD44" s="139"/>
      <c r="BE44" s="140">
        <v>0</v>
      </c>
      <c r="BF44" s="139" t="s">
        <v>591</v>
      </c>
      <c r="BG44" s="139">
        <v>8263067153</v>
      </c>
      <c r="BH44" s="135" t="s">
        <v>498</v>
      </c>
      <c r="BI44" s="130" t="s">
        <v>100</v>
      </c>
      <c r="BJ44" s="135">
        <v>46197</v>
      </c>
      <c r="BK44" s="131" t="s">
        <v>104</v>
      </c>
      <c r="BL44" s="130" t="s">
        <v>109</v>
      </c>
      <c r="BM44" s="132" t="s">
        <v>181</v>
      </c>
      <c r="BN44" s="131" t="s">
        <v>222</v>
      </c>
      <c r="BO44" s="94"/>
      <c r="BP44" s="42"/>
      <c r="BQ44" s="144" t="s">
        <v>630</v>
      </c>
    </row>
    <row r="45" spans="1:69" hidden="1" x14ac:dyDescent="0.35">
      <c r="A45" s="134">
        <v>41</v>
      </c>
      <c r="B45" s="139" t="s">
        <v>260</v>
      </c>
      <c r="C45" s="139" t="s">
        <v>261</v>
      </c>
      <c r="D45" s="139" t="s">
        <v>259</v>
      </c>
      <c r="E45" s="139" t="s">
        <v>258</v>
      </c>
      <c r="F45" s="139" t="s">
        <v>258</v>
      </c>
      <c r="G45" s="139" t="s">
        <v>256</v>
      </c>
      <c r="H45" s="139" t="s">
        <v>257</v>
      </c>
      <c r="I45" s="139">
        <v>38613</v>
      </c>
      <c r="J45" s="139" t="s">
        <v>510</v>
      </c>
      <c r="K45" s="139">
        <v>38613</v>
      </c>
      <c r="L45" s="139" t="s">
        <v>284</v>
      </c>
      <c r="M45" s="139" t="s">
        <v>285</v>
      </c>
      <c r="N45" s="139">
        <v>58245</v>
      </c>
      <c r="O45" s="139">
        <v>513043</v>
      </c>
      <c r="P45" s="139">
        <v>668404</v>
      </c>
      <c r="Q45" s="139" t="s">
        <v>601</v>
      </c>
      <c r="R45" s="139" t="s">
        <v>287</v>
      </c>
      <c r="S45" s="139" t="s">
        <v>602</v>
      </c>
      <c r="T45" s="139" t="s">
        <v>602</v>
      </c>
      <c r="U45" s="139" t="s">
        <v>289</v>
      </c>
      <c r="V45" s="139" t="s">
        <v>290</v>
      </c>
      <c r="W45" s="139">
        <v>541</v>
      </c>
      <c r="X45" s="139" t="s">
        <v>603</v>
      </c>
      <c r="Y45" s="139">
        <v>350106173</v>
      </c>
      <c r="Z45" s="139" t="s">
        <v>604</v>
      </c>
      <c r="AA45" s="139" t="s">
        <v>605</v>
      </c>
      <c r="AB45" s="140">
        <v>53434</v>
      </c>
      <c r="AC45" s="139">
        <v>8</v>
      </c>
      <c r="AD45" s="139">
        <v>24</v>
      </c>
      <c r="AE45" s="139">
        <v>3</v>
      </c>
      <c r="AF45" s="139" t="s">
        <v>606</v>
      </c>
      <c r="AG45" s="139" t="s">
        <v>363</v>
      </c>
      <c r="AH45" s="139" t="s">
        <v>434</v>
      </c>
      <c r="AI45" s="139" t="s">
        <v>607</v>
      </c>
      <c r="AJ45" s="140">
        <v>2256</v>
      </c>
      <c r="AK45" s="140">
        <v>2900</v>
      </c>
      <c r="AL45" s="139" t="s">
        <v>608</v>
      </c>
      <c r="AM45" s="140">
        <v>39802.97</v>
      </c>
      <c r="AN45" s="140">
        <v>14653.03</v>
      </c>
      <c r="AO45" s="140">
        <v>54456</v>
      </c>
      <c r="AP45" s="140">
        <v>13631.03</v>
      </c>
      <c r="AQ45" s="140">
        <v>868.97</v>
      </c>
      <c r="AR45" s="140">
        <v>14500</v>
      </c>
      <c r="AS45" s="140">
        <v>13631.03</v>
      </c>
      <c r="AT45" s="140">
        <v>868.97</v>
      </c>
      <c r="AU45" s="140">
        <v>14500</v>
      </c>
      <c r="AV45" s="139">
        <v>41</v>
      </c>
      <c r="AW45" s="139"/>
      <c r="AX45" s="139"/>
      <c r="AY45" s="139"/>
      <c r="AZ45" s="139"/>
      <c r="BA45" s="139"/>
      <c r="BB45" s="139" t="s">
        <v>300</v>
      </c>
      <c r="BC45" s="139" t="s">
        <v>253</v>
      </c>
      <c r="BD45" s="139"/>
      <c r="BE45" s="140">
        <v>0</v>
      </c>
      <c r="BF45" s="139" t="s">
        <v>602</v>
      </c>
      <c r="BG45" s="139">
        <v>9822139033</v>
      </c>
      <c r="BH45" s="135" t="s">
        <v>498</v>
      </c>
      <c r="BI45" s="130" t="s">
        <v>100</v>
      </c>
      <c r="BJ45" s="135">
        <v>46197</v>
      </c>
      <c r="BK45" s="131" t="s">
        <v>104</v>
      </c>
      <c r="BL45" s="130" t="s">
        <v>109</v>
      </c>
      <c r="BM45" s="132" t="s">
        <v>181</v>
      </c>
      <c r="BN45" s="131" t="s">
        <v>222</v>
      </c>
      <c r="BO45" s="94"/>
      <c r="BP45" s="42"/>
      <c r="BQ45" s="144" t="s">
        <v>631</v>
      </c>
    </row>
    <row r="46" spans="1:69" hidden="1" x14ac:dyDescent="0.35">
      <c r="A46" s="134">
        <v>42</v>
      </c>
      <c r="B46" s="139" t="s">
        <v>260</v>
      </c>
      <c r="C46" s="139" t="s">
        <v>261</v>
      </c>
      <c r="D46" s="139" t="s">
        <v>259</v>
      </c>
      <c r="E46" s="139" t="s">
        <v>258</v>
      </c>
      <c r="F46" s="139" t="s">
        <v>258</v>
      </c>
      <c r="G46" s="139" t="s">
        <v>256</v>
      </c>
      <c r="H46" s="139" t="s">
        <v>257</v>
      </c>
      <c r="I46" s="139">
        <v>38613</v>
      </c>
      <c r="J46" s="139" t="s">
        <v>510</v>
      </c>
      <c r="K46" s="139">
        <v>38613</v>
      </c>
      <c r="L46" s="139" t="s">
        <v>284</v>
      </c>
      <c r="M46" s="139" t="s">
        <v>285</v>
      </c>
      <c r="N46" s="139">
        <v>58245</v>
      </c>
      <c r="O46" s="139">
        <v>513043</v>
      </c>
      <c r="P46" s="139">
        <v>668404</v>
      </c>
      <c r="Q46" s="139" t="s">
        <v>601</v>
      </c>
      <c r="R46" s="139" t="s">
        <v>353</v>
      </c>
      <c r="S46" s="139" t="s">
        <v>602</v>
      </c>
      <c r="T46" s="139" t="s">
        <v>602</v>
      </c>
      <c r="U46" s="139" t="s">
        <v>289</v>
      </c>
      <c r="V46" s="139" t="s">
        <v>290</v>
      </c>
      <c r="W46" s="139">
        <v>541</v>
      </c>
      <c r="X46" s="139" t="s">
        <v>291</v>
      </c>
      <c r="Y46" s="139">
        <v>352301053</v>
      </c>
      <c r="Z46" s="139" t="s">
        <v>609</v>
      </c>
      <c r="AA46" s="139" t="s">
        <v>610</v>
      </c>
      <c r="AB46" s="140">
        <v>30000</v>
      </c>
      <c r="AC46" s="139">
        <v>8</v>
      </c>
      <c r="AD46" s="139">
        <v>18</v>
      </c>
      <c r="AE46" s="139">
        <v>0</v>
      </c>
      <c r="AF46" s="139" t="s">
        <v>606</v>
      </c>
      <c r="AG46" s="139" t="s">
        <v>363</v>
      </c>
      <c r="AH46" s="139" t="s">
        <v>434</v>
      </c>
      <c r="AI46" s="139" t="s">
        <v>611</v>
      </c>
      <c r="AJ46" s="140">
        <v>2020</v>
      </c>
      <c r="AK46" s="140">
        <v>2020</v>
      </c>
      <c r="AL46" s="139" t="s">
        <v>608</v>
      </c>
      <c r="AM46" s="140">
        <v>18469.52</v>
      </c>
      <c r="AN46" s="140">
        <v>5770.48</v>
      </c>
      <c r="AO46" s="140">
        <v>24240</v>
      </c>
      <c r="AP46" s="140">
        <v>11530.48</v>
      </c>
      <c r="AQ46" s="140">
        <v>876.52</v>
      </c>
      <c r="AR46" s="140">
        <v>12407</v>
      </c>
      <c r="AS46" s="140">
        <v>11530.48</v>
      </c>
      <c r="AT46" s="140">
        <v>876.52</v>
      </c>
      <c r="AU46" s="140">
        <v>12407</v>
      </c>
      <c r="AV46" s="139">
        <v>34</v>
      </c>
      <c r="AW46" s="139"/>
      <c r="AX46" s="139"/>
      <c r="AY46" s="139"/>
      <c r="AZ46" s="139"/>
      <c r="BA46" s="139"/>
      <c r="BB46" s="139" t="s">
        <v>300</v>
      </c>
      <c r="BC46" s="139" t="s">
        <v>253</v>
      </c>
      <c r="BD46" s="139"/>
      <c r="BE46" s="140">
        <v>0</v>
      </c>
      <c r="BF46" s="139" t="s">
        <v>602</v>
      </c>
      <c r="BG46" s="139">
        <v>9822139033</v>
      </c>
      <c r="BH46" s="135" t="s">
        <v>498</v>
      </c>
      <c r="BI46" s="130" t="s">
        <v>100</v>
      </c>
      <c r="BJ46" s="135">
        <v>46197</v>
      </c>
      <c r="BK46" s="131" t="s">
        <v>104</v>
      </c>
      <c r="BL46" s="130" t="s">
        <v>109</v>
      </c>
      <c r="BM46" s="132" t="s">
        <v>181</v>
      </c>
      <c r="BN46" s="131" t="s">
        <v>222</v>
      </c>
      <c r="BO46" s="94"/>
      <c r="BP46" s="42"/>
      <c r="BQ46" s="144" t="s">
        <v>631</v>
      </c>
    </row>
    <row r="47" spans="1:69" hidden="1" x14ac:dyDescent="0.35">
      <c r="A47" s="134">
        <v>43</v>
      </c>
      <c r="B47" s="139" t="s">
        <v>260</v>
      </c>
      <c r="C47" s="139" t="s">
        <v>261</v>
      </c>
      <c r="D47" s="139" t="s">
        <v>259</v>
      </c>
      <c r="E47" s="139" t="s">
        <v>258</v>
      </c>
      <c r="F47" s="139" t="s">
        <v>258</v>
      </c>
      <c r="G47" s="139" t="s">
        <v>256</v>
      </c>
      <c r="H47" s="139" t="s">
        <v>257</v>
      </c>
      <c r="I47" s="139">
        <v>38597</v>
      </c>
      <c r="J47" s="139" t="s">
        <v>343</v>
      </c>
      <c r="K47" s="139">
        <v>38597</v>
      </c>
      <c r="L47" s="139" t="s">
        <v>267</v>
      </c>
      <c r="M47" s="139" t="s">
        <v>301</v>
      </c>
      <c r="N47" s="139">
        <v>58200</v>
      </c>
      <c r="O47" s="139">
        <v>500372</v>
      </c>
      <c r="P47" s="139">
        <v>85485</v>
      </c>
      <c r="Q47" s="139" t="s">
        <v>612</v>
      </c>
      <c r="R47" s="139" t="s">
        <v>287</v>
      </c>
      <c r="S47" s="139" t="s">
        <v>613</v>
      </c>
      <c r="T47" s="139" t="s">
        <v>613</v>
      </c>
      <c r="U47" s="139" t="s">
        <v>319</v>
      </c>
      <c r="V47" s="139" t="s">
        <v>290</v>
      </c>
      <c r="W47" s="139">
        <v>0</v>
      </c>
      <c r="X47" s="139" t="s">
        <v>359</v>
      </c>
      <c r="Y47" s="139">
        <v>355341976</v>
      </c>
      <c r="Z47" s="139" t="s">
        <v>614</v>
      </c>
      <c r="AA47" s="139" t="s">
        <v>615</v>
      </c>
      <c r="AB47" s="140">
        <v>35000</v>
      </c>
      <c r="AC47" s="139">
        <v>4</v>
      </c>
      <c r="AD47" s="139">
        <v>24</v>
      </c>
      <c r="AE47" s="139">
        <v>1</v>
      </c>
      <c r="AF47" s="139" t="s">
        <v>616</v>
      </c>
      <c r="AG47" s="139" t="s">
        <v>617</v>
      </c>
      <c r="AH47" s="139" t="s">
        <v>311</v>
      </c>
      <c r="AI47" s="139" t="s">
        <v>350</v>
      </c>
      <c r="AJ47" s="140">
        <v>1870</v>
      </c>
      <c r="AK47" s="140">
        <v>1870</v>
      </c>
      <c r="AL47" s="139" t="s">
        <v>618</v>
      </c>
      <c r="AM47" s="140">
        <v>29396.67</v>
      </c>
      <c r="AN47" s="140">
        <v>10264.33</v>
      </c>
      <c r="AO47" s="140">
        <v>39661</v>
      </c>
      <c r="AP47" s="140">
        <v>5603.33</v>
      </c>
      <c r="AQ47" s="140">
        <v>132.66999999999999</v>
      </c>
      <c r="AR47" s="140">
        <v>5736</v>
      </c>
      <c r="AS47" s="140">
        <v>5603.33</v>
      </c>
      <c r="AT47" s="140">
        <v>132.66999999999999</v>
      </c>
      <c r="AU47" s="140">
        <v>5736</v>
      </c>
      <c r="AV47" s="139">
        <v>27</v>
      </c>
      <c r="AW47" s="139"/>
      <c r="AX47" s="139"/>
      <c r="AY47" s="139"/>
      <c r="AZ47" s="139"/>
      <c r="BA47" s="139"/>
      <c r="BB47" s="139" t="s">
        <v>300</v>
      </c>
      <c r="BC47" s="139" t="s">
        <v>253</v>
      </c>
      <c r="BD47" s="139"/>
      <c r="BE47" s="140">
        <v>0</v>
      </c>
      <c r="BF47" s="139" t="s">
        <v>613</v>
      </c>
      <c r="BG47" s="139">
        <v>8408921718</v>
      </c>
      <c r="BH47" s="135" t="s">
        <v>498</v>
      </c>
      <c r="BI47" s="130" t="s">
        <v>100</v>
      </c>
      <c r="BJ47" s="135">
        <v>46197</v>
      </c>
      <c r="BK47" s="94" t="s">
        <v>103</v>
      </c>
      <c r="BL47" s="95" t="s">
        <v>108</v>
      </c>
      <c r="BM47" s="96" t="s">
        <v>181</v>
      </c>
      <c r="BN47" s="94" t="s">
        <v>222</v>
      </c>
      <c r="BO47" s="94"/>
      <c r="BP47" s="42"/>
      <c r="BQ47" s="144" t="s">
        <v>632</v>
      </c>
    </row>
    <row r="48" spans="1:69" hidden="1" x14ac:dyDescent="0.35">
      <c r="A48" s="134">
        <v>44</v>
      </c>
      <c r="B48" s="139" t="s">
        <v>260</v>
      </c>
      <c r="C48" s="139" t="s">
        <v>261</v>
      </c>
      <c r="D48" s="139" t="s">
        <v>259</v>
      </c>
      <c r="E48" s="139" t="s">
        <v>258</v>
      </c>
      <c r="F48" s="139" t="s">
        <v>258</v>
      </c>
      <c r="G48" s="139" t="s">
        <v>256</v>
      </c>
      <c r="H48" s="139" t="s">
        <v>257</v>
      </c>
      <c r="I48" s="139">
        <v>38597</v>
      </c>
      <c r="J48" s="139" t="s">
        <v>343</v>
      </c>
      <c r="K48" s="139">
        <v>38597</v>
      </c>
      <c r="L48" s="139" t="s">
        <v>267</v>
      </c>
      <c r="M48" s="139" t="s">
        <v>301</v>
      </c>
      <c r="N48" s="139">
        <v>58200</v>
      </c>
      <c r="O48" s="139">
        <v>500372</v>
      </c>
      <c r="P48" s="139">
        <v>85485</v>
      </c>
      <c r="Q48" s="139" t="s">
        <v>612</v>
      </c>
      <c r="R48" s="139" t="s">
        <v>353</v>
      </c>
      <c r="S48" s="139" t="s">
        <v>613</v>
      </c>
      <c r="T48" s="139" t="s">
        <v>613</v>
      </c>
      <c r="U48" s="139" t="s">
        <v>319</v>
      </c>
      <c r="V48" s="139" t="s">
        <v>290</v>
      </c>
      <c r="W48" s="139">
        <v>0</v>
      </c>
      <c r="X48" s="139" t="s">
        <v>359</v>
      </c>
      <c r="Y48" s="139">
        <v>357822077</v>
      </c>
      <c r="Z48" s="139" t="s">
        <v>614</v>
      </c>
      <c r="AA48" s="139" t="s">
        <v>619</v>
      </c>
      <c r="AB48" s="140">
        <v>30000</v>
      </c>
      <c r="AC48" s="139">
        <v>4</v>
      </c>
      <c r="AD48" s="139">
        <v>18</v>
      </c>
      <c r="AE48" s="139" t="s">
        <v>355</v>
      </c>
      <c r="AF48" s="139" t="s">
        <v>616</v>
      </c>
      <c r="AG48" s="139" t="s">
        <v>617</v>
      </c>
      <c r="AH48" s="139" t="s">
        <v>311</v>
      </c>
      <c r="AI48" s="139" t="s">
        <v>386</v>
      </c>
      <c r="AJ48" s="140">
        <v>2020</v>
      </c>
      <c r="AK48" s="140">
        <v>2020</v>
      </c>
      <c r="AL48" s="139" t="s">
        <v>620</v>
      </c>
      <c r="AM48" s="140">
        <v>22296.09</v>
      </c>
      <c r="AN48" s="140">
        <v>6013.91</v>
      </c>
      <c r="AO48" s="140">
        <v>28310</v>
      </c>
      <c r="AP48" s="140">
        <v>7703.91</v>
      </c>
      <c r="AQ48" s="140">
        <v>381.09</v>
      </c>
      <c r="AR48" s="140">
        <v>8085</v>
      </c>
      <c r="AS48" s="140">
        <v>7703.91</v>
      </c>
      <c r="AT48" s="140">
        <v>381.09</v>
      </c>
      <c r="AU48" s="140">
        <v>8085</v>
      </c>
      <c r="AV48" s="139">
        <v>22</v>
      </c>
      <c r="AW48" s="139"/>
      <c r="AX48" s="139"/>
      <c r="AY48" s="139"/>
      <c r="AZ48" s="139"/>
      <c r="BA48" s="139"/>
      <c r="BB48" s="139" t="s">
        <v>300</v>
      </c>
      <c r="BC48" s="139" t="s">
        <v>253</v>
      </c>
      <c r="BD48" s="139"/>
      <c r="BE48" s="140">
        <v>0</v>
      </c>
      <c r="BF48" s="139" t="s">
        <v>613</v>
      </c>
      <c r="BG48" s="139">
        <v>8408921718</v>
      </c>
      <c r="BH48" s="135" t="s">
        <v>498</v>
      </c>
      <c r="BI48" s="130" t="s">
        <v>100</v>
      </c>
      <c r="BJ48" s="135">
        <v>46197</v>
      </c>
      <c r="BK48" s="94" t="s">
        <v>103</v>
      </c>
      <c r="BL48" s="95" t="s">
        <v>108</v>
      </c>
      <c r="BM48" s="96" t="s">
        <v>181</v>
      </c>
      <c r="BN48" s="94" t="s">
        <v>222</v>
      </c>
      <c r="BO48" s="94"/>
      <c r="BP48" s="42"/>
      <c r="BQ48" s="144" t="s">
        <v>632</v>
      </c>
    </row>
    <row r="49" spans="1:69" x14ac:dyDescent="0.35">
      <c r="A49" s="134">
        <v>45</v>
      </c>
      <c r="B49" s="145" t="s">
        <v>260</v>
      </c>
      <c r="C49" s="145" t="s">
        <v>261</v>
      </c>
      <c r="D49" s="145" t="s">
        <v>259</v>
      </c>
      <c r="E49" s="145" t="s">
        <v>258</v>
      </c>
      <c r="F49" s="145" t="s">
        <v>258</v>
      </c>
      <c r="G49" s="145" t="s">
        <v>256</v>
      </c>
      <c r="H49" s="145" t="s">
        <v>257</v>
      </c>
      <c r="I49" s="145">
        <v>38597</v>
      </c>
      <c r="J49" s="145" t="s">
        <v>343</v>
      </c>
      <c r="K49" s="145">
        <v>38597</v>
      </c>
      <c r="L49" s="145" t="s">
        <v>284</v>
      </c>
      <c r="M49" s="145" t="s">
        <v>285</v>
      </c>
      <c r="N49" s="145">
        <v>306173</v>
      </c>
      <c r="O49" s="145" t="s">
        <v>633</v>
      </c>
      <c r="P49" s="145">
        <v>416215</v>
      </c>
      <c r="Q49" s="145" t="s">
        <v>634</v>
      </c>
      <c r="R49" s="145" t="s">
        <v>287</v>
      </c>
      <c r="S49" s="145" t="s">
        <v>635</v>
      </c>
      <c r="T49" s="145" t="s">
        <v>635</v>
      </c>
      <c r="U49" s="145" t="s">
        <v>319</v>
      </c>
      <c r="V49" s="145" t="s">
        <v>290</v>
      </c>
      <c r="W49" s="145">
        <v>0</v>
      </c>
      <c r="X49" s="145" t="s">
        <v>291</v>
      </c>
      <c r="Y49" s="145">
        <v>358342242</v>
      </c>
      <c r="Z49" s="145" t="s">
        <v>636</v>
      </c>
      <c r="AA49" s="145" t="s">
        <v>637</v>
      </c>
      <c r="AB49" s="146">
        <v>72000</v>
      </c>
      <c r="AC49" s="145">
        <v>5</v>
      </c>
      <c r="AD49" s="145">
        <v>24</v>
      </c>
      <c r="AE49" s="145" t="s">
        <v>431</v>
      </c>
      <c r="AF49" s="145" t="s">
        <v>638</v>
      </c>
      <c r="AG49" s="145" t="s">
        <v>639</v>
      </c>
      <c r="AH49" s="145" t="s">
        <v>434</v>
      </c>
      <c r="AI49" s="145" t="s">
        <v>640</v>
      </c>
      <c r="AJ49" s="146">
        <v>3830</v>
      </c>
      <c r="AK49" s="146">
        <v>3830</v>
      </c>
      <c r="AL49" s="145" t="s">
        <v>641</v>
      </c>
      <c r="AM49" s="146">
        <v>6890.6</v>
      </c>
      <c r="AN49" s="146">
        <v>4599.3999999999996</v>
      </c>
      <c r="AO49" s="146">
        <v>11490</v>
      </c>
      <c r="AP49" s="146">
        <v>65109.4</v>
      </c>
      <c r="AQ49" s="146">
        <v>15823.6</v>
      </c>
      <c r="AR49" s="146">
        <v>80933</v>
      </c>
      <c r="AS49" s="146">
        <v>50087.08</v>
      </c>
      <c r="AT49" s="146">
        <v>15022.92</v>
      </c>
      <c r="AU49" s="146">
        <v>65110</v>
      </c>
      <c r="AV49" s="145">
        <v>20</v>
      </c>
      <c r="AW49" s="145"/>
      <c r="AX49" s="145"/>
      <c r="AY49" s="145"/>
      <c r="AZ49" s="145"/>
      <c r="BA49" s="145"/>
      <c r="BB49" s="145" t="s">
        <v>300</v>
      </c>
      <c r="BC49" s="145" t="s">
        <v>253</v>
      </c>
      <c r="BD49" s="145"/>
      <c r="BE49" s="146">
        <v>0</v>
      </c>
      <c r="BF49" s="145" t="s">
        <v>635</v>
      </c>
      <c r="BG49" s="145">
        <v>9765946925</v>
      </c>
      <c r="BH49" s="135" t="s">
        <v>498</v>
      </c>
      <c r="BI49" s="130" t="s">
        <v>100</v>
      </c>
      <c r="BJ49" s="135">
        <v>46197</v>
      </c>
      <c r="BK49" s="94" t="s">
        <v>107</v>
      </c>
      <c r="BL49" s="95" t="s">
        <v>119</v>
      </c>
      <c r="BM49" s="96" t="s">
        <v>180</v>
      </c>
      <c r="BN49" s="94" t="s">
        <v>221</v>
      </c>
      <c r="BO49" s="94">
        <v>3830</v>
      </c>
      <c r="BP49" s="42" t="s">
        <v>182</v>
      </c>
      <c r="BQ49" s="142" t="s">
        <v>642</v>
      </c>
    </row>
    <row r="50" spans="1:69" hidden="1" x14ac:dyDescent="0.35">
      <c r="A50" s="134">
        <v>46</v>
      </c>
      <c r="B50" s="139" t="s">
        <v>260</v>
      </c>
      <c r="C50" s="139" t="s">
        <v>261</v>
      </c>
      <c r="D50" s="139" t="s">
        <v>259</v>
      </c>
      <c r="E50" s="139" t="s">
        <v>258</v>
      </c>
      <c r="F50" s="139" t="s">
        <v>258</v>
      </c>
      <c r="G50" s="139" t="s">
        <v>256</v>
      </c>
      <c r="H50" s="139" t="s">
        <v>257</v>
      </c>
      <c r="I50" s="139">
        <v>38597</v>
      </c>
      <c r="J50" s="139" t="s">
        <v>343</v>
      </c>
      <c r="K50" s="139">
        <v>38597</v>
      </c>
      <c r="L50" s="139" t="s">
        <v>284</v>
      </c>
      <c r="M50" s="139" t="s">
        <v>285</v>
      </c>
      <c r="N50" s="139">
        <v>58426</v>
      </c>
      <c r="O50" s="139">
        <v>705587</v>
      </c>
      <c r="P50" s="139">
        <v>85756</v>
      </c>
      <c r="Q50" s="139" t="s">
        <v>643</v>
      </c>
      <c r="R50" s="139" t="s">
        <v>287</v>
      </c>
      <c r="S50" s="139" t="s">
        <v>644</v>
      </c>
      <c r="T50" s="139" t="s">
        <v>644</v>
      </c>
      <c r="U50" s="139" t="s">
        <v>393</v>
      </c>
      <c r="V50" s="139" t="s">
        <v>290</v>
      </c>
      <c r="W50" s="139">
        <v>0</v>
      </c>
      <c r="X50" s="139" t="s">
        <v>359</v>
      </c>
      <c r="Y50" s="139">
        <v>358679468</v>
      </c>
      <c r="Z50" s="139" t="s">
        <v>645</v>
      </c>
      <c r="AA50" s="139" t="s">
        <v>646</v>
      </c>
      <c r="AB50" s="140">
        <v>65000</v>
      </c>
      <c r="AC50" s="139">
        <v>4</v>
      </c>
      <c r="AD50" s="139">
        <v>24</v>
      </c>
      <c r="AE50" s="139" t="s">
        <v>396</v>
      </c>
      <c r="AF50" s="139" t="s">
        <v>647</v>
      </c>
      <c r="AG50" s="139" t="s">
        <v>648</v>
      </c>
      <c r="AH50" s="139" t="s">
        <v>311</v>
      </c>
      <c r="AI50" s="139" t="s">
        <v>649</v>
      </c>
      <c r="AJ50" s="140">
        <v>3460</v>
      </c>
      <c r="AK50" s="140">
        <v>3460</v>
      </c>
      <c r="AL50" s="139" t="s">
        <v>650</v>
      </c>
      <c r="AM50" s="140">
        <v>48291.22</v>
      </c>
      <c r="AN50" s="140">
        <v>17448.78</v>
      </c>
      <c r="AO50" s="140">
        <v>65740</v>
      </c>
      <c r="AP50" s="140">
        <v>16708.78</v>
      </c>
      <c r="AQ50" s="140">
        <v>1072.22</v>
      </c>
      <c r="AR50" s="140">
        <v>17781</v>
      </c>
      <c r="AS50" s="140">
        <v>0</v>
      </c>
      <c r="AT50" s="140">
        <v>0</v>
      </c>
      <c r="AU50" s="140">
        <v>0</v>
      </c>
      <c r="AV50" s="139">
        <v>19</v>
      </c>
      <c r="AW50" s="139"/>
      <c r="AX50" s="139"/>
      <c r="AY50" s="139"/>
      <c r="AZ50" s="139"/>
      <c r="BA50" s="139"/>
      <c r="BB50" s="139" t="s">
        <v>300</v>
      </c>
      <c r="BC50" s="139" t="s">
        <v>253</v>
      </c>
      <c r="BD50" s="139"/>
      <c r="BE50" s="140">
        <v>0</v>
      </c>
      <c r="BF50" s="139" t="s">
        <v>644</v>
      </c>
      <c r="BG50" s="139">
        <v>9764622342</v>
      </c>
      <c r="BH50" s="135" t="s">
        <v>832</v>
      </c>
      <c r="BI50" s="95" t="s">
        <v>100</v>
      </c>
      <c r="BJ50" s="121">
        <v>46204</v>
      </c>
      <c r="BK50" s="94" t="s">
        <v>103</v>
      </c>
      <c r="BL50" s="95" t="s">
        <v>108</v>
      </c>
      <c r="BM50" s="96" t="s">
        <v>180</v>
      </c>
      <c r="BN50" s="94" t="s">
        <v>222</v>
      </c>
      <c r="BO50" s="94"/>
      <c r="BP50" s="42"/>
      <c r="BQ50" s="144" t="s">
        <v>794</v>
      </c>
    </row>
    <row r="51" spans="1:69" hidden="1" x14ac:dyDescent="0.35">
      <c r="A51" s="134">
        <v>47</v>
      </c>
      <c r="B51" s="139" t="s">
        <v>260</v>
      </c>
      <c r="C51" s="139" t="s">
        <v>261</v>
      </c>
      <c r="D51" s="139" t="s">
        <v>259</v>
      </c>
      <c r="E51" s="139" t="s">
        <v>258</v>
      </c>
      <c r="F51" s="139" t="s">
        <v>258</v>
      </c>
      <c r="G51" s="139" t="s">
        <v>256</v>
      </c>
      <c r="H51" s="139" t="s">
        <v>257</v>
      </c>
      <c r="I51" s="139">
        <v>38597</v>
      </c>
      <c r="J51" s="139" t="s">
        <v>343</v>
      </c>
      <c r="K51" s="139">
        <v>38597</v>
      </c>
      <c r="L51" s="139" t="s">
        <v>284</v>
      </c>
      <c r="M51" s="139" t="s">
        <v>285</v>
      </c>
      <c r="N51" s="139">
        <v>58354</v>
      </c>
      <c r="O51" s="139">
        <v>508061</v>
      </c>
      <c r="P51" s="139">
        <v>85716</v>
      </c>
      <c r="Q51" s="139" t="s">
        <v>651</v>
      </c>
      <c r="R51" s="139" t="s">
        <v>287</v>
      </c>
      <c r="S51" s="139" t="s">
        <v>652</v>
      </c>
      <c r="T51" s="139" t="s">
        <v>652</v>
      </c>
      <c r="U51" s="139" t="s">
        <v>319</v>
      </c>
      <c r="V51" s="139" t="s">
        <v>290</v>
      </c>
      <c r="W51" s="139">
        <v>0</v>
      </c>
      <c r="X51" s="139" t="s">
        <v>291</v>
      </c>
      <c r="Y51" s="139">
        <v>357334485</v>
      </c>
      <c r="Z51" s="139" t="s">
        <v>653</v>
      </c>
      <c r="AA51" s="139" t="s">
        <v>654</v>
      </c>
      <c r="AB51" s="140">
        <v>65000</v>
      </c>
      <c r="AC51" s="139">
        <v>4</v>
      </c>
      <c r="AD51" s="139">
        <v>24</v>
      </c>
      <c r="AE51" s="139" t="s">
        <v>396</v>
      </c>
      <c r="AF51" s="139" t="s">
        <v>397</v>
      </c>
      <c r="AG51" s="139" t="s">
        <v>655</v>
      </c>
      <c r="AH51" s="139" t="s">
        <v>311</v>
      </c>
      <c r="AI51" s="139" t="s">
        <v>656</v>
      </c>
      <c r="AJ51" s="140">
        <v>3470</v>
      </c>
      <c r="AK51" s="140">
        <v>3470</v>
      </c>
      <c r="AL51" s="139" t="s">
        <v>650</v>
      </c>
      <c r="AM51" s="140">
        <v>60523.39</v>
      </c>
      <c r="AN51" s="140">
        <v>19286.61</v>
      </c>
      <c r="AO51" s="140">
        <v>79810</v>
      </c>
      <c r="AP51" s="140">
        <v>4476.6099999999997</v>
      </c>
      <c r="AQ51" s="140">
        <v>92.39</v>
      </c>
      <c r="AR51" s="140">
        <v>4569</v>
      </c>
      <c r="AS51" s="140">
        <v>0</v>
      </c>
      <c r="AT51" s="140">
        <v>0</v>
      </c>
      <c r="AU51" s="140">
        <v>0</v>
      </c>
      <c r="AV51" s="139">
        <v>23</v>
      </c>
      <c r="AW51" s="139"/>
      <c r="AX51" s="139"/>
      <c r="AY51" s="139"/>
      <c r="AZ51" s="139"/>
      <c r="BA51" s="139"/>
      <c r="BB51" s="139" t="s">
        <v>300</v>
      </c>
      <c r="BC51" s="139" t="s">
        <v>253</v>
      </c>
      <c r="BD51" s="139"/>
      <c r="BE51" s="140">
        <v>0</v>
      </c>
      <c r="BF51" s="139" t="s">
        <v>652</v>
      </c>
      <c r="BG51" s="139">
        <v>9049975680</v>
      </c>
      <c r="BH51" s="135" t="s">
        <v>832</v>
      </c>
      <c r="BI51" s="95" t="s">
        <v>100</v>
      </c>
      <c r="BJ51" s="121">
        <v>46204</v>
      </c>
      <c r="BK51" s="94" t="s">
        <v>103</v>
      </c>
      <c r="BL51" s="95" t="s">
        <v>108</v>
      </c>
      <c r="BM51" s="96" t="s">
        <v>181</v>
      </c>
      <c r="BN51" s="94" t="s">
        <v>222</v>
      </c>
      <c r="BO51" s="94"/>
      <c r="BP51" s="42"/>
      <c r="BQ51" s="144" t="s">
        <v>795</v>
      </c>
    </row>
    <row r="52" spans="1:69" hidden="1" x14ac:dyDescent="0.35">
      <c r="A52" s="134">
        <v>48</v>
      </c>
      <c r="B52" s="139" t="s">
        <v>260</v>
      </c>
      <c r="C52" s="139" t="s">
        <v>261</v>
      </c>
      <c r="D52" s="139" t="s">
        <v>259</v>
      </c>
      <c r="E52" s="139" t="s">
        <v>258</v>
      </c>
      <c r="F52" s="139" t="s">
        <v>258</v>
      </c>
      <c r="G52" s="139" t="s">
        <v>256</v>
      </c>
      <c r="H52" s="139" t="s">
        <v>257</v>
      </c>
      <c r="I52" s="139">
        <v>38597</v>
      </c>
      <c r="J52" s="139" t="s">
        <v>343</v>
      </c>
      <c r="K52" s="139">
        <v>38597</v>
      </c>
      <c r="L52" s="139" t="s">
        <v>284</v>
      </c>
      <c r="M52" s="139" t="s">
        <v>285</v>
      </c>
      <c r="N52" s="139">
        <v>58354</v>
      </c>
      <c r="O52" s="139">
        <v>508061</v>
      </c>
      <c r="P52" s="139">
        <v>85716</v>
      </c>
      <c r="Q52" s="139" t="s">
        <v>651</v>
      </c>
      <c r="R52" s="139" t="s">
        <v>353</v>
      </c>
      <c r="S52" s="139" t="s">
        <v>652</v>
      </c>
      <c r="T52" s="139" t="s">
        <v>652</v>
      </c>
      <c r="U52" s="139" t="s">
        <v>319</v>
      </c>
      <c r="V52" s="139" t="s">
        <v>290</v>
      </c>
      <c r="W52" s="139">
        <v>0</v>
      </c>
      <c r="X52" s="139" t="s">
        <v>291</v>
      </c>
      <c r="Y52" s="139">
        <v>359114457</v>
      </c>
      <c r="Z52" s="139" t="s">
        <v>653</v>
      </c>
      <c r="AA52" s="139" t="s">
        <v>442</v>
      </c>
      <c r="AB52" s="140">
        <v>30000</v>
      </c>
      <c r="AC52" s="139">
        <v>4</v>
      </c>
      <c r="AD52" s="139">
        <v>18</v>
      </c>
      <c r="AE52" s="139" t="s">
        <v>657</v>
      </c>
      <c r="AF52" s="139" t="s">
        <v>397</v>
      </c>
      <c r="AG52" s="139" t="s">
        <v>655</v>
      </c>
      <c r="AH52" s="139" t="s">
        <v>311</v>
      </c>
      <c r="AI52" s="139" t="s">
        <v>658</v>
      </c>
      <c r="AJ52" s="140">
        <v>2010</v>
      </c>
      <c r="AK52" s="140">
        <v>2010</v>
      </c>
      <c r="AL52" s="139" t="s">
        <v>313</v>
      </c>
      <c r="AM52" s="140">
        <v>28067.97</v>
      </c>
      <c r="AN52" s="140">
        <v>6102.03</v>
      </c>
      <c r="AO52" s="140">
        <v>34170</v>
      </c>
      <c r="AP52" s="140">
        <v>1932.03</v>
      </c>
      <c r="AQ52" s="140">
        <v>39.97</v>
      </c>
      <c r="AR52" s="140">
        <v>1972</v>
      </c>
      <c r="AS52" s="140">
        <v>0</v>
      </c>
      <c r="AT52" s="140">
        <v>0</v>
      </c>
      <c r="AU52" s="140">
        <v>0</v>
      </c>
      <c r="AV52" s="139">
        <v>17</v>
      </c>
      <c r="AW52" s="139"/>
      <c r="AX52" s="139"/>
      <c r="AY52" s="139"/>
      <c r="AZ52" s="139"/>
      <c r="BA52" s="139"/>
      <c r="BB52" s="139" t="s">
        <v>300</v>
      </c>
      <c r="BC52" s="139" t="s">
        <v>253</v>
      </c>
      <c r="BD52" s="139"/>
      <c r="BE52" s="140">
        <v>0</v>
      </c>
      <c r="BF52" s="139" t="s">
        <v>652</v>
      </c>
      <c r="BG52" s="139">
        <v>9049975680</v>
      </c>
      <c r="BH52" s="135" t="s">
        <v>832</v>
      </c>
      <c r="BI52" s="95" t="s">
        <v>100</v>
      </c>
      <c r="BJ52" s="121">
        <v>46204</v>
      </c>
      <c r="BK52" s="94" t="s">
        <v>103</v>
      </c>
      <c r="BL52" s="95" t="s">
        <v>108</v>
      </c>
      <c r="BM52" s="96" t="s">
        <v>181</v>
      </c>
      <c r="BN52" s="94" t="s">
        <v>222</v>
      </c>
      <c r="BO52" s="94"/>
      <c r="BP52" s="42"/>
      <c r="BQ52" s="144" t="s">
        <v>795</v>
      </c>
    </row>
    <row r="53" spans="1:69" hidden="1" x14ac:dyDescent="0.35">
      <c r="A53" s="134">
        <v>49</v>
      </c>
      <c r="B53" s="139" t="s">
        <v>260</v>
      </c>
      <c r="C53" s="139" t="s">
        <v>261</v>
      </c>
      <c r="D53" s="139" t="s">
        <v>259</v>
      </c>
      <c r="E53" s="139" t="s">
        <v>258</v>
      </c>
      <c r="F53" s="139" t="s">
        <v>258</v>
      </c>
      <c r="G53" s="139" t="s">
        <v>256</v>
      </c>
      <c r="H53" s="139" t="s">
        <v>257</v>
      </c>
      <c r="I53" s="139">
        <v>38597</v>
      </c>
      <c r="J53" s="139" t="s">
        <v>343</v>
      </c>
      <c r="K53" s="139">
        <v>38597</v>
      </c>
      <c r="L53" s="139" t="s">
        <v>284</v>
      </c>
      <c r="M53" s="139" t="s">
        <v>285</v>
      </c>
      <c r="N53" s="139">
        <v>58426</v>
      </c>
      <c r="O53" s="139">
        <v>705587</v>
      </c>
      <c r="P53" s="139">
        <v>85756</v>
      </c>
      <c r="Q53" s="139" t="s">
        <v>643</v>
      </c>
      <c r="R53" s="139" t="s">
        <v>287</v>
      </c>
      <c r="S53" s="139" t="s">
        <v>659</v>
      </c>
      <c r="T53" s="139" t="s">
        <v>659</v>
      </c>
      <c r="U53" s="139" t="s">
        <v>289</v>
      </c>
      <c r="V53" s="139" t="s">
        <v>290</v>
      </c>
      <c r="W53" s="139">
        <v>0</v>
      </c>
      <c r="X53" s="139" t="s">
        <v>291</v>
      </c>
      <c r="Y53" s="139">
        <v>359089769</v>
      </c>
      <c r="Z53" s="139" t="s">
        <v>660</v>
      </c>
      <c r="AA53" s="139" t="s">
        <v>661</v>
      </c>
      <c r="AB53" s="140">
        <v>52000</v>
      </c>
      <c r="AC53" s="139">
        <v>4</v>
      </c>
      <c r="AD53" s="139">
        <v>24</v>
      </c>
      <c r="AE53" s="139" t="s">
        <v>431</v>
      </c>
      <c r="AF53" s="139" t="s">
        <v>662</v>
      </c>
      <c r="AG53" s="139" t="s">
        <v>663</v>
      </c>
      <c r="AH53" s="139" t="s">
        <v>434</v>
      </c>
      <c r="AI53" s="139" t="s">
        <v>658</v>
      </c>
      <c r="AJ53" s="140">
        <v>2740</v>
      </c>
      <c r="AK53" s="140">
        <v>2740</v>
      </c>
      <c r="AL53" s="139" t="s">
        <v>650</v>
      </c>
      <c r="AM53" s="140">
        <v>34683.339999999997</v>
      </c>
      <c r="AN53" s="140">
        <v>11896.66</v>
      </c>
      <c r="AO53" s="140">
        <v>46580</v>
      </c>
      <c r="AP53" s="140">
        <v>17316.66</v>
      </c>
      <c r="AQ53" s="140">
        <v>1375.34</v>
      </c>
      <c r="AR53" s="140">
        <v>18692</v>
      </c>
      <c r="AS53" s="140">
        <v>0</v>
      </c>
      <c r="AT53" s="140">
        <v>0</v>
      </c>
      <c r="AU53" s="140">
        <v>0</v>
      </c>
      <c r="AV53" s="139">
        <v>17</v>
      </c>
      <c r="AW53" s="139"/>
      <c r="AX53" s="139"/>
      <c r="AY53" s="139"/>
      <c r="AZ53" s="139"/>
      <c r="BA53" s="139"/>
      <c r="BB53" s="139" t="s">
        <v>300</v>
      </c>
      <c r="BC53" s="139" t="s">
        <v>253</v>
      </c>
      <c r="BD53" s="139"/>
      <c r="BE53" s="140">
        <v>0</v>
      </c>
      <c r="BF53" s="139" t="s">
        <v>659</v>
      </c>
      <c r="BG53" s="139">
        <v>9373549651</v>
      </c>
      <c r="BH53" s="135" t="s">
        <v>832</v>
      </c>
      <c r="BI53" s="95" t="s">
        <v>100</v>
      </c>
      <c r="BJ53" s="121">
        <v>46204</v>
      </c>
      <c r="BK53" s="94" t="s">
        <v>103</v>
      </c>
      <c r="BL53" s="95" t="s">
        <v>108</v>
      </c>
      <c r="BM53" s="96" t="s">
        <v>180</v>
      </c>
      <c r="BN53" s="94" t="s">
        <v>222</v>
      </c>
      <c r="BO53" s="94"/>
      <c r="BP53" s="42"/>
      <c r="BQ53" s="144" t="s">
        <v>794</v>
      </c>
    </row>
    <row r="54" spans="1:69" hidden="1" x14ac:dyDescent="0.35">
      <c r="A54" s="134">
        <v>50</v>
      </c>
      <c r="B54" s="139" t="s">
        <v>260</v>
      </c>
      <c r="C54" s="139" t="s">
        <v>261</v>
      </c>
      <c r="D54" s="139" t="s">
        <v>259</v>
      </c>
      <c r="E54" s="139" t="s">
        <v>258</v>
      </c>
      <c r="F54" s="139" t="s">
        <v>258</v>
      </c>
      <c r="G54" s="139" t="s">
        <v>256</v>
      </c>
      <c r="H54" s="139" t="s">
        <v>257</v>
      </c>
      <c r="I54" s="139">
        <v>38656</v>
      </c>
      <c r="J54" s="139" t="s">
        <v>664</v>
      </c>
      <c r="K54" s="139">
        <v>38656</v>
      </c>
      <c r="L54" s="139" t="s">
        <v>267</v>
      </c>
      <c r="M54" s="139" t="s">
        <v>301</v>
      </c>
      <c r="N54" s="139">
        <v>549809</v>
      </c>
      <c r="O54" s="139" t="s">
        <v>665</v>
      </c>
      <c r="P54" s="139">
        <v>913434</v>
      </c>
      <c r="Q54" s="139" t="s">
        <v>666</v>
      </c>
      <c r="R54" s="139" t="s">
        <v>287</v>
      </c>
      <c r="S54" s="139" t="s">
        <v>667</v>
      </c>
      <c r="T54" s="139" t="s">
        <v>667</v>
      </c>
      <c r="U54" s="139" t="s">
        <v>289</v>
      </c>
      <c r="V54" s="139" t="s">
        <v>290</v>
      </c>
      <c r="W54" s="139">
        <v>0</v>
      </c>
      <c r="X54" s="139" t="s">
        <v>291</v>
      </c>
      <c r="Y54" s="139">
        <v>357557278</v>
      </c>
      <c r="Z54" s="139" t="s">
        <v>668</v>
      </c>
      <c r="AA54" s="139" t="s">
        <v>669</v>
      </c>
      <c r="AB54" s="140">
        <v>80000</v>
      </c>
      <c r="AC54" s="139">
        <v>6</v>
      </c>
      <c r="AD54" s="139">
        <v>24</v>
      </c>
      <c r="AE54" s="139" t="s">
        <v>462</v>
      </c>
      <c r="AF54" s="139" t="s">
        <v>670</v>
      </c>
      <c r="AG54" s="139" t="s">
        <v>671</v>
      </c>
      <c r="AH54" s="139" t="s">
        <v>297</v>
      </c>
      <c r="AI54" s="139" t="s">
        <v>312</v>
      </c>
      <c r="AJ54" s="140">
        <v>4270</v>
      </c>
      <c r="AK54" s="140">
        <v>4270</v>
      </c>
      <c r="AL54" s="139" t="s">
        <v>672</v>
      </c>
      <c r="AM54" s="140">
        <v>75933.919999999998</v>
      </c>
      <c r="AN54" s="140">
        <v>22276.080000000002</v>
      </c>
      <c r="AO54" s="140">
        <v>98210</v>
      </c>
      <c r="AP54" s="140">
        <v>4066.08</v>
      </c>
      <c r="AQ54" s="140">
        <v>83.92</v>
      </c>
      <c r="AR54" s="140">
        <v>4150</v>
      </c>
      <c r="AS54" s="140">
        <v>0</v>
      </c>
      <c r="AT54" s="140">
        <v>0</v>
      </c>
      <c r="AU54" s="140">
        <v>0</v>
      </c>
      <c r="AV54" s="139">
        <v>23</v>
      </c>
      <c r="AW54" s="139"/>
      <c r="AX54" s="139"/>
      <c r="AY54" s="139"/>
      <c r="AZ54" s="139"/>
      <c r="BA54" s="139"/>
      <c r="BB54" s="139" t="s">
        <v>300</v>
      </c>
      <c r="BC54" s="139" t="s">
        <v>253</v>
      </c>
      <c r="BD54" s="139"/>
      <c r="BE54" s="140">
        <v>0</v>
      </c>
      <c r="BF54" s="139" t="s">
        <v>667</v>
      </c>
      <c r="BG54" s="139">
        <v>9765852651</v>
      </c>
      <c r="BH54" s="135" t="s">
        <v>832</v>
      </c>
      <c r="BI54" s="95" t="s">
        <v>100</v>
      </c>
      <c r="BJ54" s="121">
        <v>46204</v>
      </c>
      <c r="BK54" s="94" t="s">
        <v>103</v>
      </c>
      <c r="BL54" s="95" t="s">
        <v>108</v>
      </c>
      <c r="BM54" s="96" t="s">
        <v>180</v>
      </c>
      <c r="BN54" s="94" t="s">
        <v>222</v>
      </c>
      <c r="BO54" s="94"/>
      <c r="BP54" s="42"/>
      <c r="BQ54" s="144" t="s">
        <v>794</v>
      </c>
    </row>
    <row r="55" spans="1:69" hidden="1" x14ac:dyDescent="0.35">
      <c r="A55" s="134">
        <v>51</v>
      </c>
      <c r="B55" s="139" t="s">
        <v>260</v>
      </c>
      <c r="C55" s="139" t="s">
        <v>261</v>
      </c>
      <c r="D55" s="139" t="s">
        <v>259</v>
      </c>
      <c r="E55" s="139" t="s">
        <v>258</v>
      </c>
      <c r="F55" s="139" t="s">
        <v>258</v>
      </c>
      <c r="G55" s="139" t="s">
        <v>256</v>
      </c>
      <c r="H55" s="139" t="s">
        <v>257</v>
      </c>
      <c r="I55" s="139">
        <v>38596</v>
      </c>
      <c r="J55" s="139" t="s">
        <v>257</v>
      </c>
      <c r="K55" s="139">
        <v>38596</v>
      </c>
      <c r="L55" s="139" t="s">
        <v>267</v>
      </c>
      <c r="M55" s="139" t="s">
        <v>301</v>
      </c>
      <c r="N55" s="139">
        <v>58397</v>
      </c>
      <c r="O55" s="139">
        <v>101</v>
      </c>
      <c r="P55" s="139">
        <v>85786</v>
      </c>
      <c r="Q55" s="139" t="s">
        <v>673</v>
      </c>
      <c r="R55" s="139" t="s">
        <v>287</v>
      </c>
      <c r="S55" s="139" t="s">
        <v>674</v>
      </c>
      <c r="T55" s="139" t="s">
        <v>674</v>
      </c>
      <c r="U55" s="139" t="s">
        <v>319</v>
      </c>
      <c r="V55" s="139" t="s">
        <v>290</v>
      </c>
      <c r="W55" s="139">
        <v>0</v>
      </c>
      <c r="X55" s="139" t="s">
        <v>291</v>
      </c>
      <c r="Y55" s="139">
        <v>358479820</v>
      </c>
      <c r="Z55" s="139" t="s">
        <v>675</v>
      </c>
      <c r="AA55" s="139" t="s">
        <v>676</v>
      </c>
      <c r="AB55" s="140">
        <v>62000</v>
      </c>
      <c r="AC55" s="139">
        <v>6</v>
      </c>
      <c r="AD55" s="139">
        <v>24</v>
      </c>
      <c r="AE55" s="139" t="s">
        <v>396</v>
      </c>
      <c r="AF55" s="139" t="s">
        <v>677</v>
      </c>
      <c r="AG55" s="139" t="s">
        <v>678</v>
      </c>
      <c r="AH55" s="139" t="s">
        <v>311</v>
      </c>
      <c r="AI55" s="139" t="s">
        <v>679</v>
      </c>
      <c r="AJ55" s="140">
        <v>3300</v>
      </c>
      <c r="AK55" s="140">
        <v>3300</v>
      </c>
      <c r="AL55" s="139" t="s">
        <v>672</v>
      </c>
      <c r="AM55" s="140">
        <v>49792.84</v>
      </c>
      <c r="AN55" s="140">
        <v>16207.16</v>
      </c>
      <c r="AO55" s="140">
        <v>66000</v>
      </c>
      <c r="AP55" s="140">
        <v>12207.16</v>
      </c>
      <c r="AQ55" s="140">
        <v>626.84</v>
      </c>
      <c r="AR55" s="140">
        <v>12834</v>
      </c>
      <c r="AS55" s="140">
        <v>0</v>
      </c>
      <c r="AT55" s="140">
        <v>0</v>
      </c>
      <c r="AU55" s="140">
        <v>0</v>
      </c>
      <c r="AV55" s="139">
        <v>20</v>
      </c>
      <c r="AW55" s="139"/>
      <c r="AX55" s="139"/>
      <c r="AY55" s="139"/>
      <c r="AZ55" s="139"/>
      <c r="BA55" s="139"/>
      <c r="BB55" s="139" t="s">
        <v>300</v>
      </c>
      <c r="BC55" s="139" t="s">
        <v>253</v>
      </c>
      <c r="BD55" s="139"/>
      <c r="BE55" s="140">
        <v>0</v>
      </c>
      <c r="BF55" s="139" t="s">
        <v>674</v>
      </c>
      <c r="BG55" s="139">
        <v>9765186937</v>
      </c>
      <c r="BH55" s="135" t="s">
        <v>832</v>
      </c>
      <c r="BI55" s="95" t="s">
        <v>100</v>
      </c>
      <c r="BJ55" s="121">
        <v>46204</v>
      </c>
      <c r="BK55" s="94" t="s">
        <v>103</v>
      </c>
      <c r="BL55" s="95" t="s">
        <v>108</v>
      </c>
      <c r="BM55" s="96" t="s">
        <v>180</v>
      </c>
      <c r="BN55" s="94" t="s">
        <v>222</v>
      </c>
      <c r="BO55" s="94"/>
      <c r="BP55" s="42"/>
      <c r="BQ55" s="144" t="s">
        <v>794</v>
      </c>
    </row>
    <row r="56" spans="1:69" hidden="1" x14ac:dyDescent="0.35">
      <c r="A56" s="134">
        <v>52</v>
      </c>
      <c r="B56" s="139" t="s">
        <v>260</v>
      </c>
      <c r="C56" s="139" t="s">
        <v>261</v>
      </c>
      <c r="D56" s="139" t="s">
        <v>259</v>
      </c>
      <c r="E56" s="139" t="s">
        <v>258</v>
      </c>
      <c r="F56" s="139" t="s">
        <v>258</v>
      </c>
      <c r="G56" s="139" t="s">
        <v>256</v>
      </c>
      <c r="H56" s="139" t="s">
        <v>257</v>
      </c>
      <c r="I56" s="139">
        <v>38656</v>
      </c>
      <c r="J56" s="139" t="s">
        <v>664</v>
      </c>
      <c r="K56" s="139">
        <v>38656</v>
      </c>
      <c r="L56" s="139" t="s">
        <v>267</v>
      </c>
      <c r="M56" s="139" t="s">
        <v>301</v>
      </c>
      <c r="N56" s="139">
        <v>58444</v>
      </c>
      <c r="O56" s="139">
        <v>637415</v>
      </c>
      <c r="P56" s="139">
        <v>664766</v>
      </c>
      <c r="Q56" s="139" t="s">
        <v>680</v>
      </c>
      <c r="R56" s="139" t="s">
        <v>287</v>
      </c>
      <c r="S56" s="139" t="s">
        <v>681</v>
      </c>
      <c r="T56" s="139" t="s">
        <v>681</v>
      </c>
      <c r="U56" s="139" t="s">
        <v>393</v>
      </c>
      <c r="V56" s="139" t="s">
        <v>290</v>
      </c>
      <c r="W56" s="139">
        <v>0</v>
      </c>
      <c r="X56" s="139" t="s">
        <v>291</v>
      </c>
      <c r="Y56" s="139">
        <v>357499146</v>
      </c>
      <c r="Z56" s="139" t="s">
        <v>682</v>
      </c>
      <c r="AA56" s="139" t="s">
        <v>683</v>
      </c>
      <c r="AB56" s="140">
        <v>65000</v>
      </c>
      <c r="AC56" s="139">
        <v>6</v>
      </c>
      <c r="AD56" s="139">
        <v>24</v>
      </c>
      <c r="AE56" s="139" t="s">
        <v>396</v>
      </c>
      <c r="AF56" s="139" t="s">
        <v>677</v>
      </c>
      <c r="AG56" s="139" t="s">
        <v>684</v>
      </c>
      <c r="AH56" s="139" t="s">
        <v>311</v>
      </c>
      <c r="AI56" s="139" t="s">
        <v>312</v>
      </c>
      <c r="AJ56" s="140">
        <v>3470</v>
      </c>
      <c r="AK56" s="140">
        <v>3470</v>
      </c>
      <c r="AL56" s="139" t="s">
        <v>685</v>
      </c>
      <c r="AM56" s="140">
        <v>61153.97</v>
      </c>
      <c r="AN56" s="140">
        <v>18656.03</v>
      </c>
      <c r="AO56" s="140">
        <v>79810</v>
      </c>
      <c r="AP56" s="140">
        <v>3846.03</v>
      </c>
      <c r="AQ56" s="140">
        <v>79.97</v>
      </c>
      <c r="AR56" s="140">
        <v>3926</v>
      </c>
      <c r="AS56" s="140">
        <v>0</v>
      </c>
      <c r="AT56" s="140">
        <v>0</v>
      </c>
      <c r="AU56" s="140">
        <v>0</v>
      </c>
      <c r="AV56" s="139">
        <v>23</v>
      </c>
      <c r="AW56" s="139"/>
      <c r="AX56" s="139"/>
      <c r="AY56" s="139"/>
      <c r="AZ56" s="139"/>
      <c r="BA56" s="139"/>
      <c r="BB56" s="139" t="s">
        <v>300</v>
      </c>
      <c r="BC56" s="139" t="s">
        <v>253</v>
      </c>
      <c r="BD56" s="139"/>
      <c r="BE56" s="140">
        <v>0</v>
      </c>
      <c r="BF56" s="139" t="s">
        <v>681</v>
      </c>
      <c r="BG56" s="139">
        <v>7507668198</v>
      </c>
      <c r="BH56" s="135" t="s">
        <v>832</v>
      </c>
      <c r="BI56" s="95" t="s">
        <v>100</v>
      </c>
      <c r="BJ56" s="121">
        <v>46204</v>
      </c>
      <c r="BK56" s="94" t="s">
        <v>103</v>
      </c>
      <c r="BL56" s="95" t="s">
        <v>108</v>
      </c>
      <c r="BM56" s="96" t="s">
        <v>180</v>
      </c>
      <c r="BN56" s="94" t="s">
        <v>222</v>
      </c>
      <c r="BO56" s="94"/>
      <c r="BP56" s="42"/>
      <c r="BQ56" s="144" t="s">
        <v>794</v>
      </c>
    </row>
    <row r="57" spans="1:69" hidden="1" x14ac:dyDescent="0.35">
      <c r="A57" s="134">
        <v>53</v>
      </c>
      <c r="B57" s="139" t="s">
        <v>260</v>
      </c>
      <c r="C57" s="139" t="s">
        <v>261</v>
      </c>
      <c r="D57" s="139" t="s">
        <v>259</v>
      </c>
      <c r="E57" s="139" t="s">
        <v>258</v>
      </c>
      <c r="F57" s="139" t="s">
        <v>258</v>
      </c>
      <c r="G57" s="139" t="s">
        <v>256</v>
      </c>
      <c r="H57" s="139" t="s">
        <v>257</v>
      </c>
      <c r="I57" s="139">
        <v>38656</v>
      </c>
      <c r="J57" s="139" t="s">
        <v>664</v>
      </c>
      <c r="K57" s="139">
        <v>38656</v>
      </c>
      <c r="L57" s="139" t="s">
        <v>267</v>
      </c>
      <c r="M57" s="139" t="s">
        <v>301</v>
      </c>
      <c r="N57" s="139">
        <v>549809</v>
      </c>
      <c r="O57" s="139" t="s">
        <v>665</v>
      </c>
      <c r="P57" s="139">
        <v>913434</v>
      </c>
      <c r="Q57" s="139" t="s">
        <v>666</v>
      </c>
      <c r="R57" s="139" t="s">
        <v>287</v>
      </c>
      <c r="S57" s="139" t="s">
        <v>686</v>
      </c>
      <c r="T57" s="139" t="s">
        <v>686</v>
      </c>
      <c r="U57" s="139" t="s">
        <v>289</v>
      </c>
      <c r="V57" s="139" t="s">
        <v>290</v>
      </c>
      <c r="W57" s="139">
        <v>0</v>
      </c>
      <c r="X57" s="139" t="s">
        <v>291</v>
      </c>
      <c r="Y57" s="139">
        <v>357563359</v>
      </c>
      <c r="Z57" s="139" t="s">
        <v>687</v>
      </c>
      <c r="AA57" s="139" t="s">
        <v>325</v>
      </c>
      <c r="AB57" s="140">
        <v>65000</v>
      </c>
      <c r="AC57" s="139">
        <v>6</v>
      </c>
      <c r="AD57" s="139">
        <v>24</v>
      </c>
      <c r="AE57" s="139" t="s">
        <v>396</v>
      </c>
      <c r="AF57" s="139" t="s">
        <v>688</v>
      </c>
      <c r="AG57" s="139" t="s">
        <v>689</v>
      </c>
      <c r="AH57" s="139" t="s">
        <v>311</v>
      </c>
      <c r="AI57" s="139" t="s">
        <v>312</v>
      </c>
      <c r="AJ57" s="140">
        <v>3470</v>
      </c>
      <c r="AK57" s="140">
        <v>3470</v>
      </c>
      <c r="AL57" s="139" t="s">
        <v>672</v>
      </c>
      <c r="AM57" s="140">
        <v>61784.6</v>
      </c>
      <c r="AN57" s="140">
        <v>18025.400000000001</v>
      </c>
      <c r="AO57" s="140">
        <v>79810</v>
      </c>
      <c r="AP57" s="140">
        <v>3215.4</v>
      </c>
      <c r="AQ57" s="140">
        <v>66.599999999999994</v>
      </c>
      <c r="AR57" s="140">
        <v>3282</v>
      </c>
      <c r="AS57" s="140">
        <v>0</v>
      </c>
      <c r="AT57" s="140">
        <v>0</v>
      </c>
      <c r="AU57" s="140">
        <v>0</v>
      </c>
      <c r="AV57" s="139">
        <v>23</v>
      </c>
      <c r="AW57" s="139"/>
      <c r="AX57" s="139"/>
      <c r="AY57" s="139"/>
      <c r="AZ57" s="139"/>
      <c r="BA57" s="139"/>
      <c r="BB57" s="139" t="s">
        <v>300</v>
      </c>
      <c r="BC57" s="139" t="s">
        <v>253</v>
      </c>
      <c r="BD57" s="139"/>
      <c r="BE57" s="140">
        <v>0</v>
      </c>
      <c r="BF57" s="139" t="s">
        <v>686</v>
      </c>
      <c r="BG57" s="139">
        <v>8975533367</v>
      </c>
      <c r="BH57" s="135" t="s">
        <v>832</v>
      </c>
      <c r="BI57" s="95" t="s">
        <v>100</v>
      </c>
      <c r="BJ57" s="121">
        <v>46204</v>
      </c>
      <c r="BK57" s="94" t="s">
        <v>103</v>
      </c>
      <c r="BL57" s="95" t="s">
        <v>108</v>
      </c>
      <c r="BM57" s="96" t="s">
        <v>180</v>
      </c>
      <c r="BN57" s="94" t="s">
        <v>222</v>
      </c>
      <c r="BO57" s="94"/>
      <c r="BP57" s="42"/>
      <c r="BQ57" s="144" t="s">
        <v>794</v>
      </c>
    </row>
    <row r="58" spans="1:69" hidden="1" x14ac:dyDescent="0.35">
      <c r="A58" s="134">
        <v>54</v>
      </c>
      <c r="B58" s="139" t="s">
        <v>260</v>
      </c>
      <c r="C58" s="139" t="s">
        <v>261</v>
      </c>
      <c r="D58" s="139" t="s">
        <v>259</v>
      </c>
      <c r="E58" s="139" t="s">
        <v>258</v>
      </c>
      <c r="F58" s="139" t="s">
        <v>258</v>
      </c>
      <c r="G58" s="139" t="s">
        <v>256</v>
      </c>
      <c r="H58" s="139" t="s">
        <v>257</v>
      </c>
      <c r="I58" s="139">
        <v>38596</v>
      </c>
      <c r="J58" s="139" t="s">
        <v>257</v>
      </c>
      <c r="K58" s="139">
        <v>38596</v>
      </c>
      <c r="L58" s="139" t="s">
        <v>267</v>
      </c>
      <c r="M58" s="139" t="s">
        <v>301</v>
      </c>
      <c r="N58" s="139">
        <v>58397</v>
      </c>
      <c r="O58" s="139">
        <v>101</v>
      </c>
      <c r="P58" s="139">
        <v>85786</v>
      </c>
      <c r="Q58" s="139" t="s">
        <v>673</v>
      </c>
      <c r="R58" s="139" t="s">
        <v>287</v>
      </c>
      <c r="S58" s="139" t="s">
        <v>690</v>
      </c>
      <c r="T58" s="139" t="s">
        <v>690</v>
      </c>
      <c r="U58" s="139" t="s">
        <v>319</v>
      </c>
      <c r="V58" s="139" t="s">
        <v>290</v>
      </c>
      <c r="W58" s="139">
        <v>0</v>
      </c>
      <c r="X58" s="139" t="s">
        <v>691</v>
      </c>
      <c r="Y58" s="139">
        <v>358919695</v>
      </c>
      <c r="Z58" s="139" t="s">
        <v>692</v>
      </c>
      <c r="AA58" s="139" t="s">
        <v>693</v>
      </c>
      <c r="AB58" s="140">
        <v>65000</v>
      </c>
      <c r="AC58" s="139">
        <v>6</v>
      </c>
      <c r="AD58" s="139">
        <v>24</v>
      </c>
      <c r="AE58" s="139" t="s">
        <v>396</v>
      </c>
      <c r="AF58" s="139" t="s">
        <v>694</v>
      </c>
      <c r="AG58" s="139" t="s">
        <v>695</v>
      </c>
      <c r="AH58" s="139" t="s">
        <v>311</v>
      </c>
      <c r="AI58" s="139" t="s">
        <v>696</v>
      </c>
      <c r="AJ58" s="140">
        <v>3460</v>
      </c>
      <c r="AK58" s="140">
        <v>3460</v>
      </c>
      <c r="AL58" s="139" t="s">
        <v>672</v>
      </c>
      <c r="AM58" s="140">
        <v>49245.599999999999</v>
      </c>
      <c r="AN58" s="140">
        <v>16494.400000000001</v>
      </c>
      <c r="AO58" s="140">
        <v>65740</v>
      </c>
      <c r="AP58" s="140">
        <v>15754.4</v>
      </c>
      <c r="AQ58" s="140">
        <v>968.6</v>
      </c>
      <c r="AR58" s="140">
        <v>16723</v>
      </c>
      <c r="AS58" s="140">
        <v>0</v>
      </c>
      <c r="AT58" s="140">
        <v>0</v>
      </c>
      <c r="AU58" s="140">
        <v>0</v>
      </c>
      <c r="AV58" s="139">
        <v>19</v>
      </c>
      <c r="AW58" s="139"/>
      <c r="AX58" s="139"/>
      <c r="AY58" s="139"/>
      <c r="AZ58" s="139"/>
      <c r="BA58" s="139"/>
      <c r="BB58" s="139" t="s">
        <v>300</v>
      </c>
      <c r="BC58" s="139" t="s">
        <v>253</v>
      </c>
      <c r="BD58" s="139"/>
      <c r="BE58" s="140">
        <v>0</v>
      </c>
      <c r="BF58" s="139" t="s">
        <v>690</v>
      </c>
      <c r="BG58" s="139">
        <v>8552016192</v>
      </c>
      <c r="BH58" s="135" t="s">
        <v>832</v>
      </c>
      <c r="BI58" s="95" t="s">
        <v>100</v>
      </c>
      <c r="BJ58" s="121">
        <v>46204</v>
      </c>
      <c r="BK58" s="94" t="s">
        <v>103</v>
      </c>
      <c r="BL58" s="95" t="s">
        <v>108</v>
      </c>
      <c r="BM58" s="96" t="s">
        <v>180</v>
      </c>
      <c r="BN58" s="94" t="s">
        <v>222</v>
      </c>
      <c r="BO58" s="94"/>
      <c r="BP58" s="42"/>
      <c r="BQ58" s="144" t="s">
        <v>794</v>
      </c>
    </row>
    <row r="59" spans="1:69" hidden="1" x14ac:dyDescent="0.35">
      <c r="A59" s="134">
        <v>55</v>
      </c>
      <c r="B59" s="139" t="s">
        <v>260</v>
      </c>
      <c r="C59" s="139" t="s">
        <v>261</v>
      </c>
      <c r="D59" s="139" t="s">
        <v>259</v>
      </c>
      <c r="E59" s="139" t="s">
        <v>258</v>
      </c>
      <c r="F59" s="139" t="s">
        <v>258</v>
      </c>
      <c r="G59" s="139" t="s">
        <v>256</v>
      </c>
      <c r="H59" s="139" t="s">
        <v>257</v>
      </c>
      <c r="I59" s="139">
        <v>38597</v>
      </c>
      <c r="J59" s="139" t="s">
        <v>343</v>
      </c>
      <c r="K59" s="139">
        <v>38597</v>
      </c>
      <c r="L59" s="139" t="s">
        <v>284</v>
      </c>
      <c r="M59" s="139" t="s">
        <v>285</v>
      </c>
      <c r="N59" s="139">
        <v>58426</v>
      </c>
      <c r="O59" s="139">
        <v>705587</v>
      </c>
      <c r="P59" s="139">
        <v>85756</v>
      </c>
      <c r="Q59" s="139" t="s">
        <v>643</v>
      </c>
      <c r="R59" s="139" t="s">
        <v>287</v>
      </c>
      <c r="S59" s="139" t="s">
        <v>697</v>
      </c>
      <c r="T59" s="139" t="s">
        <v>697</v>
      </c>
      <c r="U59" s="139" t="s">
        <v>393</v>
      </c>
      <c r="V59" s="139" t="s">
        <v>290</v>
      </c>
      <c r="W59" s="139">
        <v>0</v>
      </c>
      <c r="X59" s="139" t="s">
        <v>291</v>
      </c>
      <c r="Y59" s="139">
        <v>358679588</v>
      </c>
      <c r="Z59" s="139" t="s">
        <v>698</v>
      </c>
      <c r="AA59" s="139" t="s">
        <v>646</v>
      </c>
      <c r="AB59" s="140">
        <v>65000</v>
      </c>
      <c r="AC59" s="139">
        <v>4</v>
      </c>
      <c r="AD59" s="139">
        <v>24</v>
      </c>
      <c r="AE59" s="139" t="s">
        <v>396</v>
      </c>
      <c r="AF59" s="139" t="s">
        <v>647</v>
      </c>
      <c r="AG59" s="139" t="s">
        <v>648</v>
      </c>
      <c r="AH59" s="139" t="s">
        <v>311</v>
      </c>
      <c r="AI59" s="139" t="s">
        <v>649</v>
      </c>
      <c r="AJ59" s="140">
        <v>3460</v>
      </c>
      <c r="AK59" s="140">
        <v>3460</v>
      </c>
      <c r="AL59" s="139" t="s">
        <v>650</v>
      </c>
      <c r="AM59" s="140">
        <v>48291.22</v>
      </c>
      <c r="AN59" s="140">
        <v>17448.78</v>
      </c>
      <c r="AO59" s="140">
        <v>65740</v>
      </c>
      <c r="AP59" s="140">
        <v>16708.78</v>
      </c>
      <c r="AQ59" s="140">
        <v>1072.22</v>
      </c>
      <c r="AR59" s="140">
        <v>17781</v>
      </c>
      <c r="AS59" s="140">
        <v>0</v>
      </c>
      <c r="AT59" s="140">
        <v>0</v>
      </c>
      <c r="AU59" s="140">
        <v>0</v>
      </c>
      <c r="AV59" s="139">
        <v>19</v>
      </c>
      <c r="AW59" s="139"/>
      <c r="AX59" s="139"/>
      <c r="AY59" s="139"/>
      <c r="AZ59" s="139"/>
      <c r="BA59" s="139"/>
      <c r="BB59" s="139" t="s">
        <v>300</v>
      </c>
      <c r="BC59" s="139" t="s">
        <v>253</v>
      </c>
      <c r="BD59" s="139"/>
      <c r="BE59" s="140">
        <v>0</v>
      </c>
      <c r="BF59" s="139" t="s">
        <v>697</v>
      </c>
      <c r="BG59" s="139">
        <v>9764631790</v>
      </c>
      <c r="BH59" s="135" t="s">
        <v>832</v>
      </c>
      <c r="BI59" s="95" t="s">
        <v>100</v>
      </c>
      <c r="BJ59" s="121">
        <v>46204</v>
      </c>
      <c r="BK59" s="94" t="s">
        <v>103</v>
      </c>
      <c r="BL59" s="95" t="s">
        <v>108</v>
      </c>
      <c r="BM59" s="96" t="s">
        <v>180</v>
      </c>
      <c r="BN59" s="94" t="s">
        <v>222</v>
      </c>
      <c r="BO59" s="94"/>
      <c r="BP59" s="42"/>
      <c r="BQ59" s="144" t="s">
        <v>794</v>
      </c>
    </row>
    <row r="60" spans="1:69" hidden="1" x14ac:dyDescent="0.35">
      <c r="A60" s="134">
        <v>56</v>
      </c>
      <c r="B60" s="139" t="s">
        <v>260</v>
      </c>
      <c r="C60" s="139" t="s">
        <v>261</v>
      </c>
      <c r="D60" s="139" t="s">
        <v>259</v>
      </c>
      <c r="E60" s="139" t="s">
        <v>258</v>
      </c>
      <c r="F60" s="139" t="s">
        <v>258</v>
      </c>
      <c r="G60" s="139" t="s">
        <v>256</v>
      </c>
      <c r="H60" s="139" t="s">
        <v>257</v>
      </c>
      <c r="I60" s="139">
        <v>38656</v>
      </c>
      <c r="J60" s="139" t="s">
        <v>664</v>
      </c>
      <c r="K60" s="139">
        <v>38656</v>
      </c>
      <c r="L60" s="139" t="s">
        <v>267</v>
      </c>
      <c r="M60" s="139" t="s">
        <v>301</v>
      </c>
      <c r="N60" s="139">
        <v>549809</v>
      </c>
      <c r="O60" s="139" t="s">
        <v>665</v>
      </c>
      <c r="P60" s="139">
        <v>913435</v>
      </c>
      <c r="Q60" s="139" t="s">
        <v>699</v>
      </c>
      <c r="R60" s="139" t="s">
        <v>287</v>
      </c>
      <c r="S60" s="139" t="s">
        <v>700</v>
      </c>
      <c r="T60" s="139" t="s">
        <v>700</v>
      </c>
      <c r="U60" s="139" t="s">
        <v>304</v>
      </c>
      <c r="V60" s="139" t="s">
        <v>290</v>
      </c>
      <c r="W60" s="139">
        <v>0</v>
      </c>
      <c r="X60" s="139" t="s">
        <v>701</v>
      </c>
      <c r="Y60" s="139">
        <v>359540037</v>
      </c>
      <c r="Z60" s="139" t="s">
        <v>702</v>
      </c>
      <c r="AA60" s="139" t="s">
        <v>703</v>
      </c>
      <c r="AB60" s="140">
        <v>65000</v>
      </c>
      <c r="AC60" s="139">
        <v>6</v>
      </c>
      <c r="AD60" s="139">
        <v>24</v>
      </c>
      <c r="AE60" s="139" t="s">
        <v>396</v>
      </c>
      <c r="AF60" s="139" t="s">
        <v>505</v>
      </c>
      <c r="AG60" s="139" t="s">
        <v>506</v>
      </c>
      <c r="AH60" s="139" t="s">
        <v>311</v>
      </c>
      <c r="AI60" s="139" t="s">
        <v>704</v>
      </c>
      <c r="AJ60" s="140">
        <v>3460</v>
      </c>
      <c r="AK60" s="140">
        <v>3460</v>
      </c>
      <c r="AL60" s="139" t="s">
        <v>672</v>
      </c>
      <c r="AM60" s="140">
        <v>23060.13</v>
      </c>
      <c r="AN60" s="140">
        <v>11539.87</v>
      </c>
      <c r="AO60" s="140">
        <v>34600</v>
      </c>
      <c r="AP60" s="140">
        <v>41939.870000000003</v>
      </c>
      <c r="AQ60" s="140">
        <v>6824.13</v>
      </c>
      <c r="AR60" s="140">
        <v>48764</v>
      </c>
      <c r="AS60" s="140">
        <v>0</v>
      </c>
      <c r="AT60" s="140">
        <v>0</v>
      </c>
      <c r="AU60" s="140">
        <v>0</v>
      </c>
      <c r="AV60" s="139">
        <v>10</v>
      </c>
      <c r="AW60" s="139"/>
      <c r="AX60" s="139"/>
      <c r="AY60" s="139"/>
      <c r="AZ60" s="139"/>
      <c r="BA60" s="139"/>
      <c r="BB60" s="139" t="s">
        <v>300</v>
      </c>
      <c r="BC60" s="139" t="s">
        <v>253</v>
      </c>
      <c r="BD60" s="139"/>
      <c r="BE60" s="140">
        <v>0</v>
      </c>
      <c r="BF60" s="139" t="s">
        <v>700</v>
      </c>
      <c r="BG60" s="139">
        <v>9823869931</v>
      </c>
      <c r="BH60" s="135" t="s">
        <v>832</v>
      </c>
      <c r="BI60" s="95" t="s">
        <v>100</v>
      </c>
      <c r="BJ60" s="121">
        <v>46204</v>
      </c>
      <c r="BK60" s="94" t="s">
        <v>103</v>
      </c>
      <c r="BL60" s="95" t="s">
        <v>108</v>
      </c>
      <c r="BM60" s="96" t="s">
        <v>180</v>
      </c>
      <c r="BN60" s="94" t="s">
        <v>222</v>
      </c>
      <c r="BO60" s="94"/>
      <c r="BP60" s="42"/>
      <c r="BQ60" s="144" t="s">
        <v>794</v>
      </c>
    </row>
    <row r="61" spans="1:69" hidden="1" x14ac:dyDescent="0.35">
      <c r="A61" s="134">
        <v>57</v>
      </c>
      <c r="B61" s="139" t="s">
        <v>260</v>
      </c>
      <c r="C61" s="139" t="s">
        <v>261</v>
      </c>
      <c r="D61" s="139" t="s">
        <v>259</v>
      </c>
      <c r="E61" s="139" t="s">
        <v>258</v>
      </c>
      <c r="F61" s="139" t="s">
        <v>258</v>
      </c>
      <c r="G61" s="139" t="s">
        <v>256</v>
      </c>
      <c r="H61" s="139" t="s">
        <v>257</v>
      </c>
      <c r="I61" s="139">
        <v>38617</v>
      </c>
      <c r="J61" s="139" t="s">
        <v>705</v>
      </c>
      <c r="K61" s="139">
        <v>38617</v>
      </c>
      <c r="L61" s="139" t="s">
        <v>284</v>
      </c>
      <c r="M61" s="139" t="s">
        <v>285</v>
      </c>
      <c r="N61" s="139">
        <v>58281</v>
      </c>
      <c r="O61" s="139">
        <v>110</v>
      </c>
      <c r="P61" s="139">
        <v>85579</v>
      </c>
      <c r="Q61" s="139" t="s">
        <v>706</v>
      </c>
      <c r="R61" s="139" t="s">
        <v>287</v>
      </c>
      <c r="S61" s="139" t="s">
        <v>707</v>
      </c>
      <c r="T61" s="139" t="s">
        <v>707</v>
      </c>
      <c r="U61" s="139" t="s">
        <v>319</v>
      </c>
      <c r="V61" s="139" t="s">
        <v>290</v>
      </c>
      <c r="W61" s="139">
        <v>0</v>
      </c>
      <c r="X61" s="139" t="s">
        <v>291</v>
      </c>
      <c r="Y61" s="139">
        <v>357871442</v>
      </c>
      <c r="Z61" s="139" t="s">
        <v>708</v>
      </c>
      <c r="AA61" s="139" t="s">
        <v>709</v>
      </c>
      <c r="AB61" s="140">
        <v>65000</v>
      </c>
      <c r="AC61" s="139">
        <v>5</v>
      </c>
      <c r="AD61" s="139">
        <v>24</v>
      </c>
      <c r="AE61" s="139" t="s">
        <v>396</v>
      </c>
      <c r="AF61" s="139" t="s">
        <v>710</v>
      </c>
      <c r="AG61" s="139" t="s">
        <v>711</v>
      </c>
      <c r="AH61" s="139" t="s">
        <v>311</v>
      </c>
      <c r="AI61" s="139" t="s">
        <v>712</v>
      </c>
      <c r="AJ61" s="140">
        <v>3470</v>
      </c>
      <c r="AK61" s="140">
        <v>3470</v>
      </c>
      <c r="AL61" s="139" t="s">
        <v>713</v>
      </c>
      <c r="AM61" s="140">
        <v>58285.34</v>
      </c>
      <c r="AN61" s="140">
        <v>18054.66</v>
      </c>
      <c r="AO61" s="140">
        <v>76340</v>
      </c>
      <c r="AP61" s="140">
        <v>6714.66</v>
      </c>
      <c r="AQ61" s="140">
        <v>210.34</v>
      </c>
      <c r="AR61" s="140">
        <v>6925</v>
      </c>
      <c r="AS61" s="140">
        <v>0</v>
      </c>
      <c r="AT61" s="140">
        <v>0</v>
      </c>
      <c r="AU61" s="140">
        <v>0</v>
      </c>
      <c r="AV61" s="139">
        <v>22</v>
      </c>
      <c r="AW61" s="139"/>
      <c r="AX61" s="139"/>
      <c r="AY61" s="139"/>
      <c r="AZ61" s="139"/>
      <c r="BA61" s="139"/>
      <c r="BB61" s="139" t="s">
        <v>300</v>
      </c>
      <c r="BC61" s="139" t="s">
        <v>253</v>
      </c>
      <c r="BD61" s="139"/>
      <c r="BE61" s="140">
        <v>0</v>
      </c>
      <c r="BF61" s="139" t="s">
        <v>707</v>
      </c>
      <c r="BG61" s="139">
        <v>8999691056</v>
      </c>
      <c r="BH61" s="135" t="s">
        <v>832</v>
      </c>
      <c r="BI61" s="95" t="s">
        <v>100</v>
      </c>
      <c r="BJ61" s="121">
        <v>46204</v>
      </c>
      <c r="BK61" s="94" t="s">
        <v>104</v>
      </c>
      <c r="BL61" s="95" t="s">
        <v>119</v>
      </c>
      <c r="BM61" s="96" t="s">
        <v>180</v>
      </c>
      <c r="BN61" s="94" t="s">
        <v>222</v>
      </c>
      <c r="BO61" s="94"/>
      <c r="BP61" s="42"/>
      <c r="BQ61" s="144" t="s">
        <v>796</v>
      </c>
    </row>
    <row r="62" spans="1:69" hidden="1" x14ac:dyDescent="0.35">
      <c r="A62" s="134">
        <v>58</v>
      </c>
      <c r="B62" s="139" t="s">
        <v>260</v>
      </c>
      <c r="C62" s="139" t="s">
        <v>261</v>
      </c>
      <c r="D62" s="139" t="s">
        <v>259</v>
      </c>
      <c r="E62" s="139" t="s">
        <v>258</v>
      </c>
      <c r="F62" s="139" t="s">
        <v>258</v>
      </c>
      <c r="G62" s="139" t="s">
        <v>256</v>
      </c>
      <c r="H62" s="139" t="s">
        <v>257</v>
      </c>
      <c r="I62" s="139">
        <v>38656</v>
      </c>
      <c r="J62" s="139" t="s">
        <v>664</v>
      </c>
      <c r="K62" s="139">
        <v>38656</v>
      </c>
      <c r="L62" s="139" t="s">
        <v>267</v>
      </c>
      <c r="M62" s="139" t="s">
        <v>301</v>
      </c>
      <c r="N62" s="139">
        <v>549809</v>
      </c>
      <c r="O62" s="139" t="s">
        <v>665</v>
      </c>
      <c r="P62" s="139">
        <v>913436</v>
      </c>
      <c r="Q62" s="139" t="s">
        <v>714</v>
      </c>
      <c r="R62" s="139" t="s">
        <v>287</v>
      </c>
      <c r="S62" s="139" t="s">
        <v>715</v>
      </c>
      <c r="T62" s="139" t="s">
        <v>715</v>
      </c>
      <c r="U62" s="139" t="s">
        <v>319</v>
      </c>
      <c r="V62" s="139" t="s">
        <v>290</v>
      </c>
      <c r="W62" s="139">
        <v>0</v>
      </c>
      <c r="X62" s="139" t="s">
        <v>291</v>
      </c>
      <c r="Y62" s="139">
        <v>357916366</v>
      </c>
      <c r="Z62" s="139" t="s">
        <v>716</v>
      </c>
      <c r="AA62" s="139" t="s">
        <v>298</v>
      </c>
      <c r="AB62" s="140">
        <v>80000</v>
      </c>
      <c r="AC62" s="139">
        <v>6</v>
      </c>
      <c r="AD62" s="139">
        <v>24</v>
      </c>
      <c r="AE62" s="139" t="s">
        <v>462</v>
      </c>
      <c r="AF62" s="139" t="s">
        <v>717</v>
      </c>
      <c r="AG62" s="139" t="s">
        <v>718</v>
      </c>
      <c r="AH62" s="139" t="s">
        <v>297</v>
      </c>
      <c r="AI62" s="139" t="s">
        <v>719</v>
      </c>
      <c r="AJ62" s="140">
        <v>4270</v>
      </c>
      <c r="AK62" s="140">
        <v>4270</v>
      </c>
      <c r="AL62" s="139" t="s">
        <v>672</v>
      </c>
      <c r="AM62" s="140">
        <v>72052.36</v>
      </c>
      <c r="AN62" s="140">
        <v>21887.64</v>
      </c>
      <c r="AO62" s="140">
        <v>93940</v>
      </c>
      <c r="AP62" s="140">
        <v>7947.64</v>
      </c>
      <c r="AQ62" s="140">
        <v>245.36</v>
      </c>
      <c r="AR62" s="140">
        <v>8193</v>
      </c>
      <c r="AS62" s="140">
        <v>0</v>
      </c>
      <c r="AT62" s="140">
        <v>0</v>
      </c>
      <c r="AU62" s="140">
        <v>0</v>
      </c>
      <c r="AV62" s="139">
        <v>22</v>
      </c>
      <c r="AW62" s="139"/>
      <c r="AX62" s="139"/>
      <c r="AY62" s="139"/>
      <c r="AZ62" s="139"/>
      <c r="BA62" s="139"/>
      <c r="BB62" s="139" t="s">
        <v>300</v>
      </c>
      <c r="BC62" s="139" t="s">
        <v>253</v>
      </c>
      <c r="BD62" s="139"/>
      <c r="BE62" s="140">
        <v>0</v>
      </c>
      <c r="BF62" s="139" t="s">
        <v>715</v>
      </c>
      <c r="BG62" s="139">
        <v>7498714364</v>
      </c>
      <c r="BH62" s="135" t="s">
        <v>832</v>
      </c>
      <c r="BI62" s="95" t="s">
        <v>100</v>
      </c>
      <c r="BJ62" s="121">
        <v>46204</v>
      </c>
      <c r="BK62" s="94" t="s">
        <v>103</v>
      </c>
      <c r="BL62" s="95" t="s">
        <v>108</v>
      </c>
      <c r="BM62" s="96" t="s">
        <v>180</v>
      </c>
      <c r="BN62" s="94" t="s">
        <v>222</v>
      </c>
      <c r="BO62" s="94"/>
      <c r="BP62" s="42"/>
      <c r="BQ62" s="144" t="s">
        <v>794</v>
      </c>
    </row>
    <row r="63" spans="1:69" hidden="1" x14ac:dyDescent="0.35">
      <c r="A63" s="134">
        <v>59</v>
      </c>
      <c r="B63" s="139" t="s">
        <v>260</v>
      </c>
      <c r="C63" s="139" t="s">
        <v>261</v>
      </c>
      <c r="D63" s="139" t="s">
        <v>259</v>
      </c>
      <c r="E63" s="139" t="s">
        <v>258</v>
      </c>
      <c r="F63" s="139" t="s">
        <v>258</v>
      </c>
      <c r="G63" s="139" t="s">
        <v>256</v>
      </c>
      <c r="H63" s="139" t="s">
        <v>257</v>
      </c>
      <c r="I63" s="139">
        <v>38597</v>
      </c>
      <c r="J63" s="139" t="s">
        <v>343</v>
      </c>
      <c r="K63" s="139">
        <v>38597</v>
      </c>
      <c r="L63" s="139" t="s">
        <v>284</v>
      </c>
      <c r="M63" s="139" t="s">
        <v>285</v>
      </c>
      <c r="N63" s="139">
        <v>319515</v>
      </c>
      <c r="O63" s="139" t="s">
        <v>720</v>
      </c>
      <c r="P63" s="139">
        <v>442262</v>
      </c>
      <c r="Q63" s="139" t="s">
        <v>721</v>
      </c>
      <c r="R63" s="139" t="s">
        <v>287</v>
      </c>
      <c r="S63" s="139" t="s">
        <v>722</v>
      </c>
      <c r="T63" s="139" t="s">
        <v>722</v>
      </c>
      <c r="U63" s="139" t="s">
        <v>319</v>
      </c>
      <c r="V63" s="139" t="s">
        <v>290</v>
      </c>
      <c r="W63" s="139">
        <v>0</v>
      </c>
      <c r="X63" s="139" t="s">
        <v>291</v>
      </c>
      <c r="Y63" s="139">
        <v>357746527</v>
      </c>
      <c r="Z63" s="139" t="s">
        <v>723</v>
      </c>
      <c r="AA63" s="139" t="s">
        <v>724</v>
      </c>
      <c r="AB63" s="140">
        <v>65000</v>
      </c>
      <c r="AC63" s="139">
        <v>5</v>
      </c>
      <c r="AD63" s="139">
        <v>24</v>
      </c>
      <c r="AE63" s="139" t="s">
        <v>396</v>
      </c>
      <c r="AF63" s="139" t="s">
        <v>725</v>
      </c>
      <c r="AG63" s="139" t="s">
        <v>726</v>
      </c>
      <c r="AH63" s="139" t="s">
        <v>434</v>
      </c>
      <c r="AI63" s="139" t="s">
        <v>712</v>
      </c>
      <c r="AJ63" s="140">
        <v>3470</v>
      </c>
      <c r="AK63" s="140">
        <v>3470</v>
      </c>
      <c r="AL63" s="139" t="s">
        <v>713</v>
      </c>
      <c r="AM63" s="140">
        <v>57393.4</v>
      </c>
      <c r="AN63" s="140">
        <v>18946.599999999999</v>
      </c>
      <c r="AO63" s="140">
        <v>76340</v>
      </c>
      <c r="AP63" s="140">
        <v>7606.6</v>
      </c>
      <c r="AQ63" s="140">
        <v>248.4</v>
      </c>
      <c r="AR63" s="140">
        <v>7855</v>
      </c>
      <c r="AS63" s="140">
        <v>0</v>
      </c>
      <c r="AT63" s="140">
        <v>0</v>
      </c>
      <c r="AU63" s="140">
        <v>0</v>
      </c>
      <c r="AV63" s="139">
        <v>22</v>
      </c>
      <c r="AW63" s="139"/>
      <c r="AX63" s="139"/>
      <c r="AY63" s="139"/>
      <c r="AZ63" s="139"/>
      <c r="BA63" s="139"/>
      <c r="BB63" s="139" t="s">
        <v>300</v>
      </c>
      <c r="BC63" s="139" t="s">
        <v>253</v>
      </c>
      <c r="BD63" s="139"/>
      <c r="BE63" s="140">
        <v>0</v>
      </c>
      <c r="BF63" s="139" t="s">
        <v>722</v>
      </c>
      <c r="BG63" s="139">
        <v>7798524683</v>
      </c>
      <c r="BH63" s="135" t="s">
        <v>832</v>
      </c>
      <c r="BI63" s="95" t="s">
        <v>100</v>
      </c>
      <c r="BJ63" s="121">
        <v>46204</v>
      </c>
      <c r="BK63" s="94" t="s">
        <v>103</v>
      </c>
      <c r="BL63" s="95" t="s">
        <v>108</v>
      </c>
      <c r="BM63" s="96" t="s">
        <v>180</v>
      </c>
      <c r="BN63" s="94" t="s">
        <v>222</v>
      </c>
      <c r="BO63" s="94"/>
      <c r="BP63" s="42"/>
      <c r="BQ63" s="144" t="s">
        <v>794</v>
      </c>
    </row>
    <row r="64" spans="1:69" hidden="1" x14ac:dyDescent="0.35">
      <c r="A64" s="134">
        <v>60</v>
      </c>
      <c r="B64" s="139" t="s">
        <v>260</v>
      </c>
      <c r="C64" s="139" t="s">
        <v>261</v>
      </c>
      <c r="D64" s="139" t="s">
        <v>259</v>
      </c>
      <c r="E64" s="139" t="s">
        <v>258</v>
      </c>
      <c r="F64" s="139" t="s">
        <v>258</v>
      </c>
      <c r="G64" s="139" t="s">
        <v>256</v>
      </c>
      <c r="H64" s="139" t="s">
        <v>257</v>
      </c>
      <c r="I64" s="139">
        <v>38656</v>
      </c>
      <c r="J64" s="139" t="s">
        <v>664</v>
      </c>
      <c r="K64" s="139">
        <v>38656</v>
      </c>
      <c r="L64" s="139" t="s">
        <v>267</v>
      </c>
      <c r="M64" s="139" t="s">
        <v>301</v>
      </c>
      <c r="N64" s="139">
        <v>549809</v>
      </c>
      <c r="O64" s="139" t="s">
        <v>665</v>
      </c>
      <c r="P64" s="139">
        <v>913435</v>
      </c>
      <c r="Q64" s="139" t="s">
        <v>699</v>
      </c>
      <c r="R64" s="139" t="s">
        <v>287</v>
      </c>
      <c r="S64" s="139" t="s">
        <v>727</v>
      </c>
      <c r="T64" s="139" t="s">
        <v>727</v>
      </c>
      <c r="U64" s="139" t="s">
        <v>319</v>
      </c>
      <c r="V64" s="139" t="s">
        <v>290</v>
      </c>
      <c r="W64" s="139">
        <v>0</v>
      </c>
      <c r="X64" s="139" t="s">
        <v>291</v>
      </c>
      <c r="Y64" s="139">
        <v>357749769</v>
      </c>
      <c r="Z64" s="139" t="s">
        <v>728</v>
      </c>
      <c r="AA64" s="139" t="s">
        <v>724</v>
      </c>
      <c r="AB64" s="140">
        <v>42000</v>
      </c>
      <c r="AC64" s="139">
        <v>6</v>
      </c>
      <c r="AD64" s="139">
        <v>24</v>
      </c>
      <c r="AE64" s="139" t="s">
        <v>322</v>
      </c>
      <c r="AF64" s="139" t="s">
        <v>729</v>
      </c>
      <c r="AG64" s="139" t="s">
        <v>730</v>
      </c>
      <c r="AH64" s="139" t="s">
        <v>408</v>
      </c>
      <c r="AI64" s="139" t="s">
        <v>719</v>
      </c>
      <c r="AJ64" s="140">
        <v>2240</v>
      </c>
      <c r="AK64" s="140">
        <v>2240</v>
      </c>
      <c r="AL64" s="139" t="s">
        <v>672</v>
      </c>
      <c r="AM64" s="140">
        <v>36981.25</v>
      </c>
      <c r="AN64" s="140">
        <v>12298.75</v>
      </c>
      <c r="AO64" s="140">
        <v>49280</v>
      </c>
      <c r="AP64" s="140">
        <v>5018.75</v>
      </c>
      <c r="AQ64" s="140">
        <v>165.25</v>
      </c>
      <c r="AR64" s="140">
        <v>5184</v>
      </c>
      <c r="AS64" s="140">
        <v>0</v>
      </c>
      <c r="AT64" s="140">
        <v>0</v>
      </c>
      <c r="AU64" s="140">
        <v>0</v>
      </c>
      <c r="AV64" s="139">
        <v>22</v>
      </c>
      <c r="AW64" s="139"/>
      <c r="AX64" s="139"/>
      <c r="AY64" s="139"/>
      <c r="AZ64" s="139"/>
      <c r="BA64" s="139"/>
      <c r="BB64" s="139" t="s">
        <v>300</v>
      </c>
      <c r="BC64" s="139" t="s">
        <v>253</v>
      </c>
      <c r="BD64" s="139"/>
      <c r="BE64" s="140">
        <v>0</v>
      </c>
      <c r="BF64" s="139" t="s">
        <v>727</v>
      </c>
      <c r="BG64" s="139">
        <v>9607054559</v>
      </c>
      <c r="BH64" s="135" t="s">
        <v>832</v>
      </c>
      <c r="BI64" s="95" t="s">
        <v>100</v>
      </c>
      <c r="BJ64" s="121">
        <v>46204</v>
      </c>
      <c r="BK64" s="94" t="s">
        <v>103</v>
      </c>
      <c r="BL64" s="95" t="s">
        <v>108</v>
      </c>
      <c r="BM64" s="96" t="s">
        <v>180</v>
      </c>
      <c r="BN64" s="94" t="s">
        <v>222</v>
      </c>
      <c r="BO64" s="94"/>
      <c r="BP64" s="42"/>
      <c r="BQ64" s="144" t="s">
        <v>794</v>
      </c>
    </row>
    <row r="65" spans="1:69" hidden="1" x14ac:dyDescent="0.35">
      <c r="A65" s="134">
        <v>61</v>
      </c>
      <c r="B65" s="139" t="s">
        <v>260</v>
      </c>
      <c r="C65" s="139" t="s">
        <v>261</v>
      </c>
      <c r="D65" s="139" t="s">
        <v>259</v>
      </c>
      <c r="E65" s="139" t="s">
        <v>258</v>
      </c>
      <c r="F65" s="139" t="s">
        <v>258</v>
      </c>
      <c r="G65" s="139" t="s">
        <v>256</v>
      </c>
      <c r="H65" s="139" t="s">
        <v>257</v>
      </c>
      <c r="I65" s="139">
        <v>38656</v>
      </c>
      <c r="J65" s="139" t="s">
        <v>664</v>
      </c>
      <c r="K65" s="139">
        <v>38656</v>
      </c>
      <c r="L65" s="139" t="s">
        <v>267</v>
      </c>
      <c r="M65" s="139" t="s">
        <v>301</v>
      </c>
      <c r="N65" s="139">
        <v>549809</v>
      </c>
      <c r="O65" s="139" t="s">
        <v>665</v>
      </c>
      <c r="P65" s="139">
        <v>913435</v>
      </c>
      <c r="Q65" s="139" t="s">
        <v>699</v>
      </c>
      <c r="R65" s="139" t="s">
        <v>353</v>
      </c>
      <c r="S65" s="139" t="s">
        <v>727</v>
      </c>
      <c r="T65" s="139" t="s">
        <v>727</v>
      </c>
      <c r="U65" s="139" t="s">
        <v>319</v>
      </c>
      <c r="V65" s="139" t="s">
        <v>290</v>
      </c>
      <c r="W65" s="139">
        <v>0</v>
      </c>
      <c r="X65" s="139" t="s">
        <v>291</v>
      </c>
      <c r="Y65" s="139">
        <v>359331909</v>
      </c>
      <c r="Z65" s="139" t="s">
        <v>731</v>
      </c>
      <c r="AA65" s="139" t="s">
        <v>732</v>
      </c>
      <c r="AB65" s="140">
        <v>30000</v>
      </c>
      <c r="AC65" s="139">
        <v>6</v>
      </c>
      <c r="AD65" s="139">
        <v>18</v>
      </c>
      <c r="AE65" s="139" t="s">
        <v>355</v>
      </c>
      <c r="AF65" s="139" t="s">
        <v>729</v>
      </c>
      <c r="AG65" s="139" t="s">
        <v>730</v>
      </c>
      <c r="AH65" s="139" t="s">
        <v>408</v>
      </c>
      <c r="AI65" s="139" t="s">
        <v>733</v>
      </c>
      <c r="AJ65" s="140">
        <v>2010</v>
      </c>
      <c r="AK65" s="140">
        <v>2010</v>
      </c>
      <c r="AL65" s="139" t="s">
        <v>672</v>
      </c>
      <c r="AM65" s="140">
        <v>18847.29</v>
      </c>
      <c r="AN65" s="140">
        <v>5272.71</v>
      </c>
      <c r="AO65" s="140">
        <v>24120</v>
      </c>
      <c r="AP65" s="140">
        <v>11152.71</v>
      </c>
      <c r="AQ65" s="140">
        <v>817.29</v>
      </c>
      <c r="AR65" s="140">
        <v>11970</v>
      </c>
      <c r="AS65" s="140">
        <v>0</v>
      </c>
      <c r="AT65" s="140">
        <v>0</v>
      </c>
      <c r="AU65" s="140">
        <v>0</v>
      </c>
      <c r="AV65" s="139">
        <v>12</v>
      </c>
      <c r="AW65" s="139"/>
      <c r="AX65" s="139"/>
      <c r="AY65" s="139"/>
      <c r="AZ65" s="139"/>
      <c r="BA65" s="139"/>
      <c r="BB65" s="139" t="s">
        <v>300</v>
      </c>
      <c r="BC65" s="139" t="s">
        <v>253</v>
      </c>
      <c r="BD65" s="139"/>
      <c r="BE65" s="140">
        <v>0</v>
      </c>
      <c r="BF65" s="139" t="s">
        <v>727</v>
      </c>
      <c r="BG65" s="139">
        <v>9607054559</v>
      </c>
      <c r="BH65" s="135" t="s">
        <v>832</v>
      </c>
      <c r="BI65" s="95" t="s">
        <v>100</v>
      </c>
      <c r="BJ65" s="121">
        <v>46204</v>
      </c>
      <c r="BK65" s="94" t="s">
        <v>103</v>
      </c>
      <c r="BL65" s="95" t="s">
        <v>108</v>
      </c>
      <c r="BM65" s="96" t="s">
        <v>180</v>
      </c>
      <c r="BN65" s="94" t="s">
        <v>222</v>
      </c>
      <c r="BO65" s="94"/>
      <c r="BP65" s="42"/>
      <c r="BQ65" s="144" t="s">
        <v>794</v>
      </c>
    </row>
    <row r="66" spans="1:69" hidden="1" x14ac:dyDescent="0.35">
      <c r="A66" s="134">
        <v>62</v>
      </c>
      <c r="B66" s="139" t="s">
        <v>260</v>
      </c>
      <c r="C66" s="139" t="s">
        <v>261</v>
      </c>
      <c r="D66" s="139" t="s">
        <v>259</v>
      </c>
      <c r="E66" s="139" t="s">
        <v>258</v>
      </c>
      <c r="F66" s="139" t="s">
        <v>258</v>
      </c>
      <c r="G66" s="139" t="s">
        <v>256</v>
      </c>
      <c r="H66" s="139" t="s">
        <v>257</v>
      </c>
      <c r="I66" s="139">
        <v>38597</v>
      </c>
      <c r="J66" s="139" t="s">
        <v>343</v>
      </c>
      <c r="K66" s="139">
        <v>38597</v>
      </c>
      <c r="L66" s="139" t="s">
        <v>284</v>
      </c>
      <c r="M66" s="139" t="s">
        <v>285</v>
      </c>
      <c r="N66" s="139">
        <v>58354</v>
      </c>
      <c r="O66" s="139">
        <v>508061</v>
      </c>
      <c r="P66" s="139">
        <v>701489</v>
      </c>
      <c r="Q66" s="139" t="s">
        <v>734</v>
      </c>
      <c r="R66" s="139" t="s">
        <v>287</v>
      </c>
      <c r="S66" s="139" t="s">
        <v>735</v>
      </c>
      <c r="T66" s="139" t="s">
        <v>735</v>
      </c>
      <c r="U66" s="139" t="s">
        <v>319</v>
      </c>
      <c r="V66" s="139" t="s">
        <v>305</v>
      </c>
      <c r="W66" s="139">
        <v>0</v>
      </c>
      <c r="X66" s="139" t="s">
        <v>291</v>
      </c>
      <c r="Y66" s="139">
        <v>358377564</v>
      </c>
      <c r="Z66" s="139" t="s">
        <v>736</v>
      </c>
      <c r="AA66" s="139" t="s">
        <v>737</v>
      </c>
      <c r="AB66" s="140">
        <v>42000</v>
      </c>
      <c r="AC66" s="139">
        <v>4</v>
      </c>
      <c r="AD66" s="139">
        <v>24</v>
      </c>
      <c r="AE66" s="139" t="s">
        <v>322</v>
      </c>
      <c r="AF66" s="139" t="s">
        <v>738</v>
      </c>
      <c r="AG66" s="139" t="s">
        <v>739</v>
      </c>
      <c r="AH66" s="139" t="s">
        <v>408</v>
      </c>
      <c r="AI66" s="139" t="s">
        <v>649</v>
      </c>
      <c r="AJ66" s="140">
        <v>2240</v>
      </c>
      <c r="AK66" s="140">
        <v>2240</v>
      </c>
      <c r="AL66" s="139" t="s">
        <v>650</v>
      </c>
      <c r="AM66" s="140">
        <v>31096.93</v>
      </c>
      <c r="AN66" s="140">
        <v>11463.07</v>
      </c>
      <c r="AO66" s="140">
        <v>42560</v>
      </c>
      <c r="AP66" s="140">
        <v>10903.07</v>
      </c>
      <c r="AQ66" s="140">
        <v>703.93</v>
      </c>
      <c r="AR66" s="140">
        <v>11607</v>
      </c>
      <c r="AS66" s="140">
        <v>0</v>
      </c>
      <c r="AT66" s="140">
        <v>0</v>
      </c>
      <c r="AU66" s="140">
        <v>0</v>
      </c>
      <c r="AV66" s="139">
        <v>19</v>
      </c>
      <c r="AW66" s="139"/>
      <c r="AX66" s="139"/>
      <c r="AY66" s="139"/>
      <c r="AZ66" s="139"/>
      <c r="BA66" s="139"/>
      <c r="BB66" s="139" t="s">
        <v>300</v>
      </c>
      <c r="BC66" s="139" t="s">
        <v>253</v>
      </c>
      <c r="BD66" s="139"/>
      <c r="BE66" s="140">
        <v>0</v>
      </c>
      <c r="BF66" s="139" t="s">
        <v>735</v>
      </c>
      <c r="BG66" s="139">
        <v>8390402543</v>
      </c>
      <c r="BH66" s="135" t="s">
        <v>832</v>
      </c>
      <c r="BI66" s="95" t="s">
        <v>100</v>
      </c>
      <c r="BJ66" s="121">
        <v>46204</v>
      </c>
      <c r="BK66" s="94" t="s">
        <v>103</v>
      </c>
      <c r="BL66" s="95" t="s">
        <v>108</v>
      </c>
      <c r="BM66" s="96" t="s">
        <v>180</v>
      </c>
      <c r="BN66" s="94" t="s">
        <v>222</v>
      </c>
      <c r="BO66" s="94"/>
      <c r="BP66" s="42"/>
      <c r="BQ66" s="144" t="s">
        <v>794</v>
      </c>
    </row>
    <row r="67" spans="1:69" hidden="1" x14ac:dyDescent="0.35">
      <c r="A67" s="134">
        <v>63</v>
      </c>
      <c r="B67" s="139" t="s">
        <v>260</v>
      </c>
      <c r="C67" s="139" t="s">
        <v>261</v>
      </c>
      <c r="D67" s="139" t="s">
        <v>259</v>
      </c>
      <c r="E67" s="139" t="s">
        <v>258</v>
      </c>
      <c r="F67" s="139" t="s">
        <v>258</v>
      </c>
      <c r="G67" s="139" t="s">
        <v>256</v>
      </c>
      <c r="H67" s="139" t="s">
        <v>257</v>
      </c>
      <c r="I67" s="139">
        <v>38617</v>
      </c>
      <c r="J67" s="139" t="s">
        <v>705</v>
      </c>
      <c r="K67" s="139">
        <v>38617</v>
      </c>
      <c r="L67" s="139" t="s">
        <v>284</v>
      </c>
      <c r="M67" s="139" t="s">
        <v>285</v>
      </c>
      <c r="N67" s="139">
        <v>58281</v>
      </c>
      <c r="O67" s="139">
        <v>110</v>
      </c>
      <c r="P67" s="139">
        <v>85579</v>
      </c>
      <c r="Q67" s="139" t="s">
        <v>706</v>
      </c>
      <c r="R67" s="139" t="s">
        <v>287</v>
      </c>
      <c r="S67" s="139" t="s">
        <v>740</v>
      </c>
      <c r="T67" s="139" t="s">
        <v>740</v>
      </c>
      <c r="U67" s="139" t="s">
        <v>319</v>
      </c>
      <c r="V67" s="139" t="s">
        <v>290</v>
      </c>
      <c r="W67" s="139">
        <v>0</v>
      </c>
      <c r="X67" s="139" t="s">
        <v>291</v>
      </c>
      <c r="Y67" s="139">
        <v>356099813</v>
      </c>
      <c r="Z67" s="139" t="s">
        <v>741</v>
      </c>
      <c r="AA67" s="139" t="s">
        <v>742</v>
      </c>
      <c r="AB67" s="140">
        <v>64000</v>
      </c>
      <c r="AC67" s="139">
        <v>5</v>
      </c>
      <c r="AD67" s="139">
        <v>30</v>
      </c>
      <c r="AE67" s="139">
        <v>6</v>
      </c>
      <c r="AF67" s="139" t="s">
        <v>743</v>
      </c>
      <c r="AG67" s="139" t="s">
        <v>744</v>
      </c>
      <c r="AH67" s="139" t="s">
        <v>311</v>
      </c>
      <c r="AI67" s="139" t="s">
        <v>745</v>
      </c>
      <c r="AJ67" s="140">
        <v>2890</v>
      </c>
      <c r="AK67" s="140">
        <v>2890</v>
      </c>
      <c r="AL67" s="139" t="s">
        <v>746</v>
      </c>
      <c r="AM67" s="140">
        <v>52018.53</v>
      </c>
      <c r="AN67" s="140">
        <v>23121.47</v>
      </c>
      <c r="AO67" s="140">
        <v>75140</v>
      </c>
      <c r="AP67" s="140">
        <v>11981.47</v>
      </c>
      <c r="AQ67" s="140">
        <v>666.53</v>
      </c>
      <c r="AR67" s="140">
        <v>12648</v>
      </c>
      <c r="AS67" s="140">
        <v>0</v>
      </c>
      <c r="AT67" s="140">
        <v>0</v>
      </c>
      <c r="AU67" s="140">
        <v>0</v>
      </c>
      <c r="AV67" s="139">
        <v>26</v>
      </c>
      <c r="AW67" s="139"/>
      <c r="AX67" s="139"/>
      <c r="AY67" s="139"/>
      <c r="AZ67" s="139"/>
      <c r="BA67" s="139"/>
      <c r="BB67" s="139" t="s">
        <v>300</v>
      </c>
      <c r="BC67" s="139" t="s">
        <v>253</v>
      </c>
      <c r="BD67" s="139"/>
      <c r="BE67" s="140">
        <v>0</v>
      </c>
      <c r="BF67" s="139" t="s">
        <v>740</v>
      </c>
      <c r="BG67" s="139">
        <v>8087801124</v>
      </c>
      <c r="BH67" s="135" t="s">
        <v>832</v>
      </c>
      <c r="BI67" s="95" t="s">
        <v>100</v>
      </c>
      <c r="BJ67" s="121">
        <v>46204</v>
      </c>
      <c r="BK67" s="94" t="s">
        <v>104</v>
      </c>
      <c r="BL67" s="95" t="s">
        <v>119</v>
      </c>
      <c r="BM67" s="96" t="s">
        <v>180</v>
      </c>
      <c r="BN67" s="94" t="s">
        <v>222</v>
      </c>
      <c r="BO67" s="94"/>
      <c r="BP67" s="42"/>
      <c r="BQ67" s="144" t="s">
        <v>796</v>
      </c>
    </row>
    <row r="68" spans="1:69" hidden="1" x14ac:dyDescent="0.35">
      <c r="A68" s="134">
        <v>64</v>
      </c>
      <c r="B68" s="139" t="s">
        <v>260</v>
      </c>
      <c r="C68" s="139" t="s">
        <v>261</v>
      </c>
      <c r="D68" s="139" t="s">
        <v>259</v>
      </c>
      <c r="E68" s="139" t="s">
        <v>258</v>
      </c>
      <c r="F68" s="139" t="s">
        <v>258</v>
      </c>
      <c r="G68" s="139" t="s">
        <v>256</v>
      </c>
      <c r="H68" s="139" t="s">
        <v>257</v>
      </c>
      <c r="I68" s="139">
        <v>38597</v>
      </c>
      <c r="J68" s="139" t="s">
        <v>343</v>
      </c>
      <c r="K68" s="139">
        <v>38597</v>
      </c>
      <c r="L68" s="139" t="s">
        <v>284</v>
      </c>
      <c r="M68" s="139" t="s">
        <v>285</v>
      </c>
      <c r="N68" s="139">
        <v>58426</v>
      </c>
      <c r="O68" s="139">
        <v>705587</v>
      </c>
      <c r="P68" s="139">
        <v>915313</v>
      </c>
      <c r="Q68" s="139" t="s">
        <v>747</v>
      </c>
      <c r="R68" s="139" t="s">
        <v>353</v>
      </c>
      <c r="S68" s="139" t="s">
        <v>748</v>
      </c>
      <c r="T68" s="139" t="s">
        <v>748</v>
      </c>
      <c r="U68" s="139" t="s">
        <v>289</v>
      </c>
      <c r="V68" s="139" t="s">
        <v>290</v>
      </c>
      <c r="W68" s="139">
        <v>0</v>
      </c>
      <c r="X68" s="139" t="s">
        <v>749</v>
      </c>
      <c r="Y68" s="139">
        <v>359572380</v>
      </c>
      <c r="Z68" s="139" t="s">
        <v>750</v>
      </c>
      <c r="AA68" s="139" t="s">
        <v>751</v>
      </c>
      <c r="AB68" s="140">
        <v>40000</v>
      </c>
      <c r="AC68" s="139">
        <v>4</v>
      </c>
      <c r="AD68" s="139">
        <v>18</v>
      </c>
      <c r="AE68" s="139" t="s">
        <v>657</v>
      </c>
      <c r="AF68" s="139" t="s">
        <v>752</v>
      </c>
      <c r="AG68" s="139" t="s">
        <v>753</v>
      </c>
      <c r="AH68" s="139" t="s">
        <v>311</v>
      </c>
      <c r="AI68" s="139" t="s">
        <v>754</v>
      </c>
      <c r="AJ68" s="140">
        <v>2670</v>
      </c>
      <c r="AK68" s="140">
        <v>2670</v>
      </c>
      <c r="AL68" s="139" t="s">
        <v>650</v>
      </c>
      <c r="AM68" s="140">
        <v>20656.38</v>
      </c>
      <c r="AN68" s="140">
        <v>6043.62</v>
      </c>
      <c r="AO68" s="140">
        <v>26700</v>
      </c>
      <c r="AP68" s="140">
        <v>19343.62</v>
      </c>
      <c r="AQ68" s="140">
        <v>1793.38</v>
      </c>
      <c r="AR68" s="140">
        <v>21137</v>
      </c>
      <c r="AS68" s="140">
        <v>0</v>
      </c>
      <c r="AT68" s="140">
        <v>0</v>
      </c>
      <c r="AU68" s="140">
        <v>0</v>
      </c>
      <c r="AV68" s="139">
        <v>10</v>
      </c>
      <c r="AW68" s="139"/>
      <c r="AX68" s="139"/>
      <c r="AY68" s="139"/>
      <c r="AZ68" s="139"/>
      <c r="BA68" s="139"/>
      <c r="BB68" s="139" t="s">
        <v>300</v>
      </c>
      <c r="BC68" s="139" t="s">
        <v>253</v>
      </c>
      <c r="BD68" s="139"/>
      <c r="BE68" s="140">
        <v>0</v>
      </c>
      <c r="BF68" s="139" t="s">
        <v>748</v>
      </c>
      <c r="BG68" s="139">
        <v>7498148082</v>
      </c>
      <c r="BH68" s="135" t="s">
        <v>832</v>
      </c>
      <c r="BI68" s="95" t="s">
        <v>100</v>
      </c>
      <c r="BJ68" s="121">
        <v>46204</v>
      </c>
      <c r="BK68" s="94" t="s">
        <v>103</v>
      </c>
      <c r="BL68" s="95" t="s">
        <v>108</v>
      </c>
      <c r="BM68" s="96" t="s">
        <v>180</v>
      </c>
      <c r="BN68" s="94" t="s">
        <v>222</v>
      </c>
      <c r="BO68" s="94"/>
      <c r="BP68" s="42"/>
      <c r="BQ68" s="144" t="s">
        <v>794</v>
      </c>
    </row>
    <row r="69" spans="1:69" hidden="1" x14ac:dyDescent="0.35">
      <c r="A69" s="134">
        <v>65</v>
      </c>
      <c r="B69" s="139" t="s">
        <v>260</v>
      </c>
      <c r="C69" s="139" t="s">
        <v>261</v>
      </c>
      <c r="D69" s="139" t="s">
        <v>259</v>
      </c>
      <c r="E69" s="139" t="s">
        <v>258</v>
      </c>
      <c r="F69" s="139" t="s">
        <v>258</v>
      </c>
      <c r="G69" s="139" t="s">
        <v>256</v>
      </c>
      <c r="H69" s="139" t="s">
        <v>257</v>
      </c>
      <c r="I69" s="139">
        <v>38596</v>
      </c>
      <c r="J69" s="139" t="s">
        <v>257</v>
      </c>
      <c r="K69" s="139">
        <v>38596</v>
      </c>
      <c r="L69" s="139" t="s">
        <v>267</v>
      </c>
      <c r="M69" s="139" t="s">
        <v>301</v>
      </c>
      <c r="N69" s="139">
        <v>58397</v>
      </c>
      <c r="O69" s="139">
        <v>101</v>
      </c>
      <c r="P69" s="139">
        <v>85786</v>
      </c>
      <c r="Q69" s="139" t="s">
        <v>673</v>
      </c>
      <c r="R69" s="139" t="s">
        <v>287</v>
      </c>
      <c r="S69" s="139" t="s">
        <v>755</v>
      </c>
      <c r="T69" s="139" t="s">
        <v>755</v>
      </c>
      <c r="U69" s="139" t="s">
        <v>289</v>
      </c>
      <c r="V69" s="139" t="s">
        <v>290</v>
      </c>
      <c r="W69" s="139">
        <v>0</v>
      </c>
      <c r="X69" s="139" t="s">
        <v>291</v>
      </c>
      <c r="Y69" s="139">
        <v>358488692</v>
      </c>
      <c r="Z69" s="139" t="s">
        <v>756</v>
      </c>
      <c r="AA69" s="139" t="s">
        <v>757</v>
      </c>
      <c r="AB69" s="140">
        <v>62000</v>
      </c>
      <c r="AC69" s="139">
        <v>6</v>
      </c>
      <c r="AD69" s="139">
        <v>24</v>
      </c>
      <c r="AE69" s="139" t="s">
        <v>396</v>
      </c>
      <c r="AF69" s="139" t="s">
        <v>758</v>
      </c>
      <c r="AG69" s="139" t="s">
        <v>759</v>
      </c>
      <c r="AH69" s="139" t="s">
        <v>311</v>
      </c>
      <c r="AI69" s="139" t="s">
        <v>679</v>
      </c>
      <c r="AJ69" s="140">
        <v>3300</v>
      </c>
      <c r="AK69" s="140">
        <v>3300</v>
      </c>
      <c r="AL69" s="139" t="s">
        <v>672</v>
      </c>
      <c r="AM69" s="140">
        <v>49978.63</v>
      </c>
      <c r="AN69" s="140">
        <v>16021.37</v>
      </c>
      <c r="AO69" s="140">
        <v>66000</v>
      </c>
      <c r="AP69" s="140">
        <v>12021.37</v>
      </c>
      <c r="AQ69" s="140">
        <v>610.63</v>
      </c>
      <c r="AR69" s="140">
        <v>12632</v>
      </c>
      <c r="AS69" s="140">
        <v>0</v>
      </c>
      <c r="AT69" s="140">
        <v>0</v>
      </c>
      <c r="AU69" s="140">
        <v>0</v>
      </c>
      <c r="AV69" s="139">
        <v>20</v>
      </c>
      <c r="AW69" s="139"/>
      <c r="AX69" s="139"/>
      <c r="AY69" s="139"/>
      <c r="AZ69" s="139"/>
      <c r="BA69" s="139"/>
      <c r="BB69" s="139" t="s">
        <v>300</v>
      </c>
      <c r="BC69" s="139" t="s">
        <v>253</v>
      </c>
      <c r="BD69" s="139"/>
      <c r="BE69" s="140">
        <v>0</v>
      </c>
      <c r="BF69" s="139" t="s">
        <v>755</v>
      </c>
      <c r="BG69" s="139">
        <v>7387686583</v>
      </c>
      <c r="BH69" s="135" t="s">
        <v>832</v>
      </c>
      <c r="BI69" s="95" t="s">
        <v>100</v>
      </c>
      <c r="BJ69" s="121">
        <v>46204</v>
      </c>
      <c r="BK69" s="94" t="s">
        <v>103</v>
      </c>
      <c r="BL69" s="95" t="s">
        <v>108</v>
      </c>
      <c r="BM69" s="96" t="s">
        <v>180</v>
      </c>
      <c r="BN69" s="94" t="s">
        <v>222</v>
      </c>
      <c r="BO69" s="94"/>
      <c r="BP69" s="42"/>
      <c r="BQ69" s="144" t="s">
        <v>794</v>
      </c>
    </row>
    <row r="70" spans="1:69" hidden="1" x14ac:dyDescent="0.35">
      <c r="A70" s="134">
        <v>66</v>
      </c>
      <c r="B70" s="139" t="s">
        <v>260</v>
      </c>
      <c r="C70" s="139" t="s">
        <v>261</v>
      </c>
      <c r="D70" s="139" t="s">
        <v>259</v>
      </c>
      <c r="E70" s="139" t="s">
        <v>258</v>
      </c>
      <c r="F70" s="139" t="s">
        <v>258</v>
      </c>
      <c r="G70" s="139" t="s">
        <v>256</v>
      </c>
      <c r="H70" s="139" t="s">
        <v>257</v>
      </c>
      <c r="I70" s="139">
        <v>38652</v>
      </c>
      <c r="J70" s="139" t="s">
        <v>760</v>
      </c>
      <c r="K70" s="139">
        <v>38652</v>
      </c>
      <c r="L70" s="139" t="s">
        <v>284</v>
      </c>
      <c r="M70" s="139" t="s">
        <v>285</v>
      </c>
      <c r="N70" s="139">
        <v>58274</v>
      </c>
      <c r="O70" s="139">
        <v>578604</v>
      </c>
      <c r="P70" s="139">
        <v>85571</v>
      </c>
      <c r="Q70" s="139" t="s">
        <v>761</v>
      </c>
      <c r="R70" s="139" t="s">
        <v>287</v>
      </c>
      <c r="S70" s="139" t="s">
        <v>762</v>
      </c>
      <c r="T70" s="139" t="s">
        <v>762</v>
      </c>
      <c r="U70" s="139" t="s">
        <v>304</v>
      </c>
      <c r="V70" s="139" t="s">
        <v>305</v>
      </c>
      <c r="W70" s="139">
        <v>0</v>
      </c>
      <c r="X70" s="139" t="s">
        <v>291</v>
      </c>
      <c r="Y70" s="139">
        <v>357950951</v>
      </c>
      <c r="Z70" s="139" t="s">
        <v>763</v>
      </c>
      <c r="AA70" s="139" t="s">
        <v>764</v>
      </c>
      <c r="AB70" s="140">
        <v>80000</v>
      </c>
      <c r="AC70" s="139">
        <v>4</v>
      </c>
      <c r="AD70" s="139">
        <v>24</v>
      </c>
      <c r="AE70" s="139" t="s">
        <v>765</v>
      </c>
      <c r="AF70" s="139" t="s">
        <v>766</v>
      </c>
      <c r="AG70" s="139" t="s">
        <v>767</v>
      </c>
      <c r="AH70" s="139" t="s">
        <v>364</v>
      </c>
      <c r="AI70" s="139" t="s">
        <v>356</v>
      </c>
      <c r="AJ70" s="140">
        <v>4230</v>
      </c>
      <c r="AK70" s="140">
        <v>4230</v>
      </c>
      <c r="AL70" s="139" t="s">
        <v>650</v>
      </c>
      <c r="AM70" s="140">
        <v>66361.289999999994</v>
      </c>
      <c r="AN70" s="140">
        <v>22468.71</v>
      </c>
      <c r="AO70" s="140">
        <v>88830</v>
      </c>
      <c r="AP70" s="140">
        <v>13638.71</v>
      </c>
      <c r="AQ70" s="140">
        <v>582.29</v>
      </c>
      <c r="AR70" s="140">
        <v>14221</v>
      </c>
      <c r="AS70" s="140">
        <v>0</v>
      </c>
      <c r="AT70" s="140">
        <v>0</v>
      </c>
      <c r="AU70" s="140">
        <v>0</v>
      </c>
      <c r="AV70" s="139">
        <v>21</v>
      </c>
      <c r="AW70" s="139"/>
      <c r="AX70" s="139"/>
      <c r="AY70" s="139"/>
      <c r="AZ70" s="139"/>
      <c r="BA70" s="139"/>
      <c r="BB70" s="139" t="s">
        <v>300</v>
      </c>
      <c r="BC70" s="139" t="s">
        <v>253</v>
      </c>
      <c r="BD70" s="139"/>
      <c r="BE70" s="140">
        <v>0</v>
      </c>
      <c r="BF70" s="139" t="s">
        <v>762</v>
      </c>
      <c r="BG70" s="139">
        <v>7030884524</v>
      </c>
      <c r="BH70" s="135" t="s">
        <v>832</v>
      </c>
      <c r="BI70" s="95" t="s">
        <v>100</v>
      </c>
      <c r="BJ70" s="121">
        <v>46204</v>
      </c>
      <c r="BK70" s="94" t="s">
        <v>103</v>
      </c>
      <c r="BL70" s="95" t="s">
        <v>108</v>
      </c>
      <c r="BM70" s="96" t="s">
        <v>180</v>
      </c>
      <c r="BN70" s="94" t="s">
        <v>222</v>
      </c>
      <c r="BO70" s="94"/>
      <c r="BP70" s="42"/>
      <c r="BQ70" s="144" t="s">
        <v>794</v>
      </c>
    </row>
    <row r="71" spans="1:69" hidden="1" x14ac:dyDescent="0.35">
      <c r="A71" s="134">
        <v>67</v>
      </c>
      <c r="B71" s="139" t="s">
        <v>260</v>
      </c>
      <c r="C71" s="139" t="s">
        <v>261</v>
      </c>
      <c r="D71" s="139" t="s">
        <v>259</v>
      </c>
      <c r="E71" s="139" t="s">
        <v>258</v>
      </c>
      <c r="F71" s="139" t="s">
        <v>258</v>
      </c>
      <c r="G71" s="139" t="s">
        <v>256</v>
      </c>
      <c r="H71" s="139" t="s">
        <v>257</v>
      </c>
      <c r="I71" s="139">
        <v>38597</v>
      </c>
      <c r="J71" s="139" t="s">
        <v>343</v>
      </c>
      <c r="K71" s="139">
        <v>38597</v>
      </c>
      <c r="L71" s="139" t="s">
        <v>284</v>
      </c>
      <c r="M71" s="139" t="s">
        <v>285</v>
      </c>
      <c r="N71" s="139">
        <v>58354</v>
      </c>
      <c r="O71" s="139">
        <v>508061</v>
      </c>
      <c r="P71" s="139">
        <v>701489</v>
      </c>
      <c r="Q71" s="139" t="s">
        <v>734</v>
      </c>
      <c r="R71" s="139" t="s">
        <v>287</v>
      </c>
      <c r="S71" s="139" t="s">
        <v>768</v>
      </c>
      <c r="T71" s="139" t="s">
        <v>768</v>
      </c>
      <c r="U71" s="139" t="s">
        <v>304</v>
      </c>
      <c r="V71" s="139" t="s">
        <v>305</v>
      </c>
      <c r="W71" s="139">
        <v>0</v>
      </c>
      <c r="X71" s="139" t="s">
        <v>291</v>
      </c>
      <c r="Y71" s="139">
        <v>358353213</v>
      </c>
      <c r="Z71" s="139" t="s">
        <v>769</v>
      </c>
      <c r="AA71" s="139" t="s">
        <v>737</v>
      </c>
      <c r="AB71" s="140">
        <v>42000</v>
      </c>
      <c r="AC71" s="139">
        <v>4</v>
      </c>
      <c r="AD71" s="139">
        <v>24</v>
      </c>
      <c r="AE71" s="139" t="s">
        <v>322</v>
      </c>
      <c r="AF71" s="139" t="s">
        <v>738</v>
      </c>
      <c r="AG71" s="139" t="s">
        <v>739</v>
      </c>
      <c r="AH71" s="139" t="s">
        <v>408</v>
      </c>
      <c r="AI71" s="139" t="s">
        <v>649</v>
      </c>
      <c r="AJ71" s="140">
        <v>2240</v>
      </c>
      <c r="AK71" s="140">
        <v>2240</v>
      </c>
      <c r="AL71" s="139" t="s">
        <v>650</v>
      </c>
      <c r="AM71" s="140">
        <v>31096.93</v>
      </c>
      <c r="AN71" s="140">
        <v>11463.07</v>
      </c>
      <c r="AO71" s="140">
        <v>42560</v>
      </c>
      <c r="AP71" s="140">
        <v>10903.07</v>
      </c>
      <c r="AQ71" s="140">
        <v>703.93</v>
      </c>
      <c r="AR71" s="140">
        <v>11607</v>
      </c>
      <c r="AS71" s="140">
        <v>0</v>
      </c>
      <c r="AT71" s="140">
        <v>0</v>
      </c>
      <c r="AU71" s="140">
        <v>0</v>
      </c>
      <c r="AV71" s="139">
        <v>19</v>
      </c>
      <c r="AW71" s="139"/>
      <c r="AX71" s="139"/>
      <c r="AY71" s="139"/>
      <c r="AZ71" s="139"/>
      <c r="BA71" s="139"/>
      <c r="BB71" s="139" t="s">
        <v>300</v>
      </c>
      <c r="BC71" s="139" t="s">
        <v>253</v>
      </c>
      <c r="BD71" s="139"/>
      <c r="BE71" s="140">
        <v>0</v>
      </c>
      <c r="BF71" s="139" t="s">
        <v>768</v>
      </c>
      <c r="BG71" s="139">
        <v>7972226727</v>
      </c>
      <c r="BH71" s="135" t="s">
        <v>832</v>
      </c>
      <c r="BI71" s="95" t="s">
        <v>100</v>
      </c>
      <c r="BJ71" s="121">
        <v>46204</v>
      </c>
      <c r="BK71" s="94" t="s">
        <v>103</v>
      </c>
      <c r="BL71" s="95" t="s">
        <v>108</v>
      </c>
      <c r="BM71" s="96" t="s">
        <v>180</v>
      </c>
      <c r="BN71" s="94" t="s">
        <v>222</v>
      </c>
      <c r="BO71" s="94"/>
      <c r="BP71" s="42"/>
      <c r="BQ71" s="144" t="s">
        <v>794</v>
      </c>
    </row>
    <row r="72" spans="1:69" hidden="1" x14ac:dyDescent="0.35">
      <c r="A72" s="134">
        <v>68</v>
      </c>
      <c r="B72" s="139" t="s">
        <v>260</v>
      </c>
      <c r="C72" s="139" t="s">
        <v>261</v>
      </c>
      <c r="D72" s="139" t="s">
        <v>259</v>
      </c>
      <c r="E72" s="139" t="s">
        <v>258</v>
      </c>
      <c r="F72" s="139" t="s">
        <v>258</v>
      </c>
      <c r="G72" s="139" t="s">
        <v>256</v>
      </c>
      <c r="H72" s="139" t="s">
        <v>257</v>
      </c>
      <c r="I72" s="139">
        <v>38597</v>
      </c>
      <c r="J72" s="139" t="s">
        <v>343</v>
      </c>
      <c r="K72" s="139">
        <v>38597</v>
      </c>
      <c r="L72" s="139" t="s">
        <v>284</v>
      </c>
      <c r="M72" s="139" t="s">
        <v>285</v>
      </c>
      <c r="N72" s="139">
        <v>58354</v>
      </c>
      <c r="O72" s="139">
        <v>508061</v>
      </c>
      <c r="P72" s="139">
        <v>701489</v>
      </c>
      <c r="Q72" s="139" t="s">
        <v>734</v>
      </c>
      <c r="R72" s="139" t="s">
        <v>353</v>
      </c>
      <c r="S72" s="139" t="s">
        <v>768</v>
      </c>
      <c r="T72" s="139" t="s">
        <v>768</v>
      </c>
      <c r="U72" s="139" t="s">
        <v>304</v>
      </c>
      <c r="V72" s="139" t="s">
        <v>305</v>
      </c>
      <c r="W72" s="139">
        <v>0</v>
      </c>
      <c r="X72" s="139" t="s">
        <v>291</v>
      </c>
      <c r="Y72" s="139">
        <v>359410246</v>
      </c>
      <c r="Z72" s="139" t="s">
        <v>769</v>
      </c>
      <c r="AA72" s="139" t="s">
        <v>770</v>
      </c>
      <c r="AB72" s="140">
        <v>30000</v>
      </c>
      <c r="AC72" s="139">
        <v>4</v>
      </c>
      <c r="AD72" s="139">
        <v>18</v>
      </c>
      <c r="AE72" s="139" t="s">
        <v>355</v>
      </c>
      <c r="AF72" s="139" t="s">
        <v>738</v>
      </c>
      <c r="AG72" s="139" t="s">
        <v>739</v>
      </c>
      <c r="AH72" s="139" t="s">
        <v>408</v>
      </c>
      <c r="AI72" s="139" t="s">
        <v>771</v>
      </c>
      <c r="AJ72" s="140">
        <v>2010</v>
      </c>
      <c r="AK72" s="140">
        <v>2010</v>
      </c>
      <c r="AL72" s="139" t="s">
        <v>650</v>
      </c>
      <c r="AM72" s="140">
        <v>16892.47</v>
      </c>
      <c r="AN72" s="140">
        <v>5217.53</v>
      </c>
      <c r="AO72" s="140">
        <v>22110</v>
      </c>
      <c r="AP72" s="140">
        <v>13107.53</v>
      </c>
      <c r="AQ72" s="140">
        <v>1117.47</v>
      </c>
      <c r="AR72" s="140">
        <v>14225</v>
      </c>
      <c r="AS72" s="140">
        <v>0</v>
      </c>
      <c r="AT72" s="140">
        <v>0</v>
      </c>
      <c r="AU72" s="140">
        <v>0</v>
      </c>
      <c r="AV72" s="139">
        <v>11</v>
      </c>
      <c r="AW72" s="139"/>
      <c r="AX72" s="139"/>
      <c r="AY72" s="139"/>
      <c r="AZ72" s="139"/>
      <c r="BA72" s="139"/>
      <c r="BB72" s="139" t="s">
        <v>300</v>
      </c>
      <c r="BC72" s="139" t="s">
        <v>253</v>
      </c>
      <c r="BD72" s="139"/>
      <c r="BE72" s="140">
        <v>0</v>
      </c>
      <c r="BF72" s="139" t="s">
        <v>768</v>
      </c>
      <c r="BG72" s="139">
        <v>7972226727</v>
      </c>
      <c r="BH72" s="135" t="s">
        <v>832</v>
      </c>
      <c r="BI72" s="95" t="s">
        <v>100</v>
      </c>
      <c r="BJ72" s="121">
        <v>46204</v>
      </c>
      <c r="BK72" s="94" t="s">
        <v>103</v>
      </c>
      <c r="BL72" s="95" t="s">
        <v>108</v>
      </c>
      <c r="BM72" s="96" t="s">
        <v>180</v>
      </c>
      <c r="BN72" s="94" t="s">
        <v>222</v>
      </c>
      <c r="BO72" s="94"/>
      <c r="BP72" s="42"/>
      <c r="BQ72" s="144" t="s">
        <v>794</v>
      </c>
    </row>
    <row r="73" spans="1:69" hidden="1" x14ac:dyDescent="0.35">
      <c r="A73" s="134">
        <v>69</v>
      </c>
      <c r="B73" s="139" t="s">
        <v>260</v>
      </c>
      <c r="C73" s="139" t="s">
        <v>261</v>
      </c>
      <c r="D73" s="139" t="s">
        <v>259</v>
      </c>
      <c r="E73" s="139" t="s">
        <v>258</v>
      </c>
      <c r="F73" s="139" t="s">
        <v>258</v>
      </c>
      <c r="G73" s="139" t="s">
        <v>256</v>
      </c>
      <c r="H73" s="139" t="s">
        <v>257</v>
      </c>
      <c r="I73" s="139">
        <v>38656</v>
      </c>
      <c r="J73" s="139" t="s">
        <v>664</v>
      </c>
      <c r="K73" s="139">
        <v>38656</v>
      </c>
      <c r="L73" s="139" t="s">
        <v>267</v>
      </c>
      <c r="M73" s="139" t="s">
        <v>301</v>
      </c>
      <c r="N73" s="139">
        <v>549809</v>
      </c>
      <c r="O73" s="139" t="s">
        <v>665</v>
      </c>
      <c r="P73" s="139">
        <v>913436</v>
      </c>
      <c r="Q73" s="139" t="s">
        <v>714</v>
      </c>
      <c r="R73" s="139" t="s">
        <v>287</v>
      </c>
      <c r="S73" s="139" t="s">
        <v>772</v>
      </c>
      <c r="T73" s="139" t="s">
        <v>772</v>
      </c>
      <c r="U73" s="139" t="s">
        <v>319</v>
      </c>
      <c r="V73" s="139" t="s">
        <v>290</v>
      </c>
      <c r="W73" s="139">
        <v>0</v>
      </c>
      <c r="X73" s="139" t="s">
        <v>562</v>
      </c>
      <c r="Y73" s="139">
        <v>358961007</v>
      </c>
      <c r="Z73" s="139" t="s">
        <v>773</v>
      </c>
      <c r="AA73" s="139" t="s">
        <v>774</v>
      </c>
      <c r="AB73" s="140">
        <v>47000</v>
      </c>
      <c r="AC73" s="139">
        <v>6</v>
      </c>
      <c r="AD73" s="139">
        <v>30</v>
      </c>
      <c r="AE73" s="139" t="s">
        <v>462</v>
      </c>
      <c r="AF73" s="139" t="s">
        <v>775</v>
      </c>
      <c r="AG73" s="139" t="s">
        <v>776</v>
      </c>
      <c r="AH73" s="139" t="s">
        <v>297</v>
      </c>
      <c r="AI73" s="139" t="s">
        <v>442</v>
      </c>
      <c r="AJ73" s="140">
        <v>2090</v>
      </c>
      <c r="AK73" s="140">
        <v>2090</v>
      </c>
      <c r="AL73" s="139" t="s">
        <v>672</v>
      </c>
      <c r="AM73" s="140">
        <v>24162.09</v>
      </c>
      <c r="AN73" s="140">
        <v>13457.91</v>
      </c>
      <c r="AO73" s="140">
        <v>37620</v>
      </c>
      <c r="AP73" s="140">
        <v>22837.91</v>
      </c>
      <c r="AQ73" s="140">
        <v>3142.09</v>
      </c>
      <c r="AR73" s="140">
        <v>25980</v>
      </c>
      <c r="AS73" s="140">
        <v>0</v>
      </c>
      <c r="AT73" s="140">
        <v>0</v>
      </c>
      <c r="AU73" s="140">
        <v>0</v>
      </c>
      <c r="AV73" s="139">
        <v>18</v>
      </c>
      <c r="AW73" s="139"/>
      <c r="AX73" s="139"/>
      <c r="AY73" s="139"/>
      <c r="AZ73" s="139"/>
      <c r="BA73" s="139"/>
      <c r="BB73" s="139" t="s">
        <v>300</v>
      </c>
      <c r="BC73" s="139" t="s">
        <v>253</v>
      </c>
      <c r="BD73" s="139"/>
      <c r="BE73" s="140">
        <v>0</v>
      </c>
      <c r="BF73" s="139" t="s">
        <v>772</v>
      </c>
      <c r="BG73" s="139">
        <v>9421751416</v>
      </c>
      <c r="BH73" s="135" t="s">
        <v>832</v>
      </c>
      <c r="BI73" s="95" t="s">
        <v>100</v>
      </c>
      <c r="BJ73" s="121">
        <v>46204</v>
      </c>
      <c r="BK73" s="94" t="s">
        <v>103</v>
      </c>
      <c r="BL73" s="95" t="s">
        <v>108</v>
      </c>
      <c r="BM73" s="96" t="s">
        <v>180</v>
      </c>
      <c r="BN73" s="94" t="s">
        <v>222</v>
      </c>
      <c r="BO73" s="94"/>
      <c r="BP73" s="42"/>
      <c r="BQ73" s="144" t="s">
        <v>794</v>
      </c>
    </row>
    <row r="74" spans="1:69" hidden="1" x14ac:dyDescent="0.35">
      <c r="A74" s="134">
        <v>70</v>
      </c>
      <c r="B74" s="139" t="s">
        <v>260</v>
      </c>
      <c r="C74" s="139" t="s">
        <v>261</v>
      </c>
      <c r="D74" s="139" t="s">
        <v>259</v>
      </c>
      <c r="E74" s="139" t="s">
        <v>258</v>
      </c>
      <c r="F74" s="139" t="s">
        <v>258</v>
      </c>
      <c r="G74" s="139" t="s">
        <v>256</v>
      </c>
      <c r="H74" s="139" t="s">
        <v>257</v>
      </c>
      <c r="I74" s="139">
        <v>38597</v>
      </c>
      <c r="J74" s="139" t="s">
        <v>343</v>
      </c>
      <c r="K74" s="139">
        <v>38597</v>
      </c>
      <c r="L74" s="139" t="s">
        <v>284</v>
      </c>
      <c r="M74" s="139" t="s">
        <v>285</v>
      </c>
      <c r="N74" s="139">
        <v>58354</v>
      </c>
      <c r="O74" s="139">
        <v>508061</v>
      </c>
      <c r="P74" s="139">
        <v>701489</v>
      </c>
      <c r="Q74" s="139" t="s">
        <v>734</v>
      </c>
      <c r="R74" s="139" t="s">
        <v>287</v>
      </c>
      <c r="S74" s="139" t="s">
        <v>777</v>
      </c>
      <c r="T74" s="139" t="s">
        <v>777</v>
      </c>
      <c r="U74" s="139" t="s">
        <v>319</v>
      </c>
      <c r="V74" s="139" t="s">
        <v>305</v>
      </c>
      <c r="W74" s="139">
        <v>0</v>
      </c>
      <c r="X74" s="139" t="s">
        <v>291</v>
      </c>
      <c r="Y74" s="139">
        <v>358412889</v>
      </c>
      <c r="Z74" s="139" t="s">
        <v>778</v>
      </c>
      <c r="AA74" s="139" t="s">
        <v>737</v>
      </c>
      <c r="AB74" s="140">
        <v>42000</v>
      </c>
      <c r="AC74" s="139">
        <v>4</v>
      </c>
      <c r="AD74" s="139">
        <v>24</v>
      </c>
      <c r="AE74" s="139" t="s">
        <v>322</v>
      </c>
      <c r="AF74" s="139" t="s">
        <v>738</v>
      </c>
      <c r="AG74" s="139" t="s">
        <v>739</v>
      </c>
      <c r="AH74" s="139" t="s">
        <v>408</v>
      </c>
      <c r="AI74" s="139" t="s">
        <v>649</v>
      </c>
      <c r="AJ74" s="140">
        <v>2240</v>
      </c>
      <c r="AK74" s="140">
        <v>2240</v>
      </c>
      <c r="AL74" s="139" t="s">
        <v>650</v>
      </c>
      <c r="AM74" s="140">
        <v>31096.93</v>
      </c>
      <c r="AN74" s="140">
        <v>11463.07</v>
      </c>
      <c r="AO74" s="140">
        <v>42560</v>
      </c>
      <c r="AP74" s="140">
        <v>10903.07</v>
      </c>
      <c r="AQ74" s="140">
        <v>703.93</v>
      </c>
      <c r="AR74" s="140">
        <v>11607</v>
      </c>
      <c r="AS74" s="140">
        <v>0</v>
      </c>
      <c r="AT74" s="140">
        <v>0</v>
      </c>
      <c r="AU74" s="140">
        <v>0</v>
      </c>
      <c r="AV74" s="139">
        <v>19</v>
      </c>
      <c r="AW74" s="139"/>
      <c r="AX74" s="139"/>
      <c r="AY74" s="139"/>
      <c r="AZ74" s="139"/>
      <c r="BA74" s="139"/>
      <c r="BB74" s="139" t="s">
        <v>300</v>
      </c>
      <c r="BC74" s="139" t="s">
        <v>253</v>
      </c>
      <c r="BD74" s="139"/>
      <c r="BE74" s="140">
        <v>0</v>
      </c>
      <c r="BF74" s="139" t="s">
        <v>777</v>
      </c>
      <c r="BG74" s="139">
        <v>8095490540</v>
      </c>
      <c r="BH74" s="135" t="s">
        <v>832</v>
      </c>
      <c r="BI74" s="95" t="s">
        <v>100</v>
      </c>
      <c r="BJ74" s="121">
        <v>46204</v>
      </c>
      <c r="BK74" s="94" t="s">
        <v>103</v>
      </c>
      <c r="BL74" s="95" t="s">
        <v>108</v>
      </c>
      <c r="BM74" s="96" t="s">
        <v>180</v>
      </c>
      <c r="BN74" s="94" t="s">
        <v>222</v>
      </c>
      <c r="BO74" s="94"/>
      <c r="BP74" s="42"/>
      <c r="BQ74" s="144" t="s">
        <v>794</v>
      </c>
    </row>
    <row r="75" spans="1:69" hidden="1" x14ac:dyDescent="0.35">
      <c r="A75" s="134">
        <v>71</v>
      </c>
      <c r="B75" s="139" t="s">
        <v>260</v>
      </c>
      <c r="C75" s="139" t="s">
        <v>261</v>
      </c>
      <c r="D75" s="139" t="s">
        <v>259</v>
      </c>
      <c r="E75" s="139" t="s">
        <v>258</v>
      </c>
      <c r="F75" s="139" t="s">
        <v>258</v>
      </c>
      <c r="G75" s="139" t="s">
        <v>256</v>
      </c>
      <c r="H75" s="139" t="s">
        <v>257</v>
      </c>
      <c r="I75" s="139">
        <v>38656</v>
      </c>
      <c r="J75" s="139" t="s">
        <v>664</v>
      </c>
      <c r="K75" s="139">
        <v>38656</v>
      </c>
      <c r="L75" s="139" t="s">
        <v>284</v>
      </c>
      <c r="M75" s="139" t="s">
        <v>285</v>
      </c>
      <c r="N75" s="139">
        <v>58268</v>
      </c>
      <c r="O75" s="139">
        <v>569397</v>
      </c>
      <c r="P75" s="139">
        <v>85564</v>
      </c>
      <c r="Q75" s="139" t="s">
        <v>779</v>
      </c>
      <c r="R75" s="139" t="s">
        <v>287</v>
      </c>
      <c r="S75" s="139" t="s">
        <v>780</v>
      </c>
      <c r="T75" s="139" t="s">
        <v>780</v>
      </c>
      <c r="U75" s="139" t="s">
        <v>393</v>
      </c>
      <c r="V75" s="139" t="s">
        <v>290</v>
      </c>
      <c r="W75" s="139">
        <v>0</v>
      </c>
      <c r="X75" s="139" t="s">
        <v>701</v>
      </c>
      <c r="Y75" s="139">
        <v>359443107</v>
      </c>
      <c r="Z75" s="139" t="s">
        <v>781</v>
      </c>
      <c r="AA75" s="139" t="s">
        <v>782</v>
      </c>
      <c r="AB75" s="140">
        <v>42000</v>
      </c>
      <c r="AC75" s="139">
        <v>6</v>
      </c>
      <c r="AD75" s="139">
        <v>24</v>
      </c>
      <c r="AE75" s="139" t="s">
        <v>322</v>
      </c>
      <c r="AF75" s="139" t="s">
        <v>783</v>
      </c>
      <c r="AG75" s="139" t="s">
        <v>718</v>
      </c>
      <c r="AH75" s="139" t="s">
        <v>408</v>
      </c>
      <c r="AI75" s="139" t="s">
        <v>784</v>
      </c>
      <c r="AJ75" s="140">
        <v>2240</v>
      </c>
      <c r="AK75" s="140">
        <v>2240</v>
      </c>
      <c r="AL75" s="139" t="s">
        <v>672</v>
      </c>
      <c r="AM75" s="140">
        <v>16923.47</v>
      </c>
      <c r="AN75" s="140">
        <v>7716.53</v>
      </c>
      <c r="AO75" s="140">
        <v>24640</v>
      </c>
      <c r="AP75" s="140">
        <v>25076.53</v>
      </c>
      <c r="AQ75" s="140">
        <v>3737.47</v>
      </c>
      <c r="AR75" s="140">
        <v>28814</v>
      </c>
      <c r="AS75" s="140">
        <v>0</v>
      </c>
      <c r="AT75" s="140">
        <v>0</v>
      </c>
      <c r="AU75" s="140">
        <v>0</v>
      </c>
      <c r="AV75" s="139">
        <v>11</v>
      </c>
      <c r="AW75" s="139"/>
      <c r="AX75" s="139"/>
      <c r="AY75" s="139"/>
      <c r="AZ75" s="139"/>
      <c r="BA75" s="139"/>
      <c r="BB75" s="139" t="s">
        <v>300</v>
      </c>
      <c r="BC75" s="139" t="s">
        <v>253</v>
      </c>
      <c r="BD75" s="139"/>
      <c r="BE75" s="140">
        <v>0</v>
      </c>
      <c r="BF75" s="139" t="s">
        <v>780</v>
      </c>
      <c r="BG75" s="139">
        <v>9021891770</v>
      </c>
      <c r="BH75" s="135" t="s">
        <v>832</v>
      </c>
      <c r="BI75" s="95" t="s">
        <v>100</v>
      </c>
      <c r="BJ75" s="121">
        <v>46204</v>
      </c>
      <c r="BK75" s="94" t="s">
        <v>103</v>
      </c>
      <c r="BL75" s="95" t="s">
        <v>108</v>
      </c>
      <c r="BM75" s="96" t="s">
        <v>180</v>
      </c>
      <c r="BN75" s="94" t="s">
        <v>222</v>
      </c>
      <c r="BO75" s="94"/>
      <c r="BP75" s="42"/>
      <c r="BQ75" s="144" t="s">
        <v>794</v>
      </c>
    </row>
    <row r="76" spans="1:69" hidden="1" x14ac:dyDescent="0.35">
      <c r="A76" s="134">
        <v>72</v>
      </c>
      <c r="B76" s="139" t="s">
        <v>260</v>
      </c>
      <c r="C76" s="139" t="s">
        <v>261</v>
      </c>
      <c r="D76" s="139" t="s">
        <v>259</v>
      </c>
      <c r="E76" s="139" t="s">
        <v>258</v>
      </c>
      <c r="F76" s="139" t="s">
        <v>258</v>
      </c>
      <c r="G76" s="139" t="s">
        <v>256</v>
      </c>
      <c r="H76" s="139" t="s">
        <v>257</v>
      </c>
      <c r="I76" s="139">
        <v>38597</v>
      </c>
      <c r="J76" s="139" t="s">
        <v>343</v>
      </c>
      <c r="K76" s="139">
        <v>38597</v>
      </c>
      <c r="L76" s="139" t="s">
        <v>284</v>
      </c>
      <c r="M76" s="139" t="s">
        <v>285</v>
      </c>
      <c r="N76" s="139">
        <v>58354</v>
      </c>
      <c r="O76" s="139">
        <v>508061</v>
      </c>
      <c r="P76" s="139">
        <v>701489</v>
      </c>
      <c r="Q76" s="139" t="s">
        <v>734</v>
      </c>
      <c r="R76" s="139" t="s">
        <v>287</v>
      </c>
      <c r="S76" s="139" t="s">
        <v>785</v>
      </c>
      <c r="T76" s="139" t="s">
        <v>785</v>
      </c>
      <c r="U76" s="139" t="s">
        <v>319</v>
      </c>
      <c r="V76" s="139" t="s">
        <v>290</v>
      </c>
      <c r="W76" s="139">
        <v>0</v>
      </c>
      <c r="X76" s="139" t="s">
        <v>291</v>
      </c>
      <c r="Y76" s="139">
        <v>358354328</v>
      </c>
      <c r="Z76" s="139" t="s">
        <v>786</v>
      </c>
      <c r="AA76" s="139" t="s">
        <v>737</v>
      </c>
      <c r="AB76" s="140">
        <v>42000</v>
      </c>
      <c r="AC76" s="139">
        <v>4</v>
      </c>
      <c r="AD76" s="139">
        <v>24</v>
      </c>
      <c r="AE76" s="139" t="s">
        <v>322</v>
      </c>
      <c r="AF76" s="139" t="s">
        <v>738</v>
      </c>
      <c r="AG76" s="139" t="s">
        <v>739</v>
      </c>
      <c r="AH76" s="139" t="s">
        <v>408</v>
      </c>
      <c r="AI76" s="139" t="s">
        <v>649</v>
      </c>
      <c r="AJ76" s="140">
        <v>2240</v>
      </c>
      <c r="AK76" s="140">
        <v>2240</v>
      </c>
      <c r="AL76" s="139" t="s">
        <v>650</v>
      </c>
      <c r="AM76" s="140">
        <v>31096.93</v>
      </c>
      <c r="AN76" s="140">
        <v>11463.07</v>
      </c>
      <c r="AO76" s="140">
        <v>42560</v>
      </c>
      <c r="AP76" s="140">
        <v>10903.07</v>
      </c>
      <c r="AQ76" s="140">
        <v>703.93</v>
      </c>
      <c r="AR76" s="140">
        <v>11607</v>
      </c>
      <c r="AS76" s="140">
        <v>0</v>
      </c>
      <c r="AT76" s="140">
        <v>0</v>
      </c>
      <c r="AU76" s="140">
        <v>0</v>
      </c>
      <c r="AV76" s="139">
        <v>19</v>
      </c>
      <c r="AW76" s="139"/>
      <c r="AX76" s="139"/>
      <c r="AY76" s="139"/>
      <c r="AZ76" s="139"/>
      <c r="BA76" s="139"/>
      <c r="BB76" s="139" t="s">
        <v>300</v>
      </c>
      <c r="BC76" s="139" t="s">
        <v>253</v>
      </c>
      <c r="BD76" s="139"/>
      <c r="BE76" s="140">
        <v>0</v>
      </c>
      <c r="BF76" s="139" t="s">
        <v>785</v>
      </c>
      <c r="BG76" s="139">
        <v>7507094506</v>
      </c>
      <c r="BH76" s="135" t="s">
        <v>832</v>
      </c>
      <c r="BI76" s="95" t="s">
        <v>100</v>
      </c>
      <c r="BJ76" s="121">
        <v>46204</v>
      </c>
      <c r="BK76" s="94" t="s">
        <v>103</v>
      </c>
      <c r="BL76" s="95" t="s">
        <v>108</v>
      </c>
      <c r="BM76" s="96" t="s">
        <v>180</v>
      </c>
      <c r="BN76" s="94" t="s">
        <v>222</v>
      </c>
      <c r="BO76" s="94"/>
      <c r="BP76" s="42"/>
      <c r="BQ76" s="144" t="s">
        <v>794</v>
      </c>
    </row>
    <row r="77" spans="1:69" hidden="1" x14ac:dyDescent="0.35">
      <c r="A77" s="134">
        <v>73</v>
      </c>
      <c r="B77" s="139" t="s">
        <v>260</v>
      </c>
      <c r="C77" s="139" t="s">
        <v>261</v>
      </c>
      <c r="D77" s="139" t="s">
        <v>259</v>
      </c>
      <c r="E77" s="139" t="s">
        <v>258</v>
      </c>
      <c r="F77" s="139" t="s">
        <v>258</v>
      </c>
      <c r="G77" s="139" t="s">
        <v>256</v>
      </c>
      <c r="H77" s="139" t="s">
        <v>257</v>
      </c>
      <c r="I77" s="139">
        <v>38656</v>
      </c>
      <c r="J77" s="139" t="s">
        <v>664</v>
      </c>
      <c r="K77" s="139">
        <v>38656</v>
      </c>
      <c r="L77" s="139" t="s">
        <v>267</v>
      </c>
      <c r="M77" s="139" t="s">
        <v>301</v>
      </c>
      <c r="N77" s="139">
        <v>58444</v>
      </c>
      <c r="O77" s="139">
        <v>637415</v>
      </c>
      <c r="P77" s="139">
        <v>664766</v>
      </c>
      <c r="Q77" s="139" t="s">
        <v>680</v>
      </c>
      <c r="R77" s="139" t="s">
        <v>287</v>
      </c>
      <c r="S77" s="139" t="s">
        <v>787</v>
      </c>
      <c r="T77" s="139" t="s">
        <v>787</v>
      </c>
      <c r="U77" s="139" t="s">
        <v>393</v>
      </c>
      <c r="V77" s="139" t="s">
        <v>290</v>
      </c>
      <c r="W77" s="139">
        <v>0</v>
      </c>
      <c r="X77" s="139" t="s">
        <v>291</v>
      </c>
      <c r="Y77" s="139">
        <v>357371542</v>
      </c>
      <c r="Z77" s="139" t="s">
        <v>788</v>
      </c>
      <c r="AA77" s="139" t="s">
        <v>789</v>
      </c>
      <c r="AB77" s="140">
        <v>65000</v>
      </c>
      <c r="AC77" s="139">
        <v>6</v>
      </c>
      <c r="AD77" s="139">
        <v>24</v>
      </c>
      <c r="AE77" s="139" t="s">
        <v>396</v>
      </c>
      <c r="AF77" s="139" t="s">
        <v>677</v>
      </c>
      <c r="AG77" s="139" t="s">
        <v>790</v>
      </c>
      <c r="AH77" s="139" t="s">
        <v>311</v>
      </c>
      <c r="AI77" s="139" t="s">
        <v>312</v>
      </c>
      <c r="AJ77" s="140">
        <v>3470</v>
      </c>
      <c r="AK77" s="140">
        <v>3470</v>
      </c>
      <c r="AL77" s="139" t="s">
        <v>685</v>
      </c>
      <c r="AM77" s="140">
        <v>60803.66</v>
      </c>
      <c r="AN77" s="140">
        <v>19006.34</v>
      </c>
      <c r="AO77" s="140">
        <v>79810</v>
      </c>
      <c r="AP77" s="140">
        <v>4196.34</v>
      </c>
      <c r="AQ77" s="140">
        <v>86.66</v>
      </c>
      <c r="AR77" s="140">
        <v>4283</v>
      </c>
      <c r="AS77" s="140">
        <v>0</v>
      </c>
      <c r="AT77" s="140">
        <v>0</v>
      </c>
      <c r="AU77" s="140">
        <v>0</v>
      </c>
      <c r="AV77" s="139">
        <v>23</v>
      </c>
      <c r="AW77" s="139"/>
      <c r="AX77" s="139"/>
      <c r="AY77" s="139"/>
      <c r="AZ77" s="139"/>
      <c r="BA77" s="139"/>
      <c r="BB77" s="139" t="s">
        <v>300</v>
      </c>
      <c r="BC77" s="139" t="s">
        <v>253</v>
      </c>
      <c r="BD77" s="139"/>
      <c r="BE77" s="140">
        <v>0</v>
      </c>
      <c r="BF77" s="139" t="s">
        <v>787</v>
      </c>
      <c r="BG77" s="139">
        <v>7498608700</v>
      </c>
      <c r="BH77" s="135" t="s">
        <v>832</v>
      </c>
      <c r="BI77" s="95" t="s">
        <v>100</v>
      </c>
      <c r="BJ77" s="121">
        <v>46204</v>
      </c>
      <c r="BK77" s="94" t="s">
        <v>103</v>
      </c>
      <c r="BL77" s="95" t="s">
        <v>108</v>
      </c>
      <c r="BM77" s="96" t="s">
        <v>180</v>
      </c>
      <c r="BN77" s="94" t="s">
        <v>222</v>
      </c>
      <c r="BO77" s="94"/>
      <c r="BP77" s="42"/>
      <c r="BQ77" s="144" t="s">
        <v>794</v>
      </c>
    </row>
    <row r="78" spans="1:69" hidden="1" x14ac:dyDescent="0.35">
      <c r="A78" s="134">
        <v>74</v>
      </c>
      <c r="B78" s="139" t="s">
        <v>260</v>
      </c>
      <c r="C78" s="139" t="s">
        <v>261</v>
      </c>
      <c r="D78" s="139" t="s">
        <v>259</v>
      </c>
      <c r="E78" s="139" t="s">
        <v>258</v>
      </c>
      <c r="F78" s="139" t="s">
        <v>258</v>
      </c>
      <c r="G78" s="139" t="s">
        <v>256</v>
      </c>
      <c r="H78" s="139" t="s">
        <v>257</v>
      </c>
      <c r="I78" s="139">
        <v>38656</v>
      </c>
      <c r="J78" s="139" t="s">
        <v>664</v>
      </c>
      <c r="K78" s="139">
        <v>38656</v>
      </c>
      <c r="L78" s="139" t="s">
        <v>267</v>
      </c>
      <c r="M78" s="139" t="s">
        <v>301</v>
      </c>
      <c r="N78" s="139">
        <v>549809</v>
      </c>
      <c r="O78" s="139" t="s">
        <v>665</v>
      </c>
      <c r="P78" s="139">
        <v>913434</v>
      </c>
      <c r="Q78" s="139" t="s">
        <v>666</v>
      </c>
      <c r="R78" s="139" t="s">
        <v>287</v>
      </c>
      <c r="S78" s="139" t="s">
        <v>791</v>
      </c>
      <c r="T78" s="139" t="s">
        <v>791</v>
      </c>
      <c r="U78" s="139" t="s">
        <v>393</v>
      </c>
      <c r="V78" s="139" t="s">
        <v>290</v>
      </c>
      <c r="W78" s="139">
        <v>0</v>
      </c>
      <c r="X78" s="139" t="s">
        <v>291</v>
      </c>
      <c r="Y78" s="139">
        <v>357477689</v>
      </c>
      <c r="Z78" s="139" t="s">
        <v>792</v>
      </c>
      <c r="AA78" s="139" t="s">
        <v>683</v>
      </c>
      <c r="AB78" s="140">
        <v>80000</v>
      </c>
      <c r="AC78" s="139">
        <v>6</v>
      </c>
      <c r="AD78" s="139">
        <v>24</v>
      </c>
      <c r="AE78" s="139" t="s">
        <v>294</v>
      </c>
      <c r="AF78" s="139" t="s">
        <v>793</v>
      </c>
      <c r="AG78" s="139" t="s">
        <v>671</v>
      </c>
      <c r="AH78" s="139" t="s">
        <v>297</v>
      </c>
      <c r="AI78" s="139" t="s">
        <v>312</v>
      </c>
      <c r="AJ78" s="140">
        <v>4270</v>
      </c>
      <c r="AK78" s="140">
        <v>4270</v>
      </c>
      <c r="AL78" s="139" t="s">
        <v>672</v>
      </c>
      <c r="AM78" s="140">
        <v>75244.02</v>
      </c>
      <c r="AN78" s="140">
        <v>22965.98</v>
      </c>
      <c r="AO78" s="140">
        <v>98210</v>
      </c>
      <c r="AP78" s="140">
        <v>4755.9799999999996</v>
      </c>
      <c r="AQ78" s="140">
        <v>98.02</v>
      </c>
      <c r="AR78" s="140">
        <v>4854</v>
      </c>
      <c r="AS78" s="140">
        <v>0</v>
      </c>
      <c r="AT78" s="140">
        <v>0</v>
      </c>
      <c r="AU78" s="140">
        <v>0</v>
      </c>
      <c r="AV78" s="139">
        <v>23</v>
      </c>
      <c r="AW78" s="139"/>
      <c r="AX78" s="139"/>
      <c r="AY78" s="139"/>
      <c r="AZ78" s="139"/>
      <c r="BA78" s="139"/>
      <c r="BB78" s="139" t="s">
        <v>300</v>
      </c>
      <c r="BC78" s="139" t="s">
        <v>253</v>
      </c>
      <c r="BD78" s="139"/>
      <c r="BE78" s="140">
        <v>0</v>
      </c>
      <c r="BF78" s="139" t="s">
        <v>791</v>
      </c>
      <c r="BG78" s="139">
        <v>9028411384</v>
      </c>
      <c r="BH78" s="135" t="s">
        <v>832</v>
      </c>
      <c r="BI78" s="95" t="s">
        <v>100</v>
      </c>
      <c r="BJ78" s="121">
        <v>46204</v>
      </c>
      <c r="BK78" s="94" t="s">
        <v>103</v>
      </c>
      <c r="BL78" s="95" t="s">
        <v>108</v>
      </c>
      <c r="BM78" s="96" t="s">
        <v>180</v>
      </c>
      <c r="BN78" s="94" t="s">
        <v>222</v>
      </c>
      <c r="BO78" s="94"/>
      <c r="BP78" s="42"/>
      <c r="BQ78" s="144" t="s">
        <v>794</v>
      </c>
    </row>
    <row r="79" spans="1:69" hidden="1" x14ac:dyDescent="0.35">
      <c r="A79" s="134">
        <v>75</v>
      </c>
      <c r="B79" s="139" t="s">
        <v>260</v>
      </c>
      <c r="C79" s="139" t="s">
        <v>261</v>
      </c>
      <c r="D79" s="139" t="s">
        <v>259</v>
      </c>
      <c r="E79" s="139" t="s">
        <v>258</v>
      </c>
      <c r="F79" s="139" t="s">
        <v>258</v>
      </c>
      <c r="G79" s="139" t="s">
        <v>256</v>
      </c>
      <c r="H79" s="139" t="s">
        <v>257</v>
      </c>
      <c r="I79" s="139">
        <v>38597</v>
      </c>
      <c r="J79" s="139" t="s">
        <v>343</v>
      </c>
      <c r="K79" s="139">
        <v>38597</v>
      </c>
      <c r="L79" s="139" t="s">
        <v>267</v>
      </c>
      <c r="M79" s="139" t="s">
        <v>301</v>
      </c>
      <c r="N79" s="139">
        <v>58342</v>
      </c>
      <c r="O79" s="139">
        <v>443028</v>
      </c>
      <c r="P79" s="139">
        <v>85812</v>
      </c>
      <c r="Q79" s="139" t="s">
        <v>797</v>
      </c>
      <c r="R79" s="139" t="s">
        <v>287</v>
      </c>
      <c r="S79" s="139" t="s">
        <v>798</v>
      </c>
      <c r="T79" s="139" t="s">
        <v>798</v>
      </c>
      <c r="U79" s="139" t="s">
        <v>290</v>
      </c>
      <c r="V79" s="139" t="s">
        <v>290</v>
      </c>
      <c r="W79" s="139">
        <v>0</v>
      </c>
      <c r="X79" s="139" t="s">
        <v>291</v>
      </c>
      <c r="Y79" s="139">
        <v>357822643</v>
      </c>
      <c r="Z79" s="139" t="s">
        <v>799</v>
      </c>
      <c r="AA79" s="139" t="s">
        <v>619</v>
      </c>
      <c r="AB79" s="140">
        <v>42000</v>
      </c>
      <c r="AC79" s="139">
        <v>5</v>
      </c>
      <c r="AD79" s="139">
        <v>24</v>
      </c>
      <c r="AE79" s="139" t="s">
        <v>396</v>
      </c>
      <c r="AF79" s="139" t="s">
        <v>800</v>
      </c>
      <c r="AG79" s="139" t="s">
        <v>801</v>
      </c>
      <c r="AH79" s="139" t="s">
        <v>311</v>
      </c>
      <c r="AI79" s="139" t="s">
        <v>712</v>
      </c>
      <c r="AJ79" s="140">
        <v>2240</v>
      </c>
      <c r="AK79" s="140">
        <v>2240</v>
      </c>
      <c r="AL79" s="139" t="s">
        <v>802</v>
      </c>
      <c r="AM79" s="140">
        <v>25402.2</v>
      </c>
      <c r="AN79" s="140">
        <v>10437.799999999999</v>
      </c>
      <c r="AO79" s="140">
        <v>35840</v>
      </c>
      <c r="AP79" s="140">
        <v>16597.8</v>
      </c>
      <c r="AQ79" s="140">
        <v>1610.2</v>
      </c>
      <c r="AR79" s="140">
        <v>18208</v>
      </c>
      <c r="AS79" s="140">
        <v>11978.08</v>
      </c>
      <c r="AT79" s="140">
        <v>1461.92</v>
      </c>
      <c r="AU79" s="140">
        <v>13440</v>
      </c>
      <c r="AV79" s="139">
        <v>22</v>
      </c>
      <c r="AW79" s="139"/>
      <c r="AX79" s="139"/>
      <c r="AY79" s="139"/>
      <c r="AZ79" s="139"/>
      <c r="BA79" s="139"/>
      <c r="BB79" s="139" t="s">
        <v>300</v>
      </c>
      <c r="BC79" s="139" t="s">
        <v>253</v>
      </c>
      <c r="BD79" s="139"/>
      <c r="BE79" s="140">
        <v>0</v>
      </c>
      <c r="BF79" s="139" t="s">
        <v>798</v>
      </c>
      <c r="BG79" s="139">
        <v>8552860147</v>
      </c>
      <c r="BH79" s="149" t="s">
        <v>498</v>
      </c>
      <c r="BI79" s="95" t="s">
        <v>100</v>
      </c>
      <c r="BJ79" s="123">
        <v>46195</v>
      </c>
      <c r="BK79" s="94" t="s">
        <v>104</v>
      </c>
      <c r="BL79" s="95" t="s">
        <v>109</v>
      </c>
      <c r="BM79" s="96" t="s">
        <v>181</v>
      </c>
      <c r="BN79" s="94" t="s">
        <v>222</v>
      </c>
      <c r="BO79" s="94"/>
      <c r="BP79" s="42"/>
      <c r="BQ79" s="120" t="s">
        <v>820</v>
      </c>
    </row>
    <row r="80" spans="1:69" hidden="1" x14ac:dyDescent="0.35">
      <c r="A80" s="134">
        <v>76</v>
      </c>
      <c r="B80" s="139" t="s">
        <v>260</v>
      </c>
      <c r="C80" s="139" t="s">
        <v>261</v>
      </c>
      <c r="D80" s="139" t="s">
        <v>259</v>
      </c>
      <c r="E80" s="139" t="s">
        <v>258</v>
      </c>
      <c r="F80" s="139" t="s">
        <v>258</v>
      </c>
      <c r="G80" s="139" t="s">
        <v>256</v>
      </c>
      <c r="H80" s="139" t="s">
        <v>257</v>
      </c>
      <c r="I80" s="139">
        <v>38652</v>
      </c>
      <c r="J80" s="139" t="s">
        <v>760</v>
      </c>
      <c r="K80" s="139">
        <v>38652</v>
      </c>
      <c r="L80" s="139" t="s">
        <v>284</v>
      </c>
      <c r="M80" s="139" t="s">
        <v>285</v>
      </c>
      <c r="N80" s="139">
        <v>58449</v>
      </c>
      <c r="O80" s="139">
        <v>605198</v>
      </c>
      <c r="P80" s="139">
        <v>85793</v>
      </c>
      <c r="Q80" s="139" t="s">
        <v>803</v>
      </c>
      <c r="R80" s="139" t="s">
        <v>287</v>
      </c>
      <c r="S80" s="139" t="s">
        <v>804</v>
      </c>
      <c r="T80" s="139" t="s">
        <v>804</v>
      </c>
      <c r="U80" s="139" t="s">
        <v>393</v>
      </c>
      <c r="V80" s="139" t="s">
        <v>290</v>
      </c>
      <c r="W80" s="139">
        <v>541</v>
      </c>
      <c r="X80" s="139" t="s">
        <v>291</v>
      </c>
      <c r="Y80" s="139">
        <v>355668541</v>
      </c>
      <c r="Z80" s="139" t="s">
        <v>805</v>
      </c>
      <c r="AA80" s="139" t="s">
        <v>806</v>
      </c>
      <c r="AB80" s="140">
        <v>37000</v>
      </c>
      <c r="AC80" s="139">
        <v>5</v>
      </c>
      <c r="AD80" s="139">
        <v>24</v>
      </c>
      <c r="AE80" s="139">
        <v>1</v>
      </c>
      <c r="AF80" s="139" t="s">
        <v>807</v>
      </c>
      <c r="AG80" s="139" t="s">
        <v>808</v>
      </c>
      <c r="AH80" s="139" t="s">
        <v>311</v>
      </c>
      <c r="AI80" s="139" t="s">
        <v>809</v>
      </c>
      <c r="AJ80" s="140">
        <v>1970</v>
      </c>
      <c r="AK80" s="140">
        <v>1970</v>
      </c>
      <c r="AL80" s="139" t="s">
        <v>810</v>
      </c>
      <c r="AM80" s="140">
        <v>24168.2</v>
      </c>
      <c r="AN80" s="140">
        <v>9321.7999999999993</v>
      </c>
      <c r="AO80" s="140">
        <v>33490</v>
      </c>
      <c r="AP80" s="140">
        <v>12831.8</v>
      </c>
      <c r="AQ80" s="140">
        <v>1105.2</v>
      </c>
      <c r="AR80" s="140">
        <v>13937</v>
      </c>
      <c r="AS80" s="140">
        <v>12831.8</v>
      </c>
      <c r="AT80" s="140">
        <v>1105.2</v>
      </c>
      <c r="AU80" s="140">
        <v>13937</v>
      </c>
      <c r="AV80" s="139">
        <v>27</v>
      </c>
      <c r="AW80" s="139"/>
      <c r="AX80" s="139"/>
      <c r="AY80" s="139"/>
      <c r="AZ80" s="139"/>
      <c r="BA80" s="139"/>
      <c r="BB80" s="139" t="s">
        <v>300</v>
      </c>
      <c r="BC80" s="139" t="s">
        <v>253</v>
      </c>
      <c r="BD80" s="139"/>
      <c r="BE80" s="140">
        <v>0</v>
      </c>
      <c r="BF80" s="139" t="s">
        <v>804</v>
      </c>
      <c r="BG80" s="139">
        <v>9309232415</v>
      </c>
      <c r="BH80" s="149" t="s">
        <v>498</v>
      </c>
      <c r="BI80" s="95" t="s">
        <v>100</v>
      </c>
      <c r="BJ80" s="123">
        <v>46195</v>
      </c>
      <c r="BK80" s="94" t="s">
        <v>104</v>
      </c>
      <c r="BL80" s="95" t="s">
        <v>109</v>
      </c>
      <c r="BM80" s="96" t="s">
        <v>181</v>
      </c>
      <c r="BN80" s="94" t="s">
        <v>222</v>
      </c>
      <c r="BO80" s="94"/>
      <c r="BP80" s="42"/>
      <c r="BQ80" s="120" t="s">
        <v>820</v>
      </c>
    </row>
    <row r="81" spans="1:69" hidden="1" x14ac:dyDescent="0.35">
      <c r="A81" s="134">
        <v>77</v>
      </c>
      <c r="B81" s="139" t="s">
        <v>260</v>
      </c>
      <c r="C81" s="139" t="s">
        <v>261</v>
      </c>
      <c r="D81" s="139" t="s">
        <v>259</v>
      </c>
      <c r="E81" s="139" t="s">
        <v>258</v>
      </c>
      <c r="F81" s="139" t="s">
        <v>258</v>
      </c>
      <c r="G81" s="139" t="s">
        <v>256</v>
      </c>
      <c r="H81" s="139" t="s">
        <v>257</v>
      </c>
      <c r="I81" s="139">
        <v>38591</v>
      </c>
      <c r="J81" s="139" t="s">
        <v>335</v>
      </c>
      <c r="K81" s="139">
        <v>38591</v>
      </c>
      <c r="L81" s="139" t="s">
        <v>284</v>
      </c>
      <c r="M81" s="139" t="s">
        <v>285</v>
      </c>
      <c r="N81" s="139">
        <v>287993</v>
      </c>
      <c r="O81" s="139" t="s">
        <v>548</v>
      </c>
      <c r="P81" s="139">
        <v>378791</v>
      </c>
      <c r="Q81" s="139" t="s">
        <v>811</v>
      </c>
      <c r="R81" s="139" t="s">
        <v>287</v>
      </c>
      <c r="S81" s="139" t="s">
        <v>812</v>
      </c>
      <c r="T81" s="139" t="s">
        <v>812</v>
      </c>
      <c r="U81" s="139" t="s">
        <v>319</v>
      </c>
      <c r="V81" s="139" t="s">
        <v>290</v>
      </c>
      <c r="W81" s="139">
        <v>541</v>
      </c>
      <c r="X81" s="139" t="s">
        <v>291</v>
      </c>
      <c r="Y81" s="139">
        <v>353517039</v>
      </c>
      <c r="Z81" s="139" t="s">
        <v>813</v>
      </c>
      <c r="AA81" s="139" t="s">
        <v>814</v>
      </c>
      <c r="AB81" s="140">
        <v>52000</v>
      </c>
      <c r="AC81" s="139">
        <v>10</v>
      </c>
      <c r="AD81" s="139">
        <v>24</v>
      </c>
      <c r="AE81" s="139">
        <v>2</v>
      </c>
      <c r="AF81" s="139" t="s">
        <v>815</v>
      </c>
      <c r="AG81" s="139" t="s">
        <v>816</v>
      </c>
      <c r="AH81" s="139" t="s">
        <v>434</v>
      </c>
      <c r="AI81" s="139" t="s">
        <v>817</v>
      </c>
      <c r="AJ81" s="140">
        <v>2780</v>
      </c>
      <c r="AK81" s="140">
        <v>2780</v>
      </c>
      <c r="AL81" s="139" t="s">
        <v>818</v>
      </c>
      <c r="AM81" s="140">
        <v>29101.84</v>
      </c>
      <c r="AN81" s="140">
        <v>12598.16</v>
      </c>
      <c r="AO81" s="140">
        <v>41700</v>
      </c>
      <c r="AP81" s="140">
        <v>22898.16</v>
      </c>
      <c r="AQ81" s="140">
        <v>2449.84</v>
      </c>
      <c r="AR81" s="140">
        <v>25348</v>
      </c>
      <c r="AS81" s="140">
        <v>22898.16</v>
      </c>
      <c r="AT81" s="140">
        <v>2449.84</v>
      </c>
      <c r="AU81" s="140">
        <v>25348</v>
      </c>
      <c r="AV81" s="139">
        <v>31</v>
      </c>
      <c r="AW81" s="139"/>
      <c r="AX81" s="139"/>
      <c r="AY81" s="139"/>
      <c r="AZ81" s="139"/>
      <c r="BA81" s="139"/>
      <c r="BB81" s="139" t="s">
        <v>300</v>
      </c>
      <c r="BC81" s="139" t="s">
        <v>253</v>
      </c>
      <c r="BD81" s="139"/>
      <c r="BE81" s="140">
        <v>0</v>
      </c>
      <c r="BF81" s="139" t="s">
        <v>812</v>
      </c>
      <c r="BG81" s="139">
        <v>8329976617</v>
      </c>
      <c r="BH81" s="149" t="s">
        <v>498</v>
      </c>
      <c r="BI81" s="95" t="s">
        <v>100</v>
      </c>
      <c r="BJ81" s="123">
        <v>46195</v>
      </c>
      <c r="BK81" s="94" t="s">
        <v>104</v>
      </c>
      <c r="BL81" s="95" t="s">
        <v>109</v>
      </c>
      <c r="BM81" s="96" t="s">
        <v>181</v>
      </c>
      <c r="BN81" s="94" t="s">
        <v>222</v>
      </c>
      <c r="BO81" s="94"/>
      <c r="BP81" s="42"/>
      <c r="BQ81" s="144" t="s">
        <v>819</v>
      </c>
    </row>
    <row r="82" spans="1:69" hidden="1" x14ac:dyDescent="0.35">
      <c r="A82" s="134">
        <v>78</v>
      </c>
      <c r="B82" s="139" t="s">
        <v>260</v>
      </c>
      <c r="C82" s="139" t="s">
        <v>261</v>
      </c>
      <c r="D82" s="139" t="s">
        <v>259</v>
      </c>
      <c r="E82" s="139" t="s">
        <v>258</v>
      </c>
      <c r="F82" s="139" t="s">
        <v>258</v>
      </c>
      <c r="G82" s="139" t="s">
        <v>256</v>
      </c>
      <c r="H82" s="139" t="s">
        <v>257</v>
      </c>
      <c r="I82" s="139">
        <v>38597</v>
      </c>
      <c r="J82" s="139" t="s">
        <v>343</v>
      </c>
      <c r="K82" s="139">
        <v>38597</v>
      </c>
      <c r="L82" s="139" t="s">
        <v>284</v>
      </c>
      <c r="M82" s="139" t="s">
        <v>285</v>
      </c>
      <c r="N82" s="139">
        <v>306173</v>
      </c>
      <c r="O82" s="139" t="s">
        <v>633</v>
      </c>
      <c r="P82" s="139">
        <v>416215</v>
      </c>
      <c r="Q82" s="139" t="s">
        <v>634</v>
      </c>
      <c r="R82" s="139" t="s">
        <v>287</v>
      </c>
      <c r="S82" s="139" t="s">
        <v>821</v>
      </c>
      <c r="T82" s="139" t="s">
        <v>821</v>
      </c>
      <c r="U82" s="139" t="s">
        <v>319</v>
      </c>
      <c r="V82" s="139" t="s">
        <v>290</v>
      </c>
      <c r="W82" s="139">
        <v>0</v>
      </c>
      <c r="X82" s="139" t="s">
        <v>291</v>
      </c>
      <c r="Y82" s="139">
        <v>356060430</v>
      </c>
      <c r="Z82" s="139" t="s">
        <v>822</v>
      </c>
      <c r="AA82" s="139" t="s">
        <v>823</v>
      </c>
      <c r="AB82" s="140">
        <v>72000</v>
      </c>
      <c r="AC82" s="139">
        <v>5</v>
      </c>
      <c r="AD82" s="139">
        <v>24</v>
      </c>
      <c r="AE82" s="139">
        <v>3</v>
      </c>
      <c r="AF82" s="139" t="s">
        <v>793</v>
      </c>
      <c r="AG82" s="139" t="s">
        <v>824</v>
      </c>
      <c r="AH82" s="139" t="s">
        <v>297</v>
      </c>
      <c r="AI82" s="139" t="s">
        <v>745</v>
      </c>
      <c r="AJ82" s="140">
        <v>3840</v>
      </c>
      <c r="AK82" s="140">
        <v>3840</v>
      </c>
      <c r="AL82" s="139" t="s">
        <v>825</v>
      </c>
      <c r="AM82" s="140">
        <v>46158.66</v>
      </c>
      <c r="AN82" s="140">
        <v>19121.34</v>
      </c>
      <c r="AO82" s="140">
        <v>65280</v>
      </c>
      <c r="AP82" s="140">
        <v>25841.34</v>
      </c>
      <c r="AQ82" s="140">
        <v>2268.66</v>
      </c>
      <c r="AR82" s="140">
        <v>28110</v>
      </c>
      <c r="AS82" s="140">
        <v>25841.34</v>
      </c>
      <c r="AT82" s="140">
        <v>2268.66</v>
      </c>
      <c r="AU82" s="140">
        <v>28110</v>
      </c>
      <c r="AV82" s="139">
        <v>26</v>
      </c>
      <c r="AW82" s="139"/>
      <c r="AX82" s="139"/>
      <c r="AY82" s="139"/>
      <c r="AZ82" s="139"/>
      <c r="BA82" s="139"/>
      <c r="BB82" s="139" t="s">
        <v>300</v>
      </c>
      <c r="BC82" s="139" t="s">
        <v>253</v>
      </c>
      <c r="BD82" s="139"/>
      <c r="BE82" s="140">
        <v>0</v>
      </c>
      <c r="BF82" s="139" t="s">
        <v>821</v>
      </c>
      <c r="BG82" s="139">
        <v>8390970319</v>
      </c>
      <c r="BH82" s="149" t="s">
        <v>498</v>
      </c>
      <c r="BI82" s="95" t="s">
        <v>100</v>
      </c>
      <c r="BJ82" s="123">
        <v>46195</v>
      </c>
      <c r="BK82" s="94" t="s">
        <v>104</v>
      </c>
      <c r="BL82" s="95" t="s">
        <v>109</v>
      </c>
      <c r="BM82" s="96" t="s">
        <v>181</v>
      </c>
      <c r="BN82" s="94" t="s">
        <v>222</v>
      </c>
      <c r="BO82" s="94"/>
      <c r="BP82" s="42"/>
      <c r="BQ82" s="144" t="s">
        <v>826</v>
      </c>
    </row>
    <row r="83" spans="1:69" hidden="1" x14ac:dyDescent="0.35">
      <c r="A83" s="134">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49"/>
      <c r="BI83" s="95"/>
      <c r="BJ83" s="121"/>
      <c r="BK83" s="94"/>
      <c r="BL83" s="95"/>
      <c r="BM83" s="96"/>
      <c r="BN83" s="94"/>
      <c r="BO83" s="94"/>
      <c r="BP83" s="42"/>
      <c r="BQ83" s="120"/>
    </row>
    <row r="84" spans="1:69" hidden="1" x14ac:dyDescent="0.35">
      <c r="A84" s="134">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49"/>
      <c r="BI84" s="95"/>
      <c r="BJ84" s="121"/>
      <c r="BK84" s="94"/>
      <c r="BL84" s="95"/>
      <c r="BM84" s="96"/>
      <c r="BN84" s="94"/>
      <c r="BO84" s="94"/>
      <c r="BP84" s="42"/>
      <c r="BQ84" s="120"/>
    </row>
    <row r="85" spans="1:69" hidden="1" x14ac:dyDescent="0.35">
      <c r="A85" s="134">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49"/>
      <c r="BI85" s="95"/>
      <c r="BJ85" s="121"/>
      <c r="BK85" s="94"/>
      <c r="BL85" s="95"/>
      <c r="BM85" s="96"/>
      <c r="BN85" s="94"/>
      <c r="BO85" s="94"/>
      <c r="BP85" s="42"/>
      <c r="BQ85" s="120"/>
    </row>
    <row r="86" spans="1:69" hidden="1" x14ac:dyDescent="0.35">
      <c r="A86" s="134">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49"/>
      <c r="BI86" s="95"/>
      <c r="BJ86" s="121"/>
      <c r="BK86" s="94"/>
      <c r="BL86" s="95"/>
      <c r="BM86" s="96"/>
      <c r="BN86" s="94"/>
      <c r="BO86" s="94"/>
      <c r="BP86" s="42"/>
      <c r="BQ86" s="120"/>
    </row>
    <row r="87" spans="1:69" hidden="1" x14ac:dyDescent="0.35">
      <c r="A87" s="134">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49"/>
      <c r="BI87" s="95"/>
      <c r="BJ87" s="121"/>
      <c r="BK87" s="94"/>
      <c r="BL87" s="95"/>
      <c r="BM87" s="96"/>
      <c r="BN87" s="94"/>
      <c r="BO87" s="94"/>
      <c r="BP87" s="42"/>
      <c r="BQ87" s="120"/>
    </row>
    <row r="88" spans="1:69" hidden="1" x14ac:dyDescent="0.35">
      <c r="A88" s="134">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49"/>
      <c r="BI88" s="95"/>
      <c r="BJ88" s="121"/>
      <c r="BK88" s="94"/>
      <c r="BL88" s="95"/>
      <c r="BM88" s="96"/>
      <c r="BN88" s="94"/>
      <c r="BO88" s="94"/>
      <c r="BP88" s="42"/>
      <c r="BQ88" s="120"/>
    </row>
    <row r="89" spans="1:69" hidden="1" x14ac:dyDescent="0.35">
      <c r="A89" s="134">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49"/>
      <c r="BI89" s="95"/>
      <c r="BJ89" s="121"/>
      <c r="BK89" s="94"/>
      <c r="BL89" s="95"/>
      <c r="BM89" s="96"/>
      <c r="BN89" s="94"/>
      <c r="BO89" s="94"/>
      <c r="BP89" s="42"/>
      <c r="BQ89" s="120"/>
    </row>
    <row r="90" spans="1:69" hidden="1" x14ac:dyDescent="0.35">
      <c r="A90" s="134">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49"/>
      <c r="BI90" s="95"/>
      <c r="BJ90" s="123"/>
      <c r="BK90" s="94"/>
      <c r="BL90" s="95"/>
      <c r="BM90" s="96"/>
      <c r="BN90" s="94"/>
      <c r="BO90" s="94"/>
      <c r="BP90" s="42"/>
      <c r="BQ90" s="120"/>
    </row>
    <row r="91" spans="1:69" hidden="1" x14ac:dyDescent="0.35">
      <c r="A91" s="134">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49"/>
      <c r="BI91" s="95"/>
      <c r="BJ91" s="123"/>
      <c r="BK91" s="94"/>
      <c r="BL91" s="95"/>
      <c r="BM91" s="96"/>
      <c r="BN91" s="94"/>
      <c r="BO91" s="94"/>
      <c r="BP91" s="42"/>
      <c r="BQ91" s="120"/>
    </row>
    <row r="92" spans="1:69" hidden="1" x14ac:dyDescent="0.35">
      <c r="A92" s="134">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49"/>
      <c r="BI92" s="95"/>
      <c r="BJ92" s="123"/>
      <c r="BK92" s="94"/>
      <c r="BL92" s="95"/>
      <c r="BM92" s="96"/>
      <c r="BN92" s="94"/>
      <c r="BO92" s="94"/>
      <c r="BP92" s="42"/>
      <c r="BQ92" s="120"/>
    </row>
    <row r="93" spans="1:69" hidden="1" x14ac:dyDescent="0.35">
      <c r="A93" s="134">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49"/>
      <c r="BI93" s="95"/>
      <c r="BJ93" s="123"/>
      <c r="BK93" s="94"/>
      <c r="BL93" s="95"/>
      <c r="BM93" s="96"/>
      <c r="BN93" s="94"/>
      <c r="BO93" s="94"/>
      <c r="BP93" s="42"/>
      <c r="BQ93" s="120"/>
    </row>
    <row r="94" spans="1:69" hidden="1" x14ac:dyDescent="0.35">
      <c r="A94" s="134">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49"/>
      <c r="BI94" s="95"/>
      <c r="BJ94" s="123"/>
      <c r="BK94" s="94"/>
      <c r="BL94" s="95"/>
      <c r="BM94" s="96"/>
      <c r="BN94" s="94"/>
      <c r="BO94" s="94"/>
      <c r="BP94" s="42"/>
      <c r="BQ94" s="120"/>
    </row>
    <row r="95" spans="1:69" hidden="1" x14ac:dyDescent="0.35">
      <c r="A95" s="134">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49"/>
      <c r="BI95" s="95"/>
      <c r="BJ95" s="123"/>
      <c r="BK95" s="94"/>
      <c r="BL95" s="95"/>
      <c r="BM95" s="96"/>
      <c r="BN95" s="94"/>
      <c r="BO95" s="94"/>
      <c r="BP95" s="42"/>
      <c r="BQ95" s="120"/>
    </row>
    <row r="96" spans="1:69" hidden="1" x14ac:dyDescent="0.35">
      <c r="A96" s="134">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49"/>
      <c r="BI96" s="95"/>
      <c r="BJ96" s="123"/>
      <c r="BK96" s="94"/>
      <c r="BL96" s="95"/>
      <c r="BM96" s="96"/>
      <c r="BN96" s="94"/>
      <c r="BO96" s="94"/>
      <c r="BP96" s="42"/>
      <c r="BQ96" s="120"/>
    </row>
    <row r="97" spans="1:69" hidden="1" x14ac:dyDescent="0.35">
      <c r="A97" s="134">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49"/>
      <c r="BI97" s="95"/>
      <c r="BJ97" s="123"/>
      <c r="BK97" s="94"/>
      <c r="BL97" s="95"/>
      <c r="BM97" s="96"/>
      <c r="BN97" s="94"/>
      <c r="BO97" s="94"/>
      <c r="BP97" s="42"/>
      <c r="BQ97" s="120"/>
    </row>
    <row r="98" spans="1:69" hidden="1" x14ac:dyDescent="0.35">
      <c r="A98" s="134">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49"/>
      <c r="BI98" s="95"/>
      <c r="BJ98" s="121"/>
      <c r="BK98" s="94"/>
      <c r="BL98" s="95"/>
      <c r="BM98" s="96"/>
      <c r="BN98" s="94"/>
      <c r="BO98" s="94"/>
      <c r="BP98" s="42"/>
      <c r="BQ98" s="120"/>
    </row>
    <row r="99" spans="1:69" hidden="1" x14ac:dyDescent="0.35">
      <c r="A99" s="134">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49"/>
      <c r="BI99" s="95"/>
      <c r="BJ99" s="123"/>
      <c r="BK99" s="94"/>
      <c r="BL99" s="95"/>
      <c r="BM99" s="96"/>
      <c r="BN99" s="94"/>
      <c r="BO99" s="94"/>
      <c r="BP99" s="42"/>
      <c r="BQ99" s="120"/>
    </row>
    <row r="100" spans="1:69" hidden="1" x14ac:dyDescent="0.35">
      <c r="A100" s="134">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49"/>
      <c r="BI100" s="95"/>
      <c r="BJ100" s="123"/>
      <c r="BK100" s="94"/>
      <c r="BL100" s="95"/>
      <c r="BM100" s="96"/>
      <c r="BN100" s="94"/>
      <c r="BO100" s="94"/>
      <c r="BP100" s="42"/>
      <c r="BQ100" s="120"/>
    </row>
    <row r="101" spans="1:69" hidden="1" x14ac:dyDescent="0.35">
      <c r="A101" s="134">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49"/>
      <c r="BI101" s="95"/>
      <c r="BJ101" s="123"/>
      <c r="BK101" s="94"/>
      <c r="BL101" s="95"/>
      <c r="BM101" s="96"/>
      <c r="BN101" s="94"/>
      <c r="BO101" s="94"/>
      <c r="BP101" s="42"/>
      <c r="BQ101" s="120"/>
    </row>
    <row r="102" spans="1:69" hidden="1" x14ac:dyDescent="0.35">
      <c r="A102" s="134">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49"/>
      <c r="BI102" s="95"/>
      <c r="BJ102" s="123"/>
      <c r="BK102" s="94"/>
      <c r="BL102" s="95"/>
      <c r="BM102" s="96"/>
      <c r="BN102" s="94"/>
      <c r="BO102" s="94"/>
      <c r="BP102" s="42"/>
      <c r="BQ102" s="120"/>
    </row>
    <row r="103" spans="1:69" hidden="1" x14ac:dyDescent="0.35">
      <c r="A103" s="134">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49"/>
      <c r="BI103" s="95"/>
      <c r="BJ103" s="123"/>
      <c r="BK103" s="94"/>
      <c r="BL103" s="95"/>
      <c r="BM103" s="96"/>
      <c r="BN103" s="94"/>
      <c r="BO103" s="94"/>
      <c r="BP103" s="42"/>
      <c r="BQ103" s="120"/>
    </row>
    <row r="104" spans="1:69" hidden="1" x14ac:dyDescent="0.35">
      <c r="A104" s="134">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49"/>
      <c r="BI104" s="95"/>
      <c r="BJ104" s="123"/>
      <c r="BK104" s="94"/>
      <c r="BL104" s="95"/>
      <c r="BM104" s="96"/>
      <c r="BN104" s="94"/>
      <c r="BO104" s="94"/>
      <c r="BP104" s="42"/>
      <c r="BQ104" s="120"/>
    </row>
    <row r="105" spans="1:69" hidden="1" x14ac:dyDescent="0.35">
      <c r="A105" s="134">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49"/>
      <c r="BI105" s="95"/>
      <c r="BJ105" s="121"/>
      <c r="BK105" s="94"/>
      <c r="BL105" s="95"/>
      <c r="BM105" s="96"/>
      <c r="BN105" s="94"/>
      <c r="BO105" s="94"/>
      <c r="BP105" s="42"/>
      <c r="BQ105" s="120"/>
    </row>
    <row r="106" spans="1:69" hidden="1" x14ac:dyDescent="0.35">
      <c r="A106" s="134">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49"/>
      <c r="BI106" s="95"/>
      <c r="BJ106" s="121"/>
      <c r="BK106" s="94"/>
      <c r="BL106" s="95"/>
      <c r="BM106" s="96"/>
      <c r="BN106" s="94"/>
      <c r="BO106" s="94"/>
      <c r="BP106" s="42"/>
      <c r="BQ106" s="120"/>
    </row>
    <row r="107" spans="1:69" hidden="1" x14ac:dyDescent="0.35">
      <c r="A107" s="134">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49"/>
      <c r="BI107" s="95"/>
      <c r="BJ107" s="121"/>
      <c r="BK107" s="94"/>
      <c r="BL107" s="95"/>
      <c r="BM107" s="96"/>
      <c r="BN107" s="94"/>
      <c r="BO107" s="94"/>
      <c r="BP107" s="42"/>
      <c r="BQ107" s="120"/>
    </row>
    <row r="108" spans="1:69" hidden="1" x14ac:dyDescent="0.35">
      <c r="A108" s="134">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49"/>
      <c r="BI108" s="95"/>
      <c r="BJ108" s="121"/>
      <c r="BK108" s="94"/>
      <c r="BL108" s="95"/>
      <c r="BM108" s="96"/>
      <c r="BN108" s="94"/>
      <c r="BO108" s="94"/>
      <c r="BP108" s="42"/>
      <c r="BQ108" s="120"/>
    </row>
    <row r="109" spans="1:69" hidden="1" x14ac:dyDescent="0.35">
      <c r="A109" s="134">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49"/>
      <c r="BI109" s="95"/>
      <c r="BJ109" s="121"/>
      <c r="BK109" s="94"/>
      <c r="BL109" s="95"/>
      <c r="BM109" s="96"/>
      <c r="BN109" s="94"/>
      <c r="BO109" s="94"/>
      <c r="BP109" s="42"/>
      <c r="BQ109" s="120"/>
    </row>
    <row r="110" spans="1:69" hidden="1" x14ac:dyDescent="0.35">
      <c r="A110" s="134">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49"/>
      <c r="BI110" s="95"/>
      <c r="BJ110" s="123"/>
      <c r="BK110" s="94"/>
      <c r="BL110" s="95"/>
      <c r="BM110" s="96"/>
      <c r="BN110" s="94"/>
      <c r="BO110" s="94"/>
      <c r="BP110" s="42"/>
      <c r="BQ110" s="120"/>
    </row>
    <row r="111" spans="1:69" hidden="1" x14ac:dyDescent="0.35">
      <c r="A111" s="134">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49"/>
      <c r="BI111" s="95"/>
      <c r="BJ111" s="123"/>
      <c r="BK111" s="94"/>
      <c r="BL111" s="95"/>
      <c r="BM111" s="96"/>
      <c r="BN111" s="94"/>
      <c r="BO111" s="94"/>
      <c r="BP111" s="42"/>
      <c r="BQ111" s="120"/>
    </row>
    <row r="112" spans="1:69" hidden="1" x14ac:dyDescent="0.35">
      <c r="A112" s="134">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49"/>
      <c r="BI112" s="95"/>
      <c r="BJ112" s="123"/>
      <c r="BK112" s="94"/>
      <c r="BL112" s="95"/>
      <c r="BM112" s="96"/>
      <c r="BN112" s="94"/>
      <c r="BO112" s="94"/>
      <c r="BP112" s="42"/>
      <c r="BQ112" s="120"/>
    </row>
    <row r="113" spans="1:69" hidden="1" x14ac:dyDescent="0.35">
      <c r="A113" s="134">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49"/>
      <c r="BI113" s="95"/>
      <c r="BJ113" s="123"/>
      <c r="BK113" s="94"/>
      <c r="BL113" s="95"/>
      <c r="BM113" s="96"/>
      <c r="BN113" s="94"/>
      <c r="BO113" s="94"/>
      <c r="BP113" s="42"/>
      <c r="BQ113" s="120"/>
    </row>
    <row r="114" spans="1:69" hidden="1" x14ac:dyDescent="0.35">
      <c r="A114" s="134">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49"/>
      <c r="BI114" s="95"/>
      <c r="BJ114" s="123"/>
      <c r="BK114" s="94"/>
      <c r="BL114" s="95"/>
      <c r="BM114" s="96"/>
      <c r="BN114" s="94"/>
      <c r="BO114" s="94"/>
      <c r="BP114" s="42"/>
      <c r="BQ114" s="120"/>
    </row>
    <row r="115" spans="1:69" hidden="1" x14ac:dyDescent="0.35">
      <c r="A115" s="134">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49"/>
      <c r="BI115" s="95"/>
      <c r="BJ115" s="123"/>
      <c r="BK115" s="94"/>
      <c r="BL115" s="95"/>
      <c r="BM115" s="96"/>
      <c r="BN115" s="94"/>
      <c r="BO115" s="94"/>
      <c r="BP115" s="42"/>
      <c r="BQ115" s="120"/>
    </row>
    <row r="116" spans="1:69" hidden="1" x14ac:dyDescent="0.35">
      <c r="A116" s="134">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49"/>
      <c r="BI116" s="95"/>
      <c r="BJ116" s="123"/>
      <c r="BK116" s="94"/>
      <c r="BL116" s="95"/>
      <c r="BM116" s="96"/>
      <c r="BN116" s="94"/>
      <c r="BO116" s="94"/>
      <c r="BP116" s="42"/>
      <c r="BQ116" s="120"/>
    </row>
    <row r="117" spans="1:69" hidden="1" x14ac:dyDescent="0.35">
      <c r="A117" s="134">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49"/>
      <c r="BI117" s="95"/>
      <c r="BJ117" s="121"/>
      <c r="BK117" s="94"/>
      <c r="BL117" s="95"/>
      <c r="BM117" s="96"/>
      <c r="BN117" s="94"/>
      <c r="BO117" s="94"/>
      <c r="BP117" s="42"/>
      <c r="BQ117" s="120"/>
    </row>
    <row r="118" spans="1:69" hidden="1" x14ac:dyDescent="0.35">
      <c r="A118" s="134">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49"/>
      <c r="BI118" s="95"/>
      <c r="BJ118" s="121"/>
      <c r="BK118" s="94"/>
      <c r="BL118" s="95"/>
      <c r="BM118" s="96"/>
      <c r="BN118" s="94"/>
      <c r="BO118" s="94"/>
      <c r="BP118" s="42"/>
      <c r="BQ118" s="120"/>
    </row>
    <row r="119" spans="1:69" hidden="1" x14ac:dyDescent="0.35">
      <c r="A119" s="134">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49"/>
      <c r="BI119" s="95"/>
      <c r="BJ119" s="121"/>
      <c r="BK119" s="94"/>
      <c r="BL119" s="95"/>
      <c r="BM119" s="96"/>
      <c r="BN119" s="94"/>
      <c r="BO119" s="94"/>
      <c r="BP119" s="42"/>
      <c r="BQ119" s="120"/>
    </row>
    <row r="120" spans="1:69" hidden="1" x14ac:dyDescent="0.35">
      <c r="A120" s="134">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49"/>
      <c r="BI120" s="95"/>
      <c r="BJ120" s="121"/>
      <c r="BK120" s="94"/>
      <c r="BL120" s="95"/>
      <c r="BM120" s="96"/>
      <c r="BN120" s="94"/>
      <c r="BO120" s="94"/>
      <c r="BP120" s="42"/>
      <c r="BQ120" s="120"/>
    </row>
    <row r="121" spans="1:69" hidden="1" x14ac:dyDescent="0.35">
      <c r="A121" s="134">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49"/>
      <c r="BI121" s="95"/>
      <c r="BJ121" s="121"/>
      <c r="BK121" s="94"/>
      <c r="BL121" s="95"/>
      <c r="BM121" s="96"/>
      <c r="BN121" s="94"/>
      <c r="BO121" s="94"/>
      <c r="BP121" s="42"/>
      <c r="BQ121" s="120"/>
    </row>
    <row r="122" spans="1:69" hidden="1" x14ac:dyDescent="0.35">
      <c r="A122" s="134">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49"/>
      <c r="BI122" s="95"/>
      <c r="BJ122" s="123"/>
      <c r="BK122" s="94"/>
      <c r="BL122" s="95"/>
      <c r="BM122" s="96"/>
      <c r="BN122" s="94"/>
      <c r="BO122" s="94"/>
      <c r="BP122" s="42"/>
      <c r="BQ122" s="120"/>
    </row>
    <row r="123" spans="1:69" hidden="1" x14ac:dyDescent="0.35">
      <c r="A123" s="134">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49"/>
      <c r="BI123" s="95"/>
      <c r="BJ123" s="123"/>
      <c r="BK123" s="94"/>
      <c r="BL123" s="95"/>
      <c r="BM123" s="96"/>
      <c r="BN123" s="94"/>
      <c r="BO123" s="94"/>
      <c r="BP123" s="42"/>
      <c r="BQ123" s="120"/>
    </row>
    <row r="124" spans="1:69" hidden="1" x14ac:dyDescent="0.35">
      <c r="A124" s="134">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49"/>
      <c r="BI124" s="95"/>
      <c r="BJ124" s="121"/>
      <c r="BK124" s="94"/>
      <c r="BL124" s="95"/>
      <c r="BM124" s="96"/>
      <c r="BN124" s="94"/>
      <c r="BO124" s="94"/>
      <c r="BP124" s="42"/>
      <c r="BQ124" s="120"/>
    </row>
    <row r="125" spans="1:69" hidden="1" x14ac:dyDescent="0.35">
      <c r="A125" s="134">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49"/>
      <c r="BI125" s="95"/>
      <c r="BJ125" s="123"/>
      <c r="BK125" s="94"/>
      <c r="BL125" s="95"/>
      <c r="BM125" s="96"/>
      <c r="BN125" s="94"/>
      <c r="BO125" s="94"/>
      <c r="BP125" s="42"/>
      <c r="BQ125" s="120"/>
    </row>
    <row r="126" spans="1:69" hidden="1" x14ac:dyDescent="0.35">
      <c r="A126" s="134">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49"/>
      <c r="BI126" s="95"/>
      <c r="BJ126" s="123"/>
      <c r="BK126" s="94"/>
      <c r="BL126" s="95"/>
      <c r="BM126" s="96"/>
      <c r="BN126" s="94"/>
      <c r="BO126" s="94"/>
      <c r="BP126" s="42"/>
      <c r="BQ126" s="120"/>
    </row>
    <row r="127" spans="1:69" hidden="1" x14ac:dyDescent="0.35">
      <c r="A127" s="134">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49"/>
      <c r="BI127" s="95"/>
      <c r="BJ127" s="123"/>
      <c r="BK127" s="94"/>
      <c r="BL127" s="95"/>
      <c r="BM127" s="96"/>
      <c r="BN127" s="94"/>
      <c r="BO127" s="94"/>
      <c r="BP127" s="42"/>
      <c r="BQ127" s="120"/>
    </row>
    <row r="128" spans="1:69" hidden="1" x14ac:dyDescent="0.35">
      <c r="A128" s="134">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49"/>
      <c r="BI128" s="95"/>
      <c r="BJ128" s="123"/>
      <c r="BK128" s="94"/>
      <c r="BL128" s="95"/>
      <c r="BM128" s="96"/>
      <c r="BN128" s="94"/>
      <c r="BO128" s="94"/>
      <c r="BP128" s="42"/>
      <c r="BQ128" s="120"/>
    </row>
    <row r="129" spans="1:69" hidden="1" x14ac:dyDescent="0.35">
      <c r="A129" s="134">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49"/>
      <c r="BI129" s="95"/>
      <c r="BJ129" s="123"/>
      <c r="BK129" s="94"/>
      <c r="BL129" s="95"/>
      <c r="BM129" s="96"/>
      <c r="BN129" s="94"/>
      <c r="BO129" s="94"/>
      <c r="BP129" s="42"/>
      <c r="BQ129" s="120"/>
    </row>
    <row r="130" spans="1:69" hidden="1" x14ac:dyDescent="0.35">
      <c r="A130" s="134">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49"/>
      <c r="BI130" s="95"/>
      <c r="BJ130" s="123"/>
      <c r="BK130" s="94"/>
      <c r="BL130" s="95"/>
      <c r="BM130" s="96"/>
      <c r="BN130" s="94"/>
      <c r="BO130" s="94"/>
      <c r="BP130" s="42"/>
      <c r="BQ130" s="120"/>
    </row>
    <row r="131" spans="1:69" hidden="1" x14ac:dyDescent="0.35">
      <c r="A131" s="134">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49"/>
      <c r="BI131" s="95"/>
      <c r="BJ131" s="123"/>
      <c r="BK131" s="94"/>
      <c r="BL131" s="95"/>
      <c r="BM131" s="96"/>
      <c r="BN131" s="94"/>
      <c r="BO131" s="94"/>
      <c r="BP131" s="42"/>
      <c r="BQ131" s="120"/>
    </row>
    <row r="132" spans="1:69" hidden="1" x14ac:dyDescent="0.35">
      <c r="A132" s="134">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49"/>
      <c r="BI132" s="95"/>
      <c r="BJ132" s="123"/>
      <c r="BK132" s="94"/>
      <c r="BL132" s="95"/>
      <c r="BM132" s="96"/>
      <c r="BN132" s="94"/>
      <c r="BO132" s="94"/>
      <c r="BP132" s="42"/>
      <c r="BQ132" s="120"/>
    </row>
    <row r="133" spans="1:69" hidden="1" x14ac:dyDescent="0.35">
      <c r="A133" s="134">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49"/>
      <c r="BI133" s="95"/>
      <c r="BJ133" s="123"/>
      <c r="BK133" s="94"/>
      <c r="BL133" s="95"/>
      <c r="BM133" s="96"/>
      <c r="BN133" s="94"/>
      <c r="BO133" s="94"/>
      <c r="BP133" s="42"/>
      <c r="BQ133" s="120"/>
    </row>
    <row r="134" spans="1:69" hidden="1" x14ac:dyDescent="0.35">
      <c r="A134" s="134">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49"/>
      <c r="BI134" s="95"/>
      <c r="BJ134" s="123"/>
      <c r="BK134" s="94"/>
      <c r="BL134" s="95"/>
      <c r="BM134" s="96"/>
      <c r="BN134" s="94"/>
      <c r="BO134" s="94"/>
      <c r="BP134" s="42"/>
      <c r="BQ134" s="120"/>
    </row>
    <row r="135" spans="1:69" hidden="1" x14ac:dyDescent="0.35">
      <c r="A135" s="134">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49"/>
      <c r="BI135" s="95"/>
      <c r="BJ135" s="123"/>
      <c r="BK135" s="94"/>
      <c r="BL135" s="95"/>
      <c r="BM135" s="96"/>
      <c r="BN135" s="94"/>
      <c r="BO135" s="94"/>
      <c r="BP135" s="42"/>
      <c r="BQ135" s="120"/>
    </row>
    <row r="136" spans="1:69" hidden="1" x14ac:dyDescent="0.35">
      <c r="A136" s="134">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49"/>
      <c r="BI136" s="95"/>
      <c r="BJ136" s="123"/>
      <c r="BK136" s="94"/>
      <c r="BL136" s="95"/>
      <c r="BM136" s="96"/>
      <c r="BN136" s="94"/>
      <c r="BO136" s="94"/>
      <c r="BP136" s="42"/>
      <c r="BQ136" s="120"/>
    </row>
    <row r="137" spans="1:69" hidden="1" x14ac:dyDescent="0.35">
      <c r="A137" s="134">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49"/>
      <c r="BI137" s="95"/>
      <c r="BJ137" s="123"/>
      <c r="BK137" s="94"/>
      <c r="BL137" s="95"/>
      <c r="BM137" s="96"/>
      <c r="BN137" s="94"/>
      <c r="BO137" s="94"/>
      <c r="BP137" s="42"/>
      <c r="BQ137" s="120"/>
    </row>
    <row r="138" spans="1:69" hidden="1" x14ac:dyDescent="0.35">
      <c r="A138" s="134">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49"/>
      <c r="BI138" s="95"/>
      <c r="BJ138" s="123"/>
      <c r="BK138" s="94"/>
      <c r="BL138" s="95"/>
      <c r="BM138" s="96"/>
      <c r="BN138" s="94"/>
      <c r="BO138" s="94"/>
      <c r="BP138" s="42"/>
      <c r="BQ138" s="120"/>
    </row>
    <row r="139" spans="1:69" hidden="1" x14ac:dyDescent="0.35">
      <c r="A139" s="134">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49"/>
      <c r="BI139" s="95"/>
      <c r="BJ139" s="123"/>
      <c r="BK139" s="94"/>
      <c r="BL139" s="95"/>
      <c r="BM139" s="96"/>
      <c r="BN139" s="94"/>
      <c r="BO139" s="94"/>
      <c r="BP139" s="42"/>
      <c r="BQ139" s="120"/>
    </row>
    <row r="140" spans="1:69" hidden="1" x14ac:dyDescent="0.35">
      <c r="A140" s="134">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49"/>
      <c r="BI140" s="95"/>
      <c r="BJ140" s="123"/>
      <c r="BK140" s="94"/>
      <c r="BL140" s="95"/>
      <c r="BM140" s="96"/>
      <c r="BN140" s="94"/>
      <c r="BO140" s="94"/>
      <c r="BP140" s="42"/>
      <c r="BQ140" s="120"/>
    </row>
    <row r="141" spans="1:69" hidden="1" x14ac:dyDescent="0.35">
      <c r="A141" s="134">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49"/>
      <c r="BI141" s="95"/>
      <c r="BJ141" s="123"/>
      <c r="BK141" s="94"/>
      <c r="BL141" s="95"/>
      <c r="BM141" s="96"/>
      <c r="BN141" s="94"/>
      <c r="BO141" s="94"/>
      <c r="BP141" s="42"/>
      <c r="BQ141" s="120"/>
    </row>
    <row r="142" spans="1:69" hidden="1" x14ac:dyDescent="0.35">
      <c r="A142" s="134">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49"/>
      <c r="BI142" s="95"/>
      <c r="BJ142" s="121"/>
      <c r="BK142" s="94"/>
      <c r="BL142" s="95"/>
      <c r="BM142" s="96"/>
      <c r="BN142" s="94"/>
      <c r="BO142" s="94"/>
      <c r="BP142" s="42"/>
      <c r="BQ142" s="120"/>
    </row>
    <row r="143" spans="1:69" hidden="1" x14ac:dyDescent="0.35">
      <c r="A143" s="134">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49"/>
      <c r="BI143" s="95"/>
      <c r="BJ143" s="121"/>
      <c r="BK143" s="94"/>
      <c r="BL143" s="95"/>
      <c r="BM143" s="96"/>
      <c r="BN143" s="94"/>
      <c r="BO143" s="94"/>
      <c r="BP143" s="42"/>
      <c r="BQ143" s="120"/>
    </row>
    <row r="144" spans="1:69" hidden="1" x14ac:dyDescent="0.35">
      <c r="A144" s="134">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49"/>
      <c r="BI144" s="95"/>
      <c r="BJ144" s="121"/>
      <c r="BK144" s="94"/>
      <c r="BL144" s="95"/>
      <c r="BM144" s="96"/>
      <c r="BN144" s="94"/>
      <c r="BO144" s="94"/>
      <c r="BP144" s="42"/>
      <c r="BQ144" s="120"/>
    </row>
    <row r="145" spans="1:69" hidden="1" x14ac:dyDescent="0.35">
      <c r="A145" s="134">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49"/>
      <c r="BI145" s="95"/>
      <c r="BJ145" s="123"/>
      <c r="BK145" s="94"/>
      <c r="BL145" s="95"/>
      <c r="BM145" s="96"/>
      <c r="BN145" s="94"/>
      <c r="BO145" s="94"/>
      <c r="BP145" s="42"/>
      <c r="BQ145" s="120"/>
    </row>
    <row r="146" spans="1:69" hidden="1" x14ac:dyDescent="0.35">
      <c r="A146" s="134">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49"/>
      <c r="BI146" s="95"/>
      <c r="BJ146" s="123"/>
      <c r="BK146" s="94"/>
      <c r="BL146" s="95"/>
      <c r="BM146" s="96"/>
      <c r="BN146" s="94"/>
      <c r="BO146" s="94"/>
      <c r="BP146" s="42"/>
      <c r="BQ146" s="120"/>
    </row>
    <row r="147" spans="1:69" hidden="1" x14ac:dyDescent="0.35">
      <c r="A147" s="134">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49"/>
      <c r="BI147" s="95"/>
      <c r="BJ147" s="123"/>
      <c r="BK147" s="94"/>
      <c r="BL147" s="95"/>
      <c r="BM147" s="96"/>
      <c r="BN147" s="94"/>
      <c r="BO147" s="94"/>
      <c r="BP147" s="42"/>
      <c r="BQ147" s="120"/>
    </row>
    <row r="148" spans="1:69" hidden="1" x14ac:dyDescent="0.35">
      <c r="A148" s="134">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49"/>
      <c r="BI148" s="95"/>
      <c r="BJ148" s="123"/>
      <c r="BK148" s="94"/>
      <c r="BL148" s="95"/>
      <c r="BM148" s="96"/>
      <c r="BN148" s="94"/>
      <c r="BO148" s="94"/>
      <c r="BP148" s="42"/>
      <c r="BQ148" s="120"/>
    </row>
    <row r="149" spans="1:69" hidden="1" x14ac:dyDescent="0.35">
      <c r="A149" s="134">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49"/>
      <c r="BI149" s="95"/>
      <c r="BJ149" s="123"/>
      <c r="BK149" s="94"/>
      <c r="BL149" s="95"/>
      <c r="BM149" s="96"/>
      <c r="BN149" s="94"/>
      <c r="BO149" s="94"/>
      <c r="BP149" s="42"/>
      <c r="BQ149" s="120"/>
    </row>
    <row r="150" spans="1:69" hidden="1" x14ac:dyDescent="0.35">
      <c r="A150" s="134">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49"/>
      <c r="BI150" s="95"/>
      <c r="BJ150" s="123"/>
      <c r="BK150" s="94"/>
      <c r="BL150" s="95"/>
      <c r="BM150" s="96"/>
      <c r="BN150" s="94"/>
      <c r="BO150" s="94"/>
      <c r="BP150" s="42"/>
      <c r="BQ150" s="120"/>
    </row>
    <row r="151" spans="1:69" hidden="1" x14ac:dyDescent="0.35">
      <c r="A151" s="134">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49"/>
      <c r="BI151" s="95"/>
      <c r="BJ151" s="123"/>
      <c r="BK151" s="94"/>
      <c r="BL151" s="95"/>
      <c r="BM151" s="96"/>
      <c r="BN151" s="94"/>
      <c r="BO151" s="94"/>
      <c r="BP151" s="42"/>
      <c r="BQ151" s="120"/>
    </row>
    <row r="152" spans="1:69" hidden="1" x14ac:dyDescent="0.35">
      <c r="A152" s="134">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49"/>
      <c r="BI152" s="95"/>
      <c r="BJ152" s="123"/>
      <c r="BK152" s="94"/>
      <c r="BL152" s="95"/>
      <c r="BM152" s="96"/>
      <c r="BN152" s="94"/>
      <c r="BO152" s="94"/>
      <c r="BP152" s="42"/>
      <c r="BQ152" s="120"/>
    </row>
    <row r="153" spans="1:69" hidden="1" x14ac:dyDescent="0.35">
      <c r="A153" s="134">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49"/>
      <c r="BI153" s="95"/>
      <c r="BJ153" s="123"/>
      <c r="BK153" s="94"/>
      <c r="BL153" s="95"/>
      <c r="BM153" s="96"/>
      <c r="BN153" s="94"/>
      <c r="BO153" s="94"/>
      <c r="BP153" s="42"/>
      <c r="BQ153" s="120"/>
    </row>
    <row r="154" spans="1:69" hidden="1" x14ac:dyDescent="0.35">
      <c r="A154" s="134">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49"/>
      <c r="BI154" s="95"/>
      <c r="BJ154" s="123"/>
      <c r="BK154" s="94"/>
      <c r="BL154" s="95"/>
      <c r="BM154" s="96"/>
      <c r="BN154" s="94"/>
      <c r="BO154" s="94"/>
      <c r="BP154" s="42"/>
      <c r="BQ154" s="120"/>
    </row>
    <row r="155" spans="1:69" ht="34.25" hidden="1" customHeight="1" x14ac:dyDescent="0.35">
      <c r="A155" s="134">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49"/>
      <c r="BI155" s="95"/>
      <c r="BJ155" s="123"/>
      <c r="BK155" s="94"/>
      <c r="BL155" s="95"/>
      <c r="BM155" s="96"/>
      <c r="BN155" s="94"/>
      <c r="BO155" s="94"/>
      <c r="BP155" s="42"/>
      <c r="BQ155" s="120"/>
    </row>
    <row r="156" spans="1:69" ht="34.25" hidden="1" customHeight="1" x14ac:dyDescent="0.35">
      <c r="A156" s="134">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49"/>
      <c r="BI156" s="95"/>
      <c r="BJ156" s="123"/>
      <c r="BK156" s="94"/>
      <c r="BL156" s="95"/>
      <c r="BM156" s="96"/>
      <c r="BN156" s="94"/>
      <c r="BO156" s="94"/>
      <c r="BP156" s="42"/>
      <c r="BQ156" s="120"/>
    </row>
    <row r="157" spans="1:69" hidden="1" x14ac:dyDescent="0.35">
      <c r="A157" s="134">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49"/>
      <c r="BI157" s="95"/>
      <c r="BJ157" s="123"/>
      <c r="BK157" s="94"/>
      <c r="BL157" s="95"/>
      <c r="BM157" s="96"/>
      <c r="BN157" s="94"/>
      <c r="BO157" s="94"/>
      <c r="BP157" s="42"/>
      <c r="BQ157" s="120"/>
    </row>
    <row r="158" spans="1:69" hidden="1" x14ac:dyDescent="0.35">
      <c r="A158" s="134">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49"/>
      <c r="BI158" s="95"/>
      <c r="BJ158" s="123"/>
      <c r="BK158" s="94"/>
      <c r="BL158" s="95"/>
      <c r="BM158" s="96"/>
      <c r="BN158" s="94"/>
      <c r="BO158" s="94"/>
      <c r="BP158" s="42"/>
      <c r="BQ158" s="120"/>
    </row>
    <row r="159" spans="1:69" hidden="1" x14ac:dyDescent="0.35">
      <c r="A159" s="134">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49"/>
      <c r="BI159" s="95"/>
      <c r="BJ159" s="123"/>
      <c r="BK159" s="94"/>
      <c r="BL159" s="95"/>
      <c r="BM159" s="96"/>
      <c r="BN159" s="94"/>
      <c r="BO159" s="94"/>
      <c r="BP159" s="42"/>
      <c r="BQ159" s="120"/>
    </row>
    <row r="160" spans="1:69" hidden="1" x14ac:dyDescent="0.35">
      <c r="A160" s="134">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49"/>
      <c r="BI160" s="95"/>
      <c r="BJ160" s="121"/>
      <c r="BK160" s="94"/>
      <c r="BL160" s="95"/>
      <c r="BM160" s="96"/>
      <c r="BN160" s="94"/>
      <c r="BO160" s="94"/>
      <c r="BP160" s="42"/>
      <c r="BQ160" s="120"/>
    </row>
    <row r="161" spans="1:69" hidden="1" x14ac:dyDescent="0.35">
      <c r="A161" s="134">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49"/>
      <c r="BI161" s="95"/>
      <c r="BJ161" s="123"/>
      <c r="BK161" s="94"/>
      <c r="BL161" s="95"/>
      <c r="BM161" s="96"/>
      <c r="BN161" s="94"/>
      <c r="BO161" s="94"/>
      <c r="BP161" s="42"/>
      <c r="BQ161" s="120"/>
    </row>
    <row r="162" spans="1:69" hidden="1" x14ac:dyDescent="0.35">
      <c r="A162" s="134">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49"/>
      <c r="BI162" s="95"/>
      <c r="BJ162" s="123"/>
      <c r="BK162" s="94"/>
      <c r="BL162" s="95"/>
      <c r="BM162" s="96"/>
      <c r="BN162" s="94"/>
      <c r="BO162" s="94"/>
      <c r="BP162" s="42"/>
      <c r="BQ162" s="120"/>
    </row>
    <row r="163" spans="1:69" hidden="1" x14ac:dyDescent="0.35">
      <c r="A163" s="134">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49"/>
      <c r="BI163" s="95"/>
      <c r="BJ163" s="123"/>
      <c r="BK163" s="94"/>
      <c r="BL163" s="95"/>
      <c r="BM163" s="96"/>
      <c r="BN163" s="94"/>
      <c r="BO163" s="94"/>
      <c r="BP163" s="42"/>
      <c r="BQ163" s="120"/>
    </row>
    <row r="164" spans="1:69" hidden="1" x14ac:dyDescent="0.35">
      <c r="A164" s="134">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49"/>
      <c r="BI164" s="95"/>
      <c r="BJ164" s="123"/>
      <c r="BK164" s="94"/>
      <c r="BL164" s="95"/>
      <c r="BM164" s="96"/>
      <c r="BN164" s="94"/>
      <c r="BO164" s="94"/>
      <c r="BP164" s="42"/>
      <c r="BQ164" s="120"/>
    </row>
    <row r="165" spans="1:69" hidden="1" x14ac:dyDescent="0.35">
      <c r="A165" s="134">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49"/>
      <c r="BI165" s="95"/>
      <c r="BJ165" s="123"/>
      <c r="BK165" s="94"/>
      <c r="BL165" s="95"/>
      <c r="BM165" s="96"/>
      <c r="BN165" s="94"/>
      <c r="BO165" s="94"/>
      <c r="BP165" s="42"/>
      <c r="BQ165" s="120"/>
    </row>
    <row r="166" spans="1:69" hidden="1" x14ac:dyDescent="0.35">
      <c r="A166" s="134">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49"/>
      <c r="BI166" s="95"/>
      <c r="BJ166" s="123"/>
      <c r="BK166" s="94"/>
      <c r="BL166" s="95"/>
      <c r="BM166" s="96"/>
      <c r="BN166" s="94"/>
      <c r="BO166" s="94"/>
      <c r="BP166" s="42"/>
      <c r="BQ166" s="120"/>
    </row>
    <row r="167" spans="1:69" hidden="1" x14ac:dyDescent="0.35">
      <c r="A167" s="134">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49"/>
      <c r="BI167" s="95"/>
      <c r="BJ167" s="123"/>
      <c r="BK167" s="94"/>
      <c r="BL167" s="95"/>
      <c r="BM167" s="96"/>
      <c r="BN167" s="94"/>
      <c r="BO167" s="94"/>
      <c r="BP167" s="42"/>
      <c r="BQ167" s="120"/>
    </row>
    <row r="168" spans="1:69" hidden="1" x14ac:dyDescent="0.35">
      <c r="A168" s="134">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49"/>
      <c r="BI168" s="95"/>
      <c r="BJ168" s="123"/>
      <c r="BK168" s="94"/>
      <c r="BL168" s="95"/>
      <c r="BM168" s="96"/>
      <c r="BN168" s="94"/>
      <c r="BO168" s="94"/>
      <c r="BP168" s="42"/>
      <c r="BQ168" s="120"/>
    </row>
    <row r="169" spans="1:69" hidden="1" x14ac:dyDescent="0.35">
      <c r="A169" s="134">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49"/>
      <c r="BI169" s="95"/>
      <c r="BJ169" s="123"/>
      <c r="BK169" s="94"/>
      <c r="BL169" s="95"/>
      <c r="BM169" s="96"/>
      <c r="BN169" s="94"/>
      <c r="BO169" s="94"/>
      <c r="BP169" s="42"/>
      <c r="BQ169" s="120"/>
    </row>
    <row r="170" spans="1:69" hidden="1" x14ac:dyDescent="0.35">
      <c r="A170" s="134">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49"/>
      <c r="BI170" s="95"/>
      <c r="BJ170" s="123"/>
      <c r="BK170" s="94"/>
      <c r="BL170" s="95"/>
      <c r="BM170" s="96"/>
      <c r="BN170" s="94"/>
      <c r="BO170" s="94"/>
      <c r="BP170" s="42"/>
      <c r="BQ170" s="120"/>
    </row>
    <row r="171" spans="1:69" hidden="1" x14ac:dyDescent="0.35">
      <c r="A171" s="134">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49"/>
      <c r="BI171" s="95"/>
      <c r="BJ171" s="123"/>
      <c r="BK171" s="94"/>
      <c r="BL171" s="95"/>
      <c r="BM171" s="96"/>
      <c r="BN171" s="94"/>
      <c r="BO171" s="94"/>
      <c r="BP171" s="42"/>
      <c r="BQ171" s="120"/>
    </row>
    <row r="172" spans="1:69" hidden="1" x14ac:dyDescent="0.35">
      <c r="A172" s="134">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49"/>
      <c r="BI172" s="95"/>
      <c r="BJ172" s="123"/>
      <c r="BK172" s="94"/>
      <c r="BL172" s="95"/>
      <c r="BM172" s="96"/>
      <c r="BN172" s="94"/>
      <c r="BO172" s="94"/>
      <c r="BP172" s="42"/>
      <c r="BQ172" s="120"/>
    </row>
    <row r="173" spans="1:69" hidden="1" x14ac:dyDescent="0.35">
      <c r="A173" s="134">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49"/>
      <c r="BI173" s="95"/>
      <c r="BJ173" s="123"/>
      <c r="BK173" s="94"/>
      <c r="BL173" s="95"/>
      <c r="BM173" s="96"/>
      <c r="BN173" s="94"/>
      <c r="BO173" s="94"/>
      <c r="BP173" s="42"/>
      <c r="BQ173" s="120"/>
    </row>
    <row r="174" spans="1:69" hidden="1" x14ac:dyDescent="0.35">
      <c r="A174" s="134">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49"/>
      <c r="BI174" s="95"/>
      <c r="BJ174" s="123"/>
      <c r="BK174" s="94"/>
      <c r="BL174" s="95"/>
      <c r="BM174" s="96"/>
      <c r="BN174" s="94"/>
      <c r="BO174" s="94"/>
      <c r="BP174" s="42"/>
      <c r="BQ174" s="120"/>
    </row>
    <row r="175" spans="1:69" hidden="1" x14ac:dyDescent="0.35">
      <c r="A175" s="134">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49"/>
      <c r="BI175" s="95"/>
      <c r="BJ175" s="123"/>
      <c r="BK175" s="94"/>
      <c r="BL175" s="95"/>
      <c r="BM175" s="96"/>
      <c r="BN175" s="94"/>
      <c r="BO175" s="94"/>
      <c r="BP175" s="42"/>
      <c r="BQ175" s="120"/>
    </row>
    <row r="176" spans="1:69" hidden="1" x14ac:dyDescent="0.35">
      <c r="A176" s="134">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49"/>
      <c r="BI176" s="95"/>
      <c r="BJ176" s="123"/>
      <c r="BK176" s="94"/>
      <c r="BL176" s="95"/>
      <c r="BM176" s="96"/>
      <c r="BN176" s="94"/>
      <c r="BO176" s="94"/>
      <c r="BP176" s="42"/>
      <c r="BQ176" s="120"/>
    </row>
    <row r="177" spans="1:69" hidden="1" x14ac:dyDescent="0.35">
      <c r="A177" s="134">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49"/>
      <c r="BI177" s="95"/>
      <c r="BJ177" s="123"/>
      <c r="BK177" s="94"/>
      <c r="BL177" s="95"/>
      <c r="BM177" s="96"/>
      <c r="BN177" s="94"/>
      <c r="BO177" s="94"/>
      <c r="BP177" s="42"/>
      <c r="BQ177" s="120"/>
    </row>
    <row r="178" spans="1:69" hidden="1" x14ac:dyDescent="0.35">
      <c r="A178" s="134">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49"/>
      <c r="BI178" s="95"/>
      <c r="BJ178" s="123"/>
      <c r="BK178" s="94"/>
      <c r="BL178" s="95"/>
      <c r="BM178" s="96"/>
      <c r="BN178" s="94"/>
      <c r="BO178" s="94"/>
      <c r="BP178" s="42"/>
      <c r="BQ178" s="120"/>
    </row>
    <row r="179" spans="1:69" hidden="1" x14ac:dyDescent="0.35">
      <c r="A179" s="134">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49"/>
      <c r="BI179" s="95"/>
      <c r="BJ179" s="123"/>
      <c r="BK179" s="94"/>
      <c r="BL179" s="95"/>
      <c r="BM179" s="96"/>
      <c r="BN179" s="94"/>
      <c r="BO179" s="94"/>
      <c r="BP179" s="42"/>
      <c r="BQ179" s="120"/>
    </row>
    <row r="180" spans="1:69" hidden="1" x14ac:dyDescent="0.35">
      <c r="A180" s="134">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49"/>
      <c r="BI180" s="95"/>
      <c r="BJ180" s="123"/>
      <c r="BK180" s="94"/>
      <c r="BL180" s="95"/>
      <c r="BM180" s="96"/>
      <c r="BN180" s="94"/>
      <c r="BO180" s="94"/>
      <c r="BP180" s="42"/>
      <c r="BQ180" s="120"/>
    </row>
    <row r="181" spans="1:69" hidden="1" x14ac:dyDescent="0.35">
      <c r="A181" s="134">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49"/>
      <c r="BI181" s="95"/>
      <c r="BJ181" s="123"/>
      <c r="BK181" s="94"/>
      <c r="BL181" s="95"/>
      <c r="BM181" s="96"/>
      <c r="BN181" s="94"/>
      <c r="BO181" s="94"/>
      <c r="BP181" s="42"/>
      <c r="BQ181" s="120"/>
    </row>
    <row r="182" spans="1:69" hidden="1" x14ac:dyDescent="0.35">
      <c r="A182" s="134">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49"/>
      <c r="BI182" s="95"/>
      <c r="BJ182" s="123"/>
      <c r="BK182" s="94"/>
      <c r="BL182" s="95"/>
      <c r="BM182" s="96"/>
      <c r="BN182" s="94"/>
      <c r="BO182" s="94"/>
      <c r="BP182" s="42"/>
      <c r="BQ182" s="120"/>
    </row>
    <row r="183" spans="1:69" hidden="1" x14ac:dyDescent="0.35">
      <c r="A183" s="134">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49"/>
      <c r="BI183" s="95"/>
      <c r="BJ183" s="121"/>
      <c r="BK183" s="94"/>
      <c r="BL183" s="95"/>
      <c r="BM183" s="96"/>
      <c r="BN183" s="94"/>
      <c r="BO183" s="94"/>
      <c r="BP183" s="42"/>
      <c r="BQ183" s="120"/>
    </row>
    <row r="184" spans="1:69" hidden="1" x14ac:dyDescent="0.35">
      <c r="A184" s="134">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49"/>
      <c r="BI184" s="95"/>
      <c r="BJ184" s="123"/>
      <c r="BK184" s="94"/>
      <c r="BL184" s="95"/>
      <c r="BM184" s="96"/>
      <c r="BN184" s="94"/>
      <c r="BO184" s="94"/>
      <c r="BP184" s="42"/>
      <c r="BQ184" s="120"/>
    </row>
    <row r="185" spans="1:69" hidden="1" x14ac:dyDescent="0.35">
      <c r="A185" s="134">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49"/>
      <c r="BI185" s="95"/>
      <c r="BJ185" s="123"/>
      <c r="BK185" s="94"/>
      <c r="BL185" s="95"/>
      <c r="BM185" s="96"/>
      <c r="BN185" s="94"/>
      <c r="BO185" s="94"/>
      <c r="BP185" s="42"/>
      <c r="BQ185" s="120"/>
    </row>
    <row r="186" spans="1:69" hidden="1" x14ac:dyDescent="0.35">
      <c r="A186" s="134">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49"/>
      <c r="BI186" s="95"/>
      <c r="BJ186" s="123"/>
      <c r="BK186" s="94"/>
      <c r="BL186" s="95"/>
      <c r="BM186" s="96"/>
      <c r="BN186" s="94"/>
      <c r="BO186" s="94"/>
      <c r="BP186" s="42"/>
      <c r="BQ186" s="120"/>
    </row>
    <row r="187" spans="1:69" hidden="1" x14ac:dyDescent="0.35">
      <c r="A187" s="134">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49"/>
      <c r="BI187" s="95"/>
      <c r="BJ187" s="123"/>
      <c r="BK187" s="94"/>
      <c r="BL187" s="95"/>
      <c r="BM187" s="96"/>
      <c r="BN187" s="94"/>
      <c r="BO187" s="94"/>
      <c r="BP187" s="42"/>
      <c r="BQ187" s="120"/>
    </row>
    <row r="188" spans="1:69" hidden="1" x14ac:dyDescent="0.35">
      <c r="A188" s="134">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49"/>
      <c r="BI188" s="95"/>
      <c r="BJ188" s="123"/>
      <c r="BK188" s="94"/>
      <c r="BL188" s="95"/>
      <c r="BM188" s="96"/>
      <c r="BN188" s="94"/>
      <c r="BO188" s="94"/>
      <c r="BP188" s="42"/>
      <c r="BQ188" s="120"/>
    </row>
    <row r="189" spans="1:69" hidden="1" x14ac:dyDescent="0.35">
      <c r="A189" s="134">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49"/>
      <c r="BI189" s="95"/>
      <c r="BJ189" s="121"/>
      <c r="BK189" s="94"/>
      <c r="BL189" s="95"/>
      <c r="BM189" s="96"/>
      <c r="BN189" s="94"/>
      <c r="BO189" s="94"/>
      <c r="BP189" s="42"/>
      <c r="BQ189" s="120"/>
    </row>
    <row r="190" spans="1:69" hidden="1" x14ac:dyDescent="0.35">
      <c r="A190" s="134">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49"/>
      <c r="BI190" s="95"/>
      <c r="BJ190" s="123"/>
      <c r="BK190" s="94"/>
      <c r="BL190" s="95"/>
      <c r="BM190" s="96"/>
      <c r="BN190" s="94"/>
      <c r="BO190" s="94"/>
      <c r="BP190" s="42"/>
      <c r="BQ190" s="120"/>
    </row>
    <row r="191" spans="1:69" hidden="1" x14ac:dyDescent="0.35">
      <c r="A191" s="134">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49"/>
      <c r="BI191" s="95"/>
      <c r="BJ191" s="123"/>
      <c r="BK191" s="94"/>
      <c r="BL191" s="95"/>
      <c r="BM191" s="96"/>
      <c r="BN191" s="94"/>
      <c r="BO191" s="94"/>
      <c r="BP191" s="42"/>
      <c r="BQ191" s="120"/>
    </row>
    <row r="192" spans="1:69" hidden="1" x14ac:dyDescent="0.35">
      <c r="A192" s="134">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49"/>
      <c r="BI192" s="95"/>
      <c r="BJ192" s="123"/>
      <c r="BK192" s="94"/>
      <c r="BL192" s="95"/>
      <c r="BM192" s="96"/>
      <c r="BN192" s="94"/>
      <c r="BO192" s="94"/>
      <c r="BP192" s="42"/>
      <c r="BQ192" s="120"/>
    </row>
    <row r="193" spans="1:69" hidden="1" x14ac:dyDescent="0.35">
      <c r="A193" s="134">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49"/>
      <c r="BI193" s="95"/>
      <c r="BJ193" s="123"/>
      <c r="BK193" s="94"/>
      <c r="BL193" s="95"/>
      <c r="BM193" s="96"/>
      <c r="BN193" s="94"/>
      <c r="BO193" s="94"/>
      <c r="BP193" s="42"/>
      <c r="BQ193" s="120"/>
    </row>
    <row r="194" spans="1:69" hidden="1" x14ac:dyDescent="0.35">
      <c r="A194" s="134">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49"/>
      <c r="BI194" s="95"/>
      <c r="BJ194" s="123"/>
      <c r="BK194" s="94"/>
      <c r="BL194" s="95"/>
      <c r="BM194" s="96"/>
      <c r="BN194" s="94"/>
      <c r="BO194" s="94"/>
      <c r="BP194" s="42"/>
      <c r="BQ194" s="120"/>
    </row>
    <row r="195" spans="1:69" hidden="1" x14ac:dyDescent="0.35">
      <c r="A195" s="134">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49"/>
      <c r="BI195" s="95"/>
      <c r="BJ195" s="123"/>
      <c r="BK195" s="94"/>
      <c r="BL195" s="95"/>
      <c r="BM195" s="96"/>
      <c r="BN195" s="94"/>
      <c r="BO195" s="94"/>
      <c r="BP195" s="42"/>
      <c r="BQ195" s="120"/>
    </row>
    <row r="196" spans="1:69" hidden="1" x14ac:dyDescent="0.35">
      <c r="A196" s="134">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49"/>
      <c r="BI196" s="95"/>
      <c r="BJ196" s="123"/>
      <c r="BK196" s="94"/>
      <c r="BL196" s="95"/>
      <c r="BM196" s="96"/>
      <c r="BN196" s="94"/>
      <c r="BO196" s="94"/>
      <c r="BP196" s="42"/>
      <c r="BQ196" s="120"/>
    </row>
    <row r="197" spans="1:69" hidden="1" x14ac:dyDescent="0.35">
      <c r="A197" s="134">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49"/>
      <c r="BI197" s="95"/>
      <c r="BJ197" s="121"/>
      <c r="BK197" s="94"/>
      <c r="BL197" s="95"/>
      <c r="BM197" s="96"/>
      <c r="BN197" s="94"/>
      <c r="BO197" s="94"/>
      <c r="BP197" s="42"/>
      <c r="BQ197" s="120"/>
    </row>
    <row r="198" spans="1:69" hidden="1" x14ac:dyDescent="0.35">
      <c r="A198" s="134">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49"/>
      <c r="BI198" s="95"/>
      <c r="BJ198" s="123"/>
      <c r="BK198" s="94"/>
      <c r="BL198" s="95"/>
      <c r="BM198" s="96"/>
      <c r="BN198" s="94"/>
      <c r="BO198" s="94"/>
      <c r="BP198" s="42"/>
      <c r="BQ198" s="120"/>
    </row>
    <row r="199" spans="1:69" hidden="1" x14ac:dyDescent="0.35">
      <c r="A199" s="134">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49"/>
      <c r="BI199" s="95"/>
      <c r="BJ199" s="123"/>
      <c r="BK199" s="94"/>
      <c r="BL199" s="95"/>
      <c r="BM199" s="96"/>
      <c r="BN199" s="94"/>
      <c r="BO199" s="94"/>
      <c r="BP199" s="42"/>
      <c r="BQ199" s="120"/>
    </row>
    <row r="200" spans="1:69" hidden="1" x14ac:dyDescent="0.35">
      <c r="A200" s="134">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49"/>
      <c r="BI200" s="95"/>
      <c r="BJ200" s="123"/>
      <c r="BK200" s="94"/>
      <c r="BL200" s="95"/>
      <c r="BM200" s="96"/>
      <c r="BN200" s="94"/>
      <c r="BO200" s="94"/>
      <c r="BP200" s="42"/>
      <c r="BQ200" s="120"/>
    </row>
    <row r="201" spans="1:69" hidden="1" x14ac:dyDescent="0.35">
      <c r="A201" s="134">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49"/>
      <c r="BI201" s="95"/>
      <c r="BJ201" s="123"/>
      <c r="BK201" s="94"/>
      <c r="BL201" s="95"/>
      <c r="BM201" s="96"/>
      <c r="BN201" s="94"/>
      <c r="BO201" s="94"/>
      <c r="BP201" s="42"/>
      <c r="BQ201" s="120"/>
    </row>
    <row r="202" spans="1:69" hidden="1" x14ac:dyDescent="0.35">
      <c r="A202" s="134">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49"/>
      <c r="BI202" s="95"/>
      <c r="BJ202" s="123"/>
      <c r="BK202" s="94"/>
      <c r="BL202" s="95"/>
      <c r="BM202" s="96"/>
      <c r="BN202" s="94"/>
      <c r="BO202" s="94"/>
      <c r="BP202" s="42"/>
      <c r="BQ202" s="120"/>
    </row>
    <row r="203" spans="1:69" hidden="1" x14ac:dyDescent="0.35">
      <c r="A203" s="134">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49"/>
      <c r="BI203" s="95"/>
      <c r="BJ203" s="123"/>
      <c r="BK203" s="94"/>
      <c r="BL203" s="95"/>
      <c r="BM203" s="96"/>
      <c r="BN203" s="94"/>
      <c r="BO203" s="94"/>
      <c r="BP203" s="42"/>
      <c r="BQ203" s="120"/>
    </row>
    <row r="204" spans="1:69" ht="22.75" hidden="1" customHeight="1" x14ac:dyDescent="0.35">
      <c r="A204" s="134">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49"/>
      <c r="BI204" s="95"/>
      <c r="BJ204" s="123"/>
      <c r="BK204" s="94"/>
      <c r="BL204" s="95"/>
      <c r="BM204" s="96"/>
      <c r="BN204" s="94"/>
      <c r="BO204" s="94"/>
      <c r="BP204" s="42"/>
      <c r="BQ204" s="120"/>
    </row>
    <row r="205" spans="1:69" hidden="1" x14ac:dyDescent="0.35">
      <c r="A205" s="134">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49"/>
      <c r="BI205" s="95"/>
      <c r="BJ205" s="123"/>
      <c r="BK205" s="94"/>
      <c r="BL205" s="95"/>
      <c r="BM205" s="96"/>
      <c r="BN205" s="94"/>
      <c r="BO205" s="94"/>
      <c r="BP205" s="42"/>
      <c r="BQ205" s="120"/>
    </row>
    <row r="206" spans="1:69" hidden="1" x14ac:dyDescent="0.35">
      <c r="A206" s="134">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49"/>
      <c r="BI206" s="95"/>
      <c r="BJ206" s="123"/>
      <c r="BK206" s="94"/>
      <c r="BL206" s="95"/>
      <c r="BM206" s="96"/>
      <c r="BN206" s="94"/>
      <c r="BO206" s="94"/>
      <c r="BP206" s="42"/>
      <c r="BQ206" s="120"/>
    </row>
    <row r="207" spans="1:69" hidden="1" x14ac:dyDescent="0.35">
      <c r="A207" s="134">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49"/>
      <c r="BI207" s="95"/>
      <c r="BJ207" s="123"/>
      <c r="BK207" s="94"/>
      <c r="BL207" s="95"/>
      <c r="BM207" s="96"/>
      <c r="BN207" s="94"/>
      <c r="BO207" s="94"/>
      <c r="BP207" s="42"/>
      <c r="BQ207" s="120"/>
    </row>
    <row r="208" spans="1:69" hidden="1" x14ac:dyDescent="0.35">
      <c r="A208" s="134">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49"/>
      <c r="BI208" s="95"/>
      <c r="BJ208" s="123"/>
      <c r="BK208" s="94"/>
      <c r="BL208" s="95"/>
      <c r="BM208" s="96"/>
      <c r="BN208" s="94"/>
      <c r="BO208" s="94"/>
      <c r="BP208" s="42"/>
      <c r="BQ208" s="120"/>
    </row>
    <row r="209" spans="1:69" hidden="1" x14ac:dyDescent="0.35">
      <c r="A209" s="134">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49"/>
      <c r="BI209" s="95"/>
      <c r="BJ209" s="123"/>
      <c r="BK209" s="94"/>
      <c r="BL209" s="95"/>
      <c r="BM209" s="96"/>
      <c r="BN209" s="94"/>
      <c r="BO209" s="94"/>
      <c r="BP209" s="42"/>
      <c r="BQ209" s="120"/>
    </row>
    <row r="210" spans="1:69" hidden="1" x14ac:dyDescent="0.35">
      <c r="A210" s="134">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49"/>
      <c r="BI210" s="95"/>
      <c r="BJ210" s="123"/>
      <c r="BK210" s="94"/>
      <c r="BL210" s="95"/>
      <c r="BM210" s="96"/>
      <c r="BN210" s="94"/>
      <c r="BO210" s="94"/>
      <c r="BP210" s="42"/>
      <c r="BQ210" s="120"/>
    </row>
    <row r="211" spans="1:69" hidden="1" x14ac:dyDescent="0.35">
      <c r="A211" s="134">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49"/>
      <c r="BI211" s="95"/>
      <c r="BJ211" s="123"/>
      <c r="BK211" s="94"/>
      <c r="BL211" s="95"/>
      <c r="BM211" s="96"/>
      <c r="BN211" s="94"/>
      <c r="BO211" s="94"/>
      <c r="BP211" s="42"/>
      <c r="BQ211" s="120"/>
    </row>
    <row r="212" spans="1:69" hidden="1" x14ac:dyDescent="0.35">
      <c r="A212" s="134">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49"/>
      <c r="BI212" s="95"/>
      <c r="BJ212" s="123"/>
      <c r="BK212" s="94"/>
      <c r="BL212" s="95"/>
      <c r="BM212" s="96"/>
      <c r="BN212" s="94"/>
      <c r="BO212" s="94"/>
      <c r="BP212" s="42"/>
      <c r="BQ212" s="120"/>
    </row>
    <row r="213" spans="1:69" hidden="1" x14ac:dyDescent="0.35">
      <c r="A213" s="134">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49"/>
      <c r="BI213" s="95"/>
      <c r="BJ213" s="123"/>
      <c r="BK213" s="94"/>
      <c r="BL213" s="95"/>
      <c r="BM213" s="96"/>
      <c r="BN213" s="94"/>
      <c r="BO213" s="94"/>
      <c r="BP213" s="42"/>
      <c r="BQ213" s="120"/>
    </row>
    <row r="214" spans="1:69" hidden="1" x14ac:dyDescent="0.35">
      <c r="A214" s="134">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49"/>
      <c r="BI214" s="95"/>
      <c r="BJ214" s="123"/>
      <c r="BK214" s="94"/>
      <c r="BL214" s="95"/>
      <c r="BM214" s="96"/>
      <c r="BN214" s="94"/>
      <c r="BO214" s="94"/>
      <c r="BP214" s="42"/>
      <c r="BQ214" s="120"/>
    </row>
    <row r="215" spans="1:69" hidden="1" x14ac:dyDescent="0.35">
      <c r="A215" s="134">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49"/>
      <c r="BI215" s="95"/>
      <c r="BJ215" s="123"/>
      <c r="BK215" s="94"/>
      <c r="BL215" s="95"/>
      <c r="BM215" s="96"/>
      <c r="BN215" s="94"/>
      <c r="BO215" s="94"/>
      <c r="BP215" s="42"/>
      <c r="BQ215" s="120"/>
    </row>
    <row r="216" spans="1:69" hidden="1" x14ac:dyDescent="0.35">
      <c r="A216" s="134">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49"/>
      <c r="BI216" s="95"/>
      <c r="BJ216" s="123"/>
      <c r="BK216" s="94"/>
      <c r="BL216" s="95"/>
      <c r="BM216" s="96"/>
      <c r="BN216" s="94"/>
      <c r="BO216" s="94"/>
      <c r="BP216" s="42"/>
      <c r="BQ216" s="120"/>
    </row>
    <row r="217" spans="1:69" hidden="1" x14ac:dyDescent="0.35">
      <c r="A217" s="134">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49"/>
      <c r="BI217" s="95"/>
      <c r="BJ217" s="123"/>
      <c r="BK217" s="94"/>
      <c r="BL217" s="95"/>
      <c r="BM217" s="96"/>
      <c r="BN217" s="94"/>
      <c r="BO217" s="94"/>
      <c r="BP217" s="42"/>
      <c r="BQ217" s="120"/>
    </row>
    <row r="218" spans="1:69" hidden="1" x14ac:dyDescent="0.35">
      <c r="A218" s="134">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49"/>
      <c r="BI218" s="95"/>
      <c r="BJ218" s="123"/>
      <c r="BK218" s="94"/>
      <c r="BL218" s="95"/>
      <c r="BM218" s="96"/>
      <c r="BN218" s="94"/>
      <c r="BO218" s="94"/>
      <c r="BP218" s="42"/>
      <c r="BQ218" s="120"/>
    </row>
    <row r="219" spans="1:69" hidden="1" x14ac:dyDescent="0.35">
      <c r="A219" s="134">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49"/>
      <c r="BI219" s="95"/>
      <c r="BJ219" s="123"/>
      <c r="BK219" s="94"/>
      <c r="BL219" s="95"/>
      <c r="BM219" s="96"/>
      <c r="BN219" s="94"/>
      <c r="BO219" s="94"/>
      <c r="BP219" s="42"/>
      <c r="BQ219" s="120"/>
    </row>
    <row r="220" spans="1:69" hidden="1" x14ac:dyDescent="0.35">
      <c r="A220" s="134">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49"/>
      <c r="BI220" s="95"/>
      <c r="BJ220" s="123"/>
      <c r="BK220" s="94"/>
      <c r="BL220" s="95"/>
      <c r="BM220" s="96"/>
      <c r="BN220" s="94"/>
      <c r="BO220" s="94"/>
      <c r="BP220" s="42"/>
      <c r="BQ220" s="120" t="s">
        <v>228</v>
      </c>
    </row>
    <row r="221" spans="1:69" hidden="1" x14ac:dyDescent="0.35">
      <c r="A221" s="134">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49"/>
      <c r="BI221" s="95"/>
      <c r="BJ221" s="123"/>
      <c r="BK221" s="94"/>
      <c r="BL221" s="95"/>
      <c r="BM221" s="96"/>
      <c r="BN221" s="94"/>
      <c r="BO221" s="94"/>
      <c r="BP221" s="42"/>
      <c r="BQ221" s="120" t="s">
        <v>228</v>
      </c>
    </row>
    <row r="222" spans="1:69" hidden="1" x14ac:dyDescent="0.35">
      <c r="A222" s="134">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49"/>
      <c r="BI222" s="95"/>
      <c r="BJ222" s="123"/>
      <c r="BK222" s="94"/>
      <c r="BL222" s="95"/>
      <c r="BM222" s="96"/>
      <c r="BN222" s="94"/>
      <c r="BO222" s="94"/>
      <c r="BP222" s="42"/>
      <c r="BQ222" s="120"/>
    </row>
    <row r="223" spans="1:69" hidden="1" x14ac:dyDescent="0.35">
      <c r="A223" s="134">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49"/>
      <c r="BI223" s="95"/>
      <c r="BJ223" s="123"/>
      <c r="BK223" s="94"/>
      <c r="BL223" s="95"/>
      <c r="BM223" s="96"/>
      <c r="BN223" s="94"/>
      <c r="BO223" s="94"/>
      <c r="BP223" s="42"/>
      <c r="BQ223" s="120" t="s">
        <v>230</v>
      </c>
    </row>
    <row r="224" spans="1:69" hidden="1" x14ac:dyDescent="0.35">
      <c r="A224" s="134">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49"/>
      <c r="BI224" s="95"/>
      <c r="BJ224" s="123"/>
      <c r="BK224" s="94"/>
      <c r="BL224" s="95"/>
      <c r="BM224" s="96"/>
      <c r="BN224" s="94"/>
      <c r="BO224" s="94"/>
      <c r="BP224" s="42"/>
      <c r="BQ224" s="120" t="s">
        <v>230</v>
      </c>
    </row>
    <row r="225" spans="1:69" hidden="1" x14ac:dyDescent="0.35">
      <c r="A225" s="134">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49"/>
      <c r="BI225" s="95"/>
      <c r="BJ225" s="123"/>
      <c r="BK225" s="94"/>
      <c r="BL225" s="95"/>
      <c r="BM225" s="96"/>
      <c r="BN225" s="94"/>
      <c r="BO225" s="94"/>
      <c r="BP225" s="42"/>
      <c r="BQ225" s="120" t="s">
        <v>230</v>
      </c>
    </row>
    <row r="226" spans="1:69" hidden="1" x14ac:dyDescent="0.35">
      <c r="A226" s="134">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49"/>
      <c r="BI226" s="95"/>
      <c r="BJ226" s="123"/>
      <c r="BK226" s="94"/>
      <c r="BL226" s="95"/>
      <c r="BM226" s="96"/>
      <c r="BN226" s="94"/>
      <c r="BO226" s="94"/>
      <c r="BP226" s="42"/>
      <c r="BQ226" s="120" t="s">
        <v>230</v>
      </c>
    </row>
    <row r="227" spans="1:69" hidden="1" x14ac:dyDescent="0.35">
      <c r="A227" s="134">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49"/>
      <c r="BI227" s="95"/>
      <c r="BJ227" s="123"/>
      <c r="BK227" s="94"/>
      <c r="BL227" s="95"/>
      <c r="BM227" s="96"/>
      <c r="BN227" s="94"/>
      <c r="BO227" s="94"/>
      <c r="BP227" s="42"/>
      <c r="BQ227" s="120" t="s">
        <v>230</v>
      </c>
    </row>
    <row r="228" spans="1:69" hidden="1" x14ac:dyDescent="0.35">
      <c r="A228" s="134">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49"/>
      <c r="BI228" s="95"/>
      <c r="BJ228" s="123"/>
      <c r="BK228" s="94"/>
      <c r="BL228" s="95"/>
      <c r="BM228" s="96"/>
      <c r="BN228" s="94"/>
      <c r="BO228" s="94"/>
      <c r="BP228" s="42"/>
      <c r="BQ228" s="120" t="s">
        <v>230</v>
      </c>
    </row>
    <row r="229" spans="1:69" hidden="1" x14ac:dyDescent="0.35">
      <c r="A229" s="134">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49"/>
      <c r="BI229" s="95"/>
      <c r="BJ229" s="123"/>
      <c r="BK229" s="94"/>
      <c r="BL229" s="95"/>
      <c r="BM229" s="96"/>
      <c r="BN229" s="94"/>
      <c r="BO229" s="94"/>
      <c r="BP229" s="42"/>
      <c r="BQ229" s="120" t="s">
        <v>229</v>
      </c>
    </row>
    <row r="230" spans="1:69" hidden="1" x14ac:dyDescent="0.35">
      <c r="A230" s="134">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49"/>
      <c r="BI230" s="95"/>
      <c r="BJ230" s="123"/>
      <c r="BK230" s="94"/>
      <c r="BL230" s="95"/>
      <c r="BM230" s="96"/>
      <c r="BN230" s="94"/>
      <c r="BO230" s="94"/>
      <c r="BP230" s="42"/>
      <c r="BQ230" s="120" t="s">
        <v>229</v>
      </c>
    </row>
    <row r="231" spans="1:69" hidden="1" x14ac:dyDescent="0.35">
      <c r="A231" s="134">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49"/>
      <c r="BI231" s="95"/>
      <c r="BJ231" s="123"/>
      <c r="BK231" s="94"/>
      <c r="BL231" s="95"/>
      <c r="BM231" s="96"/>
      <c r="BN231" s="94"/>
      <c r="BO231" s="94"/>
      <c r="BP231" s="42"/>
      <c r="BQ231" s="120" t="s">
        <v>228</v>
      </c>
    </row>
    <row r="232" spans="1:69" hidden="1" x14ac:dyDescent="0.35">
      <c r="A232" s="134">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49"/>
      <c r="BI232" s="95"/>
      <c r="BJ232" s="123"/>
      <c r="BK232" s="94"/>
      <c r="BL232" s="95"/>
      <c r="BM232" s="96"/>
      <c r="BN232" s="94"/>
      <c r="BO232" s="94"/>
      <c r="BP232" s="42"/>
      <c r="BQ232" s="122"/>
    </row>
    <row r="233" spans="1:69" hidden="1" x14ac:dyDescent="0.35">
      <c r="A233" s="134">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5">
      <c r="A234" s="134">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5">
      <c r="A235" s="134">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5">
      <c r="A236" s="134">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5">
      <c r="A237" s="134">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5">
      <c r="A238" s="134">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5">
      <c r="A239" s="134">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5">
      <c r="A240" s="134">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5">
      <c r="A241" s="134">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5">
      <c r="A242" s="134">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hidden="1" customHeight="1" x14ac:dyDescent="0.35">
      <c r="A243" s="134">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5">
      <c r="A244" s="134">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5">
      <c r="A245" s="134">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5">
      <c r="A246" s="134">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5">
      <c r="A247" s="134">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5">
      <c r="A248" s="134">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5">
      <c r="A249" s="134">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5">
      <c r="A250" s="134">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5">
      <c r="A251" s="134">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5">
      <c r="A252" s="134">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5">
      <c r="A253" s="134">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5">
      <c r="A254" s="134">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5">
      <c r="A255" s="134">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5">
      <c r="A256" s="134">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5">
      <c r="A257" s="134">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5">
      <c r="A258" s="134">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5">
      <c r="A259" s="134">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5">
      <c r="A260" s="134">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5">
      <c r="A261" s="134">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5">
      <c r="A262" s="134">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5">
      <c r="A263" s="134">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5">
      <c r="A264" s="134">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5">
      <c r="A265" s="134">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5">
      <c r="A266" s="134">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5">
      <c r="A267" s="134">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5">
      <c r="A268" s="134">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5">
      <c r="A269" s="134">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5">
      <c r="A270" s="134">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5">
      <c r="A271" s="134">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5">
      <c r="A272" s="134">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hidden="1" customHeight="1" x14ac:dyDescent="0.35">
      <c r="A273" s="134">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hidden="1" customHeight="1" x14ac:dyDescent="0.35">
      <c r="A274" s="134">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5">
      <c r="A275" s="134">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5">
      <c r="A276" s="134">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hidden="1" customHeight="1" x14ac:dyDescent="0.35">
      <c r="A277" s="134">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5">
      <c r="A278" s="134">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5">
      <c r="A279" s="134">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5">
      <c r="A280" s="134">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hidden="1" customHeight="1" x14ac:dyDescent="0.35">
      <c r="A281" s="134">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hidden="1" customHeight="1" x14ac:dyDescent="0.35">
      <c r="A282" s="134">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hidden="1" customHeight="1" x14ac:dyDescent="0.35">
      <c r="A283" s="134">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hidden="1" customHeight="1" x14ac:dyDescent="0.35">
      <c r="A284" s="134">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hidden="1" customHeight="1" x14ac:dyDescent="0.35">
      <c r="A285" s="134">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hidden="1" customHeight="1" x14ac:dyDescent="0.35">
      <c r="A286" s="134">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5">
      <c r="A287" s="134">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5">
      <c r="A288" s="134">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hidden="1" customHeight="1" x14ac:dyDescent="0.35">
      <c r="A289" s="134">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hidden="1" customHeight="1" x14ac:dyDescent="0.35">
      <c r="A290" s="134">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5">
      <c r="A291" s="134">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5">
      <c r="A292" s="134">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5">
      <c r="A293" s="134">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5">
      <c r="A294" s="134">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5">
      <c r="A295" s="134">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5">
      <c r="A296" s="134">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5">
      <c r="A297" s="134">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5">
      <c r="A298" s="134">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5">
      <c r="A299" s="134">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5">
      <c r="A300" s="134">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5">
      <c r="A301" s="134">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5">
      <c r="A302" s="134">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5">
      <c r="A303" s="134">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hidden="1" customHeight="1" x14ac:dyDescent="0.35">
      <c r="A304" s="134">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5">
      <c r="A305" s="134">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hidden="1" customHeight="1" x14ac:dyDescent="0.35">
      <c r="A306" s="134">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hidden="1" customHeight="1" x14ac:dyDescent="0.35">
      <c r="A307" s="134">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5">
      <c r="A308" s="134">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5">
      <c r="A309" s="134">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5">
      <c r="A310" s="134">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hidden="1" customHeight="1" x14ac:dyDescent="0.35">
      <c r="A311" s="134">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5">
      <c r="A312" s="134">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5">
      <c r="A313" s="134">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5">
      <c r="A314" s="134">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5">
      <c r="A315" s="134">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5">
      <c r="A316" s="134">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hidden="1" customHeight="1" x14ac:dyDescent="0.35">
      <c r="A317" s="134">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hidden="1" customHeight="1" x14ac:dyDescent="0.35">
      <c r="A318" s="134">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5">
      <c r="A319" s="134">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5">
      <c r="A320" s="134">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5">
      <c r="A321" s="134">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5">
      <c r="A322" s="134">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hidden="1" customHeight="1" x14ac:dyDescent="0.35">
      <c r="A323" s="134">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5">
      <c r="A324" s="134">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5">
      <c r="A325" s="134">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5">
      <c r="A326" s="134">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5">
      <c r="A327" s="134">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5">
      <c r="A328" s="134">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5">
      <c r="A329" s="134">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5">
      <c r="A330" s="134">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5">
      <c r="A331" s="134">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5">
      <c r="A332" s="134">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hidden="1" customHeight="1" x14ac:dyDescent="0.35">
      <c r="A333" s="134">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hidden="1" customHeight="1" x14ac:dyDescent="0.35">
      <c r="A334" s="134">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5">
      <c r="A335" s="134">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hidden="1" customHeight="1" x14ac:dyDescent="0.35">
      <c r="A336" s="134">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hidden="1" customHeight="1" x14ac:dyDescent="0.35">
      <c r="A337" s="134">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hidden="1" customHeight="1" x14ac:dyDescent="0.35">
      <c r="A338" s="134">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hidden="1" customHeight="1" x14ac:dyDescent="0.35">
      <c r="A339" s="134">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hidden="1" customHeight="1" x14ac:dyDescent="0.35">
      <c r="A340" s="134">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hidden="1" customHeight="1" x14ac:dyDescent="0.35">
      <c r="A341" s="134">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hidden="1" customHeight="1" x14ac:dyDescent="0.35">
      <c r="A342" s="134">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5">
      <c r="A343" s="134">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hidden="1" customHeight="1" x14ac:dyDescent="0.35">
      <c r="A344" s="134">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hidden="1" customHeight="1" x14ac:dyDescent="0.35">
      <c r="A345" s="134">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hidden="1" customHeight="1" x14ac:dyDescent="0.35">
      <c r="A346" s="134">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hidden="1" customHeight="1" x14ac:dyDescent="0.35">
      <c r="A347" s="134">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hidden="1" customHeight="1" x14ac:dyDescent="0.35">
      <c r="A348" s="134">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5">
      <c r="A349" s="134">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5">
      <c r="A350" s="134">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5">
      <c r="A351" s="134">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5">
      <c r="A352" s="134">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5">
      <c r="A353" s="134">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hidden="1" customHeight="1" x14ac:dyDescent="0.35">
      <c r="A354" s="134">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hidden="1" customHeight="1" x14ac:dyDescent="0.35">
      <c r="A355" s="134">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hidden="1" customHeight="1" x14ac:dyDescent="0.35">
      <c r="A356" s="134">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hidden="1" customHeight="1" x14ac:dyDescent="0.35">
      <c r="A357" s="134">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hidden="1" customHeight="1" x14ac:dyDescent="0.35">
      <c r="A358" s="134">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hidden="1" customHeight="1" x14ac:dyDescent="0.35">
      <c r="A359" s="134">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5">
      <c r="A360" s="134">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5">
      <c r="A361" s="134">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5">
      <c r="A362" s="134">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5">
      <c r="A363" s="134">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hidden="1" customHeight="1" x14ac:dyDescent="0.35">
      <c r="A364" s="134">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hidden="1" customHeight="1" x14ac:dyDescent="0.35">
      <c r="A365" s="134">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hidden="1" customHeight="1" x14ac:dyDescent="0.35">
      <c r="A366" s="134">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5">
      <c r="A367" s="134">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hidden="1" customHeight="1" x14ac:dyDescent="0.35">
      <c r="A368" s="134">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hidden="1" customHeight="1" x14ac:dyDescent="0.35">
      <c r="A369" s="134">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hidden="1" customHeight="1" x14ac:dyDescent="0.35">
      <c r="A370" s="134">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hidden="1" customHeight="1" x14ac:dyDescent="0.35">
      <c r="A371" s="134">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hidden="1" customHeight="1" x14ac:dyDescent="0.35">
      <c r="A372" s="134">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5">
      <c r="A373" s="134">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hidden="1" customHeight="1" x14ac:dyDescent="0.35">
      <c r="A374" s="134">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hidden="1" customHeight="1" x14ac:dyDescent="0.35">
      <c r="A375" s="134">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hidden="1" customHeight="1" x14ac:dyDescent="0.35">
      <c r="A376" s="134">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hidden="1" customHeight="1" x14ac:dyDescent="0.35">
      <c r="A377" s="134">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hidden="1" customHeight="1" x14ac:dyDescent="0.35">
      <c r="A378" s="134">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5">
      <c r="A379" s="134">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5">
      <c r="A380" s="134">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5">
      <c r="A381" s="134">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5">
      <c r="A382" s="134">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5">
      <c r="A383" s="134">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5">
      <c r="A384" s="134">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5">
      <c r="A385" s="134">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5">
      <c r="A386" s="134">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5">
      <c r="A387" s="134">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5">
      <c r="A388" s="134">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hidden="1" customHeight="1" x14ac:dyDescent="0.35">
      <c r="A389" s="134">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5">
      <c r="A390" s="134">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5">
      <c r="A391" s="134">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5">
      <c r="A392" s="134">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hidden="1" customHeight="1" x14ac:dyDescent="0.35">
      <c r="A393" s="134">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hidden="1" customHeight="1" x14ac:dyDescent="0.35">
      <c r="A394" s="134">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hidden="1" customHeight="1" x14ac:dyDescent="0.35">
      <c r="A395" s="134">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hidden="1" customHeight="1" x14ac:dyDescent="0.35">
      <c r="A396" s="134">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hidden="1" customHeight="1" x14ac:dyDescent="0.35">
      <c r="A397" s="134">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hidden="1" customHeight="1" x14ac:dyDescent="0.35">
      <c r="A398" s="134">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hidden="1" customHeight="1" x14ac:dyDescent="0.35">
      <c r="A399" s="134">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hidden="1" customHeight="1" x14ac:dyDescent="0.35">
      <c r="A400" s="134">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5">
      <c r="A401" s="134">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5">
      <c r="A402" s="134">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5">
      <c r="A403" s="134">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5">
      <c r="A404" s="134">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5">
      <c r="A405" s="134">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hidden="1" customHeight="1" x14ac:dyDescent="0.35">
      <c r="A406" s="134">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hidden="1" customHeight="1" x14ac:dyDescent="0.35">
      <c r="A407" s="134">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hidden="1" customHeight="1" x14ac:dyDescent="0.35">
      <c r="A408" s="134">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hidden="1" customHeight="1" x14ac:dyDescent="0.35">
      <c r="A409" s="134">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hidden="1" customHeight="1" x14ac:dyDescent="0.35">
      <c r="A410" s="134">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hidden="1" customHeight="1" x14ac:dyDescent="0.35">
      <c r="A411" s="134">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hidden="1" customHeight="1" x14ac:dyDescent="0.35">
      <c r="A412" s="134">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hidden="1" customHeight="1" x14ac:dyDescent="0.35">
      <c r="A413" s="134">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hidden="1" customHeight="1" x14ac:dyDescent="0.35">
      <c r="A414" s="134">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hidden="1" customHeight="1" x14ac:dyDescent="0.35">
      <c r="A415" s="134">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5">
      <c r="A416" s="134">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5">
      <c r="A417" s="134">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hidden="1" customHeight="1" x14ac:dyDescent="0.35">
      <c r="A418" s="134">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hidden="1" customHeight="1" x14ac:dyDescent="0.35">
      <c r="A419" s="134">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hidden="1" customHeight="1" x14ac:dyDescent="0.35">
      <c r="A420" s="134">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hidden="1" customHeight="1" x14ac:dyDescent="0.35">
      <c r="A421" s="134">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hidden="1" customHeight="1" x14ac:dyDescent="0.35">
      <c r="A422" s="134">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hidden="1" customHeight="1" x14ac:dyDescent="0.35">
      <c r="A423" s="134">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hidden="1" customHeight="1" x14ac:dyDescent="0.35">
      <c r="A424" s="134">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hidden="1" customHeight="1" x14ac:dyDescent="0.35">
      <c r="A425" s="134">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5">
      <c r="A426" s="134">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5">
      <c r="A427" s="134">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5">
      <c r="A428" s="134">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5">
      <c r="A429" s="134">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5">
      <c r="A430" s="134">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5">
      <c r="A431" s="134">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5">
      <c r="A432" s="134">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5">
      <c r="A433" s="134">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5">
      <c r="A434" s="134">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5">
      <c r="A435" s="134">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5">
      <c r="A436" s="134">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5">
      <c r="A437" s="134">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5">
      <c r="A438" s="134">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5">
      <c r="A439" s="134">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5">
      <c r="A440" s="134">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5">
      <c r="A441" s="134">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5">
      <c r="A442" s="134">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5">
      <c r="A443" s="134">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5">
      <c r="A444" s="134">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5">
      <c r="A445" s="134">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5">
      <c r="A446" s="134">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5">
      <c r="A447" s="134">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5">
      <c r="A448" s="134">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5">
      <c r="A449" s="134">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5">
      <c r="A450" s="134">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5">
      <c r="A451" s="134">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5">
      <c r="A452" s="134">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5">
      <c r="A453" s="134">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5">
      <c r="A454" s="134">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5">
      <c r="A455" s="134">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5">
      <c r="A456" s="134">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5">
      <c r="A457" s="134">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5">
      <c r="A458" s="134">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5">
      <c r="A459" s="134">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hidden="1" customHeight="1" x14ac:dyDescent="0.35">
      <c r="A460" s="134">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5">
      <c r="A461" s="134">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5">
      <c r="A462" s="134">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5">
      <c r="A463" s="134">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5">
      <c r="A464" s="134">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5">
      <c r="A465" s="134">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5">
      <c r="A466" s="134">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5">
      <c r="A467" s="134">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5">
      <c r="A468" s="134">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5">
      <c r="A469" s="134">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5">
      <c r="A470" s="134">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5">
      <c r="A471" s="134">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hidden="1" customHeight="1" x14ac:dyDescent="0.35">
      <c r="A472" s="134">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hidden="1" customHeight="1" x14ac:dyDescent="0.35">
      <c r="A473" s="134">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hidden="1" customHeight="1" x14ac:dyDescent="0.35">
      <c r="A474" s="134">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hidden="1" customHeight="1" x14ac:dyDescent="0.35">
      <c r="A475" s="134">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hidden="1" customHeight="1" x14ac:dyDescent="0.35">
      <c r="A476" s="134">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hidden="1" customHeight="1" x14ac:dyDescent="0.35">
      <c r="A477" s="134">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hidden="1" customHeight="1" x14ac:dyDescent="0.35">
      <c r="A478" s="134">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hidden="1" customHeight="1" x14ac:dyDescent="0.35">
      <c r="A479" s="134">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hidden="1" customHeight="1" x14ac:dyDescent="0.35">
      <c r="A480" s="134">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hidden="1" customHeight="1" x14ac:dyDescent="0.35">
      <c r="A481" s="134">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hidden="1" customHeight="1" x14ac:dyDescent="0.35">
      <c r="A482" s="134">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hidden="1" customHeight="1" x14ac:dyDescent="0.35">
      <c r="A483" s="134">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hidden="1" customHeight="1" x14ac:dyDescent="0.35">
      <c r="A484" s="134">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hidden="1" customHeight="1" x14ac:dyDescent="0.35">
      <c r="A485" s="134">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5">
      <c r="A486" s="134">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5">
      <c r="A487" s="134">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5">
      <c r="A488" s="134">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5">
      <c r="A489" s="134">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hidden="1" customHeight="1" x14ac:dyDescent="0.35">
      <c r="A490" s="134">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5">
      <c r="A491" s="134">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5">
      <c r="A492" s="134">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hidden="1" customHeight="1" x14ac:dyDescent="0.35">
      <c r="A493" s="134">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5">
      <c r="A494" s="134">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hidden="1" customHeight="1" x14ac:dyDescent="0.35">
      <c r="A495" s="134">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hidden="1" customHeight="1" x14ac:dyDescent="0.35">
      <c r="A496" s="134">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hidden="1" customHeight="1" x14ac:dyDescent="0.35">
      <c r="A497" s="134">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hidden="1" customHeight="1" x14ac:dyDescent="0.35">
      <c r="A498" s="134">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hidden="1" customHeight="1" x14ac:dyDescent="0.35">
      <c r="A499" s="134">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hidden="1" customHeight="1" x14ac:dyDescent="0.35">
      <c r="A500" s="134">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5">
      <c r="A501" s="134">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hidden="1" customHeight="1" x14ac:dyDescent="0.35">
      <c r="A502" s="134">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5">
      <c r="A503" s="134">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hidden="1" customHeight="1" x14ac:dyDescent="0.35">
      <c r="A504" s="134">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5">
      <c r="A505" s="134">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5">
      <c r="A506" s="134">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5">
      <c r="A507" s="134">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5">
      <c r="A508" s="134">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5">
      <c r="A509" s="134">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5">
      <c r="A510" s="134">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5">
      <c r="A511" s="134">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5">
      <c r="A512" s="134">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hidden="1" customHeight="1" x14ac:dyDescent="0.35">
      <c r="A513" s="134">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hidden="1" customHeight="1" x14ac:dyDescent="0.35">
      <c r="A514" s="134">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5">
      <c r="A515" s="134">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hidden="1" customHeight="1" x14ac:dyDescent="0.35">
      <c r="A516" s="134">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hidden="1" customHeight="1" x14ac:dyDescent="0.35">
      <c r="A517" s="134">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5">
      <c r="A518" s="134">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5">
      <c r="A519" s="134">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5">
      <c r="A520" s="134">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5">
      <c r="A521" s="134">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5">
      <c r="A522" s="134">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5">
      <c r="A523" s="134">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5">
      <c r="A524" s="134">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5">
      <c r="A525" s="134">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5">
      <c r="A526" s="134">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5">
      <c r="A527" s="134">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5">
      <c r="A528" s="134">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5">
      <c r="A529" s="134">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5">
      <c r="A530" s="134">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5">
      <c r="A531" s="134">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5">
      <c r="A532" s="134">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5">
      <c r="A533" s="134">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5">
      <c r="A534" s="134">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5">
      <c r="A535" s="134">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5">
      <c r="A536" s="134">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hidden="1" customHeight="1" x14ac:dyDescent="0.35">
      <c r="A537" s="134">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hidden="1" customHeight="1" x14ac:dyDescent="0.35">
      <c r="A538" s="134">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5">
      <c r="A539" s="134">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5">
      <c r="A540" s="134">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5">
      <c r="A541" s="134">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5">
      <c r="A542" s="134">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5">
      <c r="A543" s="134">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5">
      <c r="A544" s="134">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5">
      <c r="A545" s="134">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5">
      <c r="A546" s="134">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hidden="1" customHeight="1" x14ac:dyDescent="0.35">
      <c r="A547" s="134">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5">
      <c r="A548" s="134">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5">
      <c r="A549" s="134">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5">
      <c r="A550" s="134">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5">
      <c r="A551" s="134">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5">
      <c r="A552" s="134">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5">
      <c r="A553" s="134">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5">
      <c r="A554" s="134">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5">
      <c r="A555" s="134">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5">
      <c r="A556" s="134">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5">
      <c r="A557" s="134">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5">
      <c r="A558" s="134">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hidden="1" customHeight="1" x14ac:dyDescent="0.35">
      <c r="A559" s="134">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hidden="1" customHeight="1" x14ac:dyDescent="0.35">
      <c r="A560" s="134">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hidden="1" customHeight="1" x14ac:dyDescent="0.35">
      <c r="A561" s="134">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5">
      <c r="A562" s="134">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5">
      <c r="A563" s="134">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5">
      <c r="A564" s="134">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hidden="1" customHeight="1" x14ac:dyDescent="0.35">
      <c r="A565" s="134">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5">
      <c r="A566" s="134">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5">
      <c r="A567" s="134">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5">
      <c r="A568" s="134">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5">
      <c r="A569" s="134">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5">
      <c r="A570" s="134">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5">
      <c r="A571" s="134">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hidden="1" customHeight="1" x14ac:dyDescent="0.35">
      <c r="A572" s="134">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5">
      <c r="A573" s="134">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5">
      <c r="A574" s="134">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hidden="1" customHeight="1" x14ac:dyDescent="0.35">
      <c r="A575" s="134">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5">
      <c r="A576" s="134">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5">
      <c r="A577" s="134">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hidden="1" customHeight="1" x14ac:dyDescent="0.35">
      <c r="A578" s="134">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hidden="1" customHeight="1" x14ac:dyDescent="0.35">
      <c r="A579" s="134">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5">
      <c r="A580" s="134">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5">
      <c r="A581" s="134">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5">
      <c r="A582" s="134">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5">
      <c r="A583" s="134">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5">
      <c r="A584" s="134">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5">
      <c r="A585" s="134">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5">
      <c r="A586" s="134">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5">
      <c r="A587" s="134">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5">
      <c r="A588" s="134">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5">
      <c r="A589" s="134">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hidden="1" customHeight="1" x14ac:dyDescent="0.35">
      <c r="A590" s="134">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5">
      <c r="A591" s="134">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5">
      <c r="A592" s="134">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5">
      <c r="A593" s="134">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5">
      <c r="A594" s="134">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5">
      <c r="A595" s="134">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5">
      <c r="A596" s="134">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5">
      <c r="A597" s="134">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5">
      <c r="A598" s="134">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5">
      <c r="A599" s="134">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5">
      <c r="A600" s="134">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5">
      <c r="A601" s="134">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5">
      <c r="A602" s="134">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5">
      <c r="A603" s="134">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5">
      <c r="A604" s="134">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5">
      <c r="A605" s="134">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5">
      <c r="A606" s="134">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5">
      <c r="A607" s="134">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5">
      <c r="A608" s="134">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hidden="1" customHeight="1" x14ac:dyDescent="0.35">
      <c r="A609" s="134">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5">
      <c r="A610" s="134">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5">
      <c r="A611" s="134">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5">
      <c r="A612" s="134">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5">
      <c r="A613" s="134">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5">
      <c r="A614" s="134">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5">
      <c r="A615" s="134">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5">
      <c r="A616" s="134">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5">
      <c r="A617" s="134">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5">
      <c r="A618" s="134">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5">
      <c r="A619" s="134">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5">
      <c r="A620" s="134">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5">
      <c r="A621" s="134">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5">
      <c r="A622" s="134">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5">
      <c r="A623" s="134">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5">
      <c r="A624" s="134">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5">
      <c r="A625" s="134">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5">
      <c r="A626" s="134">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5">
      <c r="A627" s="134">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5">
      <c r="A628" s="134">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5">
      <c r="A629" s="134">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5">
      <c r="A630" s="134">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5">
      <c r="A631" s="134">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5">
      <c r="A632" s="134">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5">
      <c r="A633" s="134">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5">
      <c r="A634" s="134">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5">
      <c r="A635" s="134">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5">
      <c r="A636" s="134">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5">
      <c r="A637" s="134">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5">
      <c r="A638" s="134">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5">
      <c r="A639" s="134">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hidden="1" customHeight="1" x14ac:dyDescent="0.35">
      <c r="A640" s="134">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5">
      <c r="A641" s="134">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5">
      <c r="A642" s="134">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5">
      <c r="A643" s="134">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5">
      <c r="A644" s="134">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5">
      <c r="A645" s="134">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5">
      <c r="A646" s="134">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5">
      <c r="A647" s="134">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hidden="1" customHeight="1" x14ac:dyDescent="0.35">
      <c r="A648" s="134">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5">
      <c r="A649" s="134">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5">
      <c r="A650" s="134">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hidden="1" customHeight="1" x14ac:dyDescent="0.35">
      <c r="A651" s="134">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5">
      <c r="A652" s="134">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5">
      <c r="A653" s="134">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5">
      <c r="A654" s="134">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5">
      <c r="A655" s="134">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5">
      <c r="A656" s="134">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5">
      <c r="A657" s="134">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5">
      <c r="A658" s="134">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5">
      <c r="A659" s="134">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hidden="1" customHeight="1" x14ac:dyDescent="0.35">
      <c r="A660" s="134">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5">
      <c r="A661" s="134">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5">
      <c r="A662" s="134">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5">
      <c r="A663" s="134">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5">
      <c r="A664" s="134">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5">
      <c r="A665" s="134">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5">
      <c r="A666" s="134">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hidden="1" customHeight="1" x14ac:dyDescent="0.35">
      <c r="A667" s="134">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5">
      <c r="A668" s="134">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hidden="1" customHeight="1" x14ac:dyDescent="0.35">
      <c r="A669" s="134">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hidden="1" customHeight="1" x14ac:dyDescent="0.35">
      <c r="A670" s="134">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5">
      <c r="A671" s="134">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5">
      <c r="A672" s="134">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5">
      <c r="A673" s="134">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5">
      <c r="A674" s="134">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5">
      <c r="A675" s="134">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hidden="1" customHeight="1" x14ac:dyDescent="0.35">
      <c r="A676" s="134">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5">
      <c r="A677" s="134">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hidden="1" customHeight="1" x14ac:dyDescent="0.35">
      <c r="A678" s="134">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hidden="1" customHeight="1" x14ac:dyDescent="0.35">
      <c r="A679" s="134">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5">
      <c r="A680" s="134">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hidden="1" customHeight="1" x14ac:dyDescent="0.35">
      <c r="A681" s="134">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5">
      <c r="A682" s="134">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5">
      <c r="A683" s="134">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hidden="1" customHeight="1" x14ac:dyDescent="0.35">
      <c r="A684" s="134">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hidden="1" customHeight="1" x14ac:dyDescent="0.35">
      <c r="A685" s="134">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5">
      <c r="A686" s="134">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5">
      <c r="A687" s="134">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5">
      <c r="A688" s="134">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5">
      <c r="A689" s="134">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5">
      <c r="A690" s="134">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5">
      <c r="A691" s="134">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5">
      <c r="A692" s="134">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5">
      <c r="A693" s="134">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5">
      <c r="A694" s="134">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5">
      <c r="A695" s="134">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5">
      <c r="A696" s="134">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5">
      <c r="A697" s="134">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5">
      <c r="A698" s="134">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5">
      <c r="A699" s="134">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5">
      <c r="A700" s="134">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5">
      <c r="A701" s="134">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5">
      <c r="A702" s="134">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5">
      <c r="A703" s="134">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5">
      <c r="A704" s="134">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5">
      <c r="A705" s="134">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5">
      <c r="A706" s="134">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5">
      <c r="A707" s="134">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5">
      <c r="A708" s="134">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5">
      <c r="A709" s="134">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5">
      <c r="A710" s="134">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5">
      <c r="A711" s="134">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5">
      <c r="A712" s="134">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hidden="1" customHeight="1" x14ac:dyDescent="0.35">
      <c r="A713" s="134">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5">
      <c r="A714" s="134">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5">
      <c r="A715" s="134">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5">
      <c r="A716" s="134">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hidden="1" customHeight="1" x14ac:dyDescent="0.35">
      <c r="A717" s="134">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5">
      <c r="A718" s="134">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5">
      <c r="A719" s="134">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5">
      <c r="A720" s="134">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5">
      <c r="A721" s="134">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hidden="1" customHeight="1" x14ac:dyDescent="0.35">
      <c r="A722" s="134">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5">
      <c r="A723" s="134">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hidden="1" customHeight="1" x14ac:dyDescent="0.35">
      <c r="A724" s="134">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hidden="1" customHeight="1" x14ac:dyDescent="0.35">
      <c r="A725" s="134">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5">
      <c r="A726" s="134">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5">
      <c r="A727" s="134">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5">
      <c r="A728" s="134">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5">
      <c r="A729" s="134">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5">
      <c r="A730" s="134">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5">
      <c r="A731" s="134">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hidden="1" customHeight="1" x14ac:dyDescent="0.35">
      <c r="A732" s="134">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5">
      <c r="A733" s="134">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5">
      <c r="A734" s="134">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5">
      <c r="A735" s="134">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5">
      <c r="A736" s="134">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hidden="1" customHeight="1" x14ac:dyDescent="0.35">
      <c r="A737" s="134">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5">
      <c r="A738" s="134">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5">
      <c r="A739" s="134">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5">
      <c r="A740" s="134">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5">
      <c r="A741" s="134">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5">
      <c r="A742" s="134">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5">
      <c r="A743" s="134">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5">
      <c r="A744" s="134">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5">
      <c r="A745" s="134">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5">
      <c r="A746" s="134">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hidden="1" customHeight="1" x14ac:dyDescent="0.35">
      <c r="A747" s="134">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5">
      <c r="A748" s="134">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5">
      <c r="A749" s="134">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5">
      <c r="A750" s="134">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5">
      <c r="A751" s="134">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hidden="1" customHeight="1" x14ac:dyDescent="0.35">
      <c r="A752" s="134">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hidden="1" customHeight="1" x14ac:dyDescent="0.35">
      <c r="A753" s="134">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5">
      <c r="A754" s="134">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5">
      <c r="A755" s="134">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5">
      <c r="A756" s="134">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5">
      <c r="A757" s="134">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5">
      <c r="A758" s="134">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hidden="1" customHeight="1" x14ac:dyDescent="0.35">
      <c r="A759" s="134">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5">
      <c r="A760" s="134">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5">
      <c r="A761" s="134">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5">
      <c r="A762" s="134">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5">
      <c r="A763" s="134">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5">
      <c r="A764" s="134">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5">
      <c r="A765" s="134">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5">
      <c r="A766" s="134">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hidden="1" customHeight="1" x14ac:dyDescent="0.35">
      <c r="A767" s="134">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5">
      <c r="A768" s="134">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5">
      <c r="A769" s="134">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hidden="1" customHeight="1" x14ac:dyDescent="0.35">
      <c r="A770" s="134">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5">
      <c r="A771" s="134">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5">
      <c r="A772" s="134">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34">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34">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34">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34">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34">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34">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34">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34">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34">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34">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34">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34">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34">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34">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34">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34">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34">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34">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34">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34">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34">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34">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4">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34">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34">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34">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34">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4">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34">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4">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4">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4">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4">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4">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4">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34">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34">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4">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4">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34">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34">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34">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34">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34">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34">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34">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34">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34">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34">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4">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34">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4">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34">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34">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4">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4">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4">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34">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34">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34">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34">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34">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34">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34">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34">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34">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34">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34">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34">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34">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34">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34">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34">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34">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34">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34">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34">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4">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34">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34">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34">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34">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34">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34">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34">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34">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34">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34">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34">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34">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34">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34">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34">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34">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34">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34">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34">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34">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34">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34">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34">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34">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34">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34">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34">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34">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34">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34">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34">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34">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34">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34">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34">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34">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34">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34">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34">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34">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34">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34">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34">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34">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34">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34">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34">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34">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34">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34">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34">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34">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34">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34">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34">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34">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34">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34">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34">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34">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34">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34">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34">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34">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34">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34">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34">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34">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34">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34">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34">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34">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34">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34">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34">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34">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34">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34">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34">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34">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34">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34">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34">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4">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4">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4">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4">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4">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4">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4">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4">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4">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4">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4">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4">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4">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4">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4">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4">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4">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4">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4">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4">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4">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4">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4">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4">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4">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4">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4">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4">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4">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4">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4">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4">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4">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4">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4">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4">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4">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4">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4">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4">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4">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34">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34">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34">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4">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4">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4">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4">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4">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4">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4">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4">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4">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4">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4">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4">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4">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4">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4">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4">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4">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4">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34">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34">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34">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34">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34">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34">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34">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34">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34">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34">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4">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4">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4">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34">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34">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4">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4">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4">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4">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4">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4">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4">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4">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4">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4">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4">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4">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34">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34">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34">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34">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4">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4">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34">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4">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4">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4">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4">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4">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4">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4">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4">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4">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34">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4">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4">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4">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4">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4">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34">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34">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34">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34">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34">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34">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4">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34">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34">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34">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34">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4">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4">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34">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4">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4">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4">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4">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4">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34">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4">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4">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4">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4">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4">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4">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4">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4">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4">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4">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4">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4">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4">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4">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4">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4">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4">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4">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4">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4">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4">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4">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4">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34">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34">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34">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34">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34">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4">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4">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4">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4">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4">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4">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4">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34">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34">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34">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34">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34">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34">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4">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4">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4">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4">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4">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4">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4">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4">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4">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4">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4">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4">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4">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4">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4">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4">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34">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4">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4">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4">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4">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4">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4">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4">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4">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4">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4">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4">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4">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4">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4">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4">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4">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34">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4">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4">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4">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4">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4">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4">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4">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34">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4">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4">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4">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34">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34">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34">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34">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34">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4">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4">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4">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4">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4">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4">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4">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4">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4">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4">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4">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4">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4">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4">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4">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34">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4">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34">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4">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4">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4">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4">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34">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34">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34">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4">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4">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4">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4">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4">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4">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4">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4">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4">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4">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4">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4">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4">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34">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34">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34">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34">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4">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4">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4">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4">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4">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4">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4">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4">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4">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4">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34">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4">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4">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34">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4">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4">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4">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4">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4">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4">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4">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4">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4">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4">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4">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4">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4">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4">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4">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4">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4">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4">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4">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4">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4">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4">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4">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4">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4">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4">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4">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34">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4">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34">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34">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34">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4">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34">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4">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4">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34">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34">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34">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34">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34">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34">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34">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34">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34">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34">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34">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4">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34">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4">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34">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34">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34">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34">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34">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34">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4">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4">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4">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4">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4">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4">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4">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4">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4">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4">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4">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4">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4">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4">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4">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4">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4">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4">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4">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4">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4">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34">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4">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4">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4">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4">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4">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4">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4">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4">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4">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34">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4">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4">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4">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4">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4">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4">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4">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4">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4">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4">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4">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4">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4">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4">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4">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4">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4">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4">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4">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4">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4">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34">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34">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34">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34">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34">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34">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34">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34">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34">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4">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4">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4">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4">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4">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34">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4">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4">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4">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34">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4">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4">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4">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4">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34">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34">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4">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4">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4">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4">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34">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4">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4">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34">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34">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4">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4">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4">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4">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4">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4">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4">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4">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4">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34">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4">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4">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4">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4">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4">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34">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34">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34">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34">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34">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4">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4">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34">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34">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4">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4">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4">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4">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4">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4">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4">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4">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4">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4">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4">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4">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4">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4">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4">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34">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4">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4">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4">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4">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4">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4">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4">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4">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4">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4">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4">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4">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4">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4">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4">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4">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4">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34">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4">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4">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4">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4">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4">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34">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4">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4">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4">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4">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4">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4">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4">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4">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4">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34">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4">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4">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4">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4">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4">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34">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4">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4">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4">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4">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4">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4">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4">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34">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4">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4">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4">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34">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4">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34">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34">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34">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4">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4">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4">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4">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4">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4">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4">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4">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4">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4">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4">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34">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34">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4">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34">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4">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4">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34">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4">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4">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4">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34">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4">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4">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4">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4">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4">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4">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4">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4">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4">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4">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34">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34">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34">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34">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34">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4">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4">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4">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4">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4">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34">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4">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4">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34">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4">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4">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4">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4">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4">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4">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4">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4">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4">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4">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4">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34">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4">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4">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4">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4">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4">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4">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4">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4">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4">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34">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4">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34">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34">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4">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4">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4">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34">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34">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34">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4">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4">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4">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34">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4">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4">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4">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4">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4">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4">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4">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4">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4">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4">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4">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4">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4">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4">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4">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4">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4">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4">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4">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4">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4">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4">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4">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4">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4">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4">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4">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4">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4">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4">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4">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4">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4">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4">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34">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4">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4">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4">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4">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4">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34">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4">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4">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4">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4">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4">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4">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4">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34">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34">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34">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4">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4">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4">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4">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4">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4">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4">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4">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4">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4">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4">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4">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4">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4">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4">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4">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4">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4">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4">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4">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4">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4">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4">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4">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4">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4">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4">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34">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4">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4">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4">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4">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4">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4">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4">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4">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4">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4">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4">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4">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4">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4">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4">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4">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4">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4">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4">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4">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4">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4">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4">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4">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4">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4">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4">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4">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4">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4">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4">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4">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4">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4">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4">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4">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4">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4">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4">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4">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4">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4">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4">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4">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4">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4">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4">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4">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4">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4">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4">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4">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4">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4">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4">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4">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4">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4">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4">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4">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4">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4">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4">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4">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4">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4">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34">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4">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4">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4">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4">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4">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4">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4">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4">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4">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4">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4">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4">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4">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4">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4">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4">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4">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4">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4">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4">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4">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4">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4">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4">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4">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4">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4">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4">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4">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4">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4">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4">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4">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4">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4">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4">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4">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4">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4">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4">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4">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4">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4">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4">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4">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4">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4">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4">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4">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4">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4">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4">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4">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4">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4">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4">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4">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4">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4">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4">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4">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4">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4">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4">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4">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4">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4">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4">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4">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4">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4">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4">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4">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4">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4">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4">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4">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34">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34">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4">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4">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4">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4">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4">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4">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4">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4">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4">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4">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4">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4">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4">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4">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4">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4">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4">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4">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4">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4">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4">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4">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4">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4">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4">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4">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4">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4">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4">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4">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4">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4">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4">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4">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4">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4">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4">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4">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4">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4">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4">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4">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4">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4">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34">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4">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34">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4">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34">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34">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34">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34">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4">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4">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34">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4">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4">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4">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34">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4">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4">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4">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4">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4">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4">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4">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4">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4">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4">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4">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4">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4">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4">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4">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4">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4">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4">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4">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4">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4">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4">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4">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4">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4">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4">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4">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4">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34">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4">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4">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4">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4">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4">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4">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4">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4">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4">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34">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4">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4">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34">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4">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4">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4">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4">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4">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4">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4">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4">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4">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4">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4">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34">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4">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4">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4">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4">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34">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4">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4">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4">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4">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4">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4">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4">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4">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4">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4">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4">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4">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34">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4">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4">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4">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4">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4">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4">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4">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4">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4">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4">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34">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4">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4">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4">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4">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4">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4">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34">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4">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4">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4">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4">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4">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4">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4">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4">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4">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4">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4">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4">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4">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4">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4">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4">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4">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4">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4">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4">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4">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4">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4">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4">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4">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4">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34">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4">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34">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4">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4">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4">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4">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4">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4">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4">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4">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4">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4">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34">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4">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4">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4">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4">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4">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4">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34">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34">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4">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4">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4">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4">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4">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4">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4">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4">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4">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4">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34">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4">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4">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4">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4">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4">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4">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34">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4">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4">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4">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4">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4">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4">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4">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4">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4">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4">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34">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4">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4">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34">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4">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4">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4">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4">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4">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4">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4">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4">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4">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4">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4">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4">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4">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4">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4">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4">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4">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4">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4">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4">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34">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4">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4">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34">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4">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4">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34">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4">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4">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4">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4">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4">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4">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4">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4">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4">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4">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4">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4">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34">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34">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34">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4">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34">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4">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4">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4">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4">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34">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34">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4">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4">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4">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4">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4">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4">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4">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4">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4">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4">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4">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4">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4">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4">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4">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4">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4">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4">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4">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4">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4">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34">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34">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4">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34">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34">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4">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34">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4">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34">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34">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4">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4">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4">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34">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34">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34">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34">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34">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4">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34">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4">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4">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4">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4">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4">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4">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4">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4">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4">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34">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4">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34">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34">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4">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4">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4">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4">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4">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4">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4">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4">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4">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4">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4">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4">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34">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4">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4">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4">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4">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34">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4">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4">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34">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34">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34">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4">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4">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4">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4">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4">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4">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4">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4">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4">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34">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4">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4">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4">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34">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4">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4">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4">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4">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4">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34">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4">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4">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4">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4">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34">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34">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4">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4">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4">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4">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4">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4">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4">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4">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4">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4">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4">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4">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4">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4">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4">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4">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4">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4">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4">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4">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34">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4">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34">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4">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4">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4">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4">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4">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4">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4">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4">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34">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34">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4">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4">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34">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4">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4">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4">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4">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4">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4">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4">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4">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4">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4">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4">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4">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4">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4">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4">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4">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4">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4">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4">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4">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4">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4">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4">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4">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4">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4">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4">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4">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4">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4">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4">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4">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4">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4">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4">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4">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4">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4">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4">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4">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4">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4">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4">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4">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4">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4">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4">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4">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4">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4">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4">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4">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4">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4">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4">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4">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4">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4">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4">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4">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4">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4">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4">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4">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4">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4">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4">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4">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4">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4">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4">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4">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4">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4">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4">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4">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4">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34">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34">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4">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4">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4">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4">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4">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4">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4">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4">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4">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4">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4">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4">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4">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4">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4">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4">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4">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4">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4">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4">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34">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4">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4">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4">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34">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4">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34">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4">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4">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4">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4">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4">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4">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4">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4">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4">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4">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34">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4">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4">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4">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4">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4">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4">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4">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4">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4">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4">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4">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4">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4">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4">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4">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4">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4">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4">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4">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4">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4">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34">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4">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4">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4">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34">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4">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4">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4">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4">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4">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4">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4">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4">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4">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4">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4">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4">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4">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4">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4">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4">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4">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4">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4">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4">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4">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4">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4">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4">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4">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4">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4">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4">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4">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34">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34">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4">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4">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4">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4">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4">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4">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34">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4">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4">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4">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4">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4">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4">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4">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34">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4">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4">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4">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4">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4">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4">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4">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4">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4">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4">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4">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4">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34">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4">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34">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34">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4">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4">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4">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4">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4">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4">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4">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4">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34">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4">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34">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34">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4">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4">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34">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4">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34">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4">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4">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4">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34">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4">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4">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34">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4">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34">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34">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4">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4">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4">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34">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34">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34">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34">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4">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4">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4">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4">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4">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4">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4">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4">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4">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4">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4">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34">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4">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4">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34">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34">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34">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34">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34">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34">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34">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4">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4">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4">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4">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34">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4">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4">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4">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4">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4">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4">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4">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34">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4">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4">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4">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4">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4">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4">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4">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4">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4">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4">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4">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4">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4">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4">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4">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4">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4">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4">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4">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4">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4">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34">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34">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4">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4">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4">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4">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34">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4">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4">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4">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4">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34">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34">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4">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4">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4">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34">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34">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34">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4">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4">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4">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34">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34">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4">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34">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4">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4">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34">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4">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4">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4">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4">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4">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4">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4">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34">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34">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4">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4">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34">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4">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4">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4">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4">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4">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4">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34">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34">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4">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4">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4">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4">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4">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4">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4">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4">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4">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4">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4">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34">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34">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4">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4">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4">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4">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4">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34">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4">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4">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4">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4">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4">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4">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34">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4">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4">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34">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4">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4">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4">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4">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4">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4">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34">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4">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4">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4">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34">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4">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34">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4">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4">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34">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4">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4">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4">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4">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34">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4">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4">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4">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4">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4">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4">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34">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4">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4">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4">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34">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4">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4">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4">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4">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4">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4">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4">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34">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34">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4">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4">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4">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4">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4">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4">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34">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4">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4">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4">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4">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4">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4">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4">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4">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34">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4">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4">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4">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4">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4">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4">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4">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4">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4">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4">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4">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4">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4">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4">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34">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4">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4">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4">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34">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4">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4">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4">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4">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4">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34">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4">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4">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4">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4">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4">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34">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34">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4">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34">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34">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34">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34">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34">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4">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34">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4">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34">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4">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4">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4">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4">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4">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34">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34">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34">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34">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34">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34">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4">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4">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34">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34">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34">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4">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4">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4">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4">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34">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34">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4">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4">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4">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4">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4">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34">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4">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4">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4">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34">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34">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4">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4">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4">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4">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4">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34">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34">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4">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34">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34">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34">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4">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34">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34">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4">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4">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34">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4">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4">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4">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4">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4">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4">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4">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34">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34">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34">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4">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4">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4">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4">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4">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4">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4">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4">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4">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4">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4">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4">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4">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4">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4">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4">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4">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4">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4">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4">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4">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4">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4">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4">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4">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34">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4">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4">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4">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4">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4">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4">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4">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4">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4">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4">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4">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4">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4">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4">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4">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4">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4">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4">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4">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4">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4">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4">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4">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34">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4">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4">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4">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4">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4">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34">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4">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4">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34">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4">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4">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4">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4">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4">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4">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4">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4">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4">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4">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4">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4">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4">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4">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4">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4">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4">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4">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4">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4">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4">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34">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4">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4">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4">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4">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4">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34">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34">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4">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34">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4">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4">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4">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4">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34">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34">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4">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34">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4">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34">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4">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4">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4">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34">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4">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4">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34">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4">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34">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4">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4">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4">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34">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4">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34">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34">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4">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4">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4">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34">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4">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4">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34">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34">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34">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34">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4">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34">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4">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4">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4">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34">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34">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4">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4">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4">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4">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34">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34">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34">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4">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34">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4">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4">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4">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4">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34">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34">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34">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34">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34">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34">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34">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4">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34">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4">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34">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34">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34">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34">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4">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34">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4">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4">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34">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34">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34">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4">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34">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34">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34">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34">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34">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34">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34">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34">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34">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34">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4">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34">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34">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4">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34">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34">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34">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34">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34">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34">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34">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4">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4">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34">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4">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34">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4">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4">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34">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4">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4">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4">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34">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34">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4">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4">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4">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4">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4">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4">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34">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34">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34">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4">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34">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34">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34">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4">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4">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4">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4">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4">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34">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34">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34">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34">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34">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34">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34">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4">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34">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34">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34">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34">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34">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4">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34">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4">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4">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4">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34">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34">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4">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34">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4">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34">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34">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34">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34">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34">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34">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34">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34">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34">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34">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34">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34">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34">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34">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4">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34">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4">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4">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34">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4">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34">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34">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4">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4">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34">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34">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34">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34">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34">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4">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4">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4">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4">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4">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4">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34">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34">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4">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34">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34">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34">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34">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4">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34">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34">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4">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34">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34">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34">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34">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4">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34">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34">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34">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34">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34">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34">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4">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34">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34">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34">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34">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34">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34">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34">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34">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4">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34">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4">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34">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34">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34">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34">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34">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34">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34">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4">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4">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4">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4">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4">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34">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34">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34">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34">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4">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4">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4">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4">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4">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4">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34">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34">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34">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4">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34">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34">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34">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34">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34">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34">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34">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34">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34">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34">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34">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34">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34">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4">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34">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34">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34">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4">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34">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34">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34">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34">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34">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34">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34">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34">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34">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34">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34">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34">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34">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34">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34">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34">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34">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34">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34">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34">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34">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34">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4">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34">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34">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34">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34">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4">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34">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34">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34">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34">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34">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4">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34">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34">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34">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4">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34">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34">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34">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34">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34">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4">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34">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4">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4">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34">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34">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4">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4">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4">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34">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4">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4">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4">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4">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4">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4">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34">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34">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34">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34">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4">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4">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34">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34">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34">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34">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34">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34">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4">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34">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34">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34">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34">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34">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34">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34">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34">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4">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4">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34">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34">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34">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34">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34">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34">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34">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34">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34">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34">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34">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4">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34">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34">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34">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4">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4">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34">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4">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34">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34">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34">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34">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34">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4">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4">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34">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34">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34">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34">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34">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34">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34">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34">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4">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34">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34">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34">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34">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34">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34">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34">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34">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34">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34">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34">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34">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34">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34">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34">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34">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34">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34">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34">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34">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34">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34">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34">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34">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34">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34">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34">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34">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34">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34">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34">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34">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34">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34">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34">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34">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34">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34">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34">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34">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34">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34">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34">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34">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34">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34">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34">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34">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34">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34">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34">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34">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34">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34">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34">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34">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34">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34">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34">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34">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34">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34">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34">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34">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34">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34">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34">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34">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34">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34">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34">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34">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34">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34">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34">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34">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34">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34">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34">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34">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34">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34">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34">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34">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34">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34">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34">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34">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34">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34">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34">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34">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34">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34">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34">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34">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34">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34">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34">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34">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34">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34">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34">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34">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34">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34">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34">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34">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34">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34">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34">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34">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34">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34">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34">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34">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34">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34">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34">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34">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34">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34">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34">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34">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34">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34">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34">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34">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34">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34">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34">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34">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34">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34">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34">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34">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34">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34">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34">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34">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34">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34">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34">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34">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34">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34">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34">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34">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34">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34">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34">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34">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34">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34">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34">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34">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34">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34">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34">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34">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34">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34">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34">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34">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34">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34">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34">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34">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34">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34">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34">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34">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34">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34">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34">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34">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34">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34">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34">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34">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34">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34">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34">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34">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34">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34">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34">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34">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34">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34">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34">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34">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34">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34">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34">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34">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34">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34">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34">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34">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34">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34">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34">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34">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34">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34">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34">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34">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34">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34">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34">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34">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34">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34">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34">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34">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34">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34">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34">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34">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34">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34">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34">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34">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34">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34">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34">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34">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34">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34">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34">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34">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34">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34">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34">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34">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34">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34">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34">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34">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4">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4">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4">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4">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4">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4">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4">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4">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4">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4">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4">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4">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4">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4">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4">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4">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4">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4">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4">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4">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4">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4">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4">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4">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4">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4">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4">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4">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4">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4">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4">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4">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4">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4">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4">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4">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4">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4">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4">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4">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4">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4">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4">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4">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4">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4">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4">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4">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4">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4">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4">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4">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4">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4">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4">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4">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4">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4">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4">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4">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4">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4">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4">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4">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4">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4">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4">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4">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4">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4">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4">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4">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4">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4">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4">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4">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4">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4">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4">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4">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4">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4">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4">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4">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4">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4">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4">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4">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4">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4">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4">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4">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4">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4">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4">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4">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4">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4">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4">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4">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4">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4">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4">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4">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4">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4">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4">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4">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4">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4">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4">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4">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4">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4">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4">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4">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4">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4">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4">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4">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4">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4">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4">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4">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4">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4">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4">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4">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4">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4">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4">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4">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4">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4">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4">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4">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4">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4">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4">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4">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4">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4">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4">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4">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4">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4">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4">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4">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4">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4">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4">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4">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4">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4">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4">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4">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4">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4">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4">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4">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4">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4">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4">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4">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4">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4">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4">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4">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4">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4">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4">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4">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4">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4">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4">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4">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4">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4">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4">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4">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4">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4">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4">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4">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4">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4">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4">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4">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4">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4">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4">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4">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4">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4">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4">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4">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4">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4">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4">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4">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4">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4">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4">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4">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4">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4">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4">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4">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4">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4">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4">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4">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4">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4">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4">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4">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4">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4">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4">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4">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4">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4">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4">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4">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4">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4">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4">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4">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4">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4">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4">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4">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4">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4">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4">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4">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4">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4">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4">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4">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4">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4">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4">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4">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4">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4">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4">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4">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4">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4">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4">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4">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4">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4">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4">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4">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4">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4">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4">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4">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4">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4">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4">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4">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4">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4">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4">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4">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4">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4">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4">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4">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4">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4">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4">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4">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4">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4">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4">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4">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4">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4">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4">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4">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4">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4">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4">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4">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4">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4">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4">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4">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4">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4">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4">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4">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4">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4">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4">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4">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4">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4">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4">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4">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4">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4">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4">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4">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4">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4">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4">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4">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4">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4">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4">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4">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4">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4">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4">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4">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4">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4">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4">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4">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4">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4">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4">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4">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4">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4">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4">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4">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4">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4">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4">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4">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4">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4">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4">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4">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4">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4">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4">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4">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4">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4">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4">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4">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4">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4">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4">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4">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4">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4">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4">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4">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4">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4">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4">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4">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4">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4">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4">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4">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4">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4">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4">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4">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4">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4">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4">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4">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4">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4">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4">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4">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4">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4">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4">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4">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4">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4">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4">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4">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4">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4">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4">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4">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4">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4">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4">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4">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4">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4">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4">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4">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4">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4">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4">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4">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4">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4">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4">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4">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4">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4">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4">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4">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4">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4">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4">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4">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4">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4">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4">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4">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4">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4">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4">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4">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4">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4">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4">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4">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4">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4">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4">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4">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4">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4">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4">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4">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4">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4">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4">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4">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4">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4">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4">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4">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4">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4">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4">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4">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4">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4">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4">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4">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4">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4">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4">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4">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4">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4">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4">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4">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4">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4">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4">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4">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4">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4">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4">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4">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4">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4">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4">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4">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4">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4">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4">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4">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4">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4">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4">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4">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4">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4">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4">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4">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4">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4">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4">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4">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4">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4">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4">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4">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4">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4">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4">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4">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4">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4">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4">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4">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4">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4">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4">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4">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4">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4">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4">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4">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4">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4">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4">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4">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4">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4">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4">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4">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4">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4">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4">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4">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4">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4">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4">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4">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4">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4">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4">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4">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4">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4">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4">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4">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4">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4">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4">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4">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4">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4">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4">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4">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4">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4">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4">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4">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4">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4">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4">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4">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4">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4">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4">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4">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4">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4">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4">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4">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4">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4">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4">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4">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4">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4">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4">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4">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4">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4">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4">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4">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4">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4">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4">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4">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4">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4">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4">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4">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4">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4">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4">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4">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4">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4">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4">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4">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4">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4">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4">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4">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4">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4">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4">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4">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4">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4">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4">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4">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4">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4">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4">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4">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4">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4">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4">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4">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4">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4">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4">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4">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4">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4">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4">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4">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4">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4">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4">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4">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4">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4">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4">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4">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4">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4">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4">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4">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4">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4">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4">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4">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4">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4">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4">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4">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4">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4">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4">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4">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4">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4">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4">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4">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4">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4">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4">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4">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4">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4">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4">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4">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4">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4">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4">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4">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4">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4">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4">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4">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4">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4">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4">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4">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4">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4">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4">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4">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4">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4">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4">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4">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4">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4">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4">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4">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4">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4">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4">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4">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4">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4">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4">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4">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4">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4">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4">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4">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4">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4">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4">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4">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4">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4">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4">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4">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4">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4">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4">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4">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4">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4">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4">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4">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4">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4">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4">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4">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4">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4">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4">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4">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4">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4">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4">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4">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4">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4">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4">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4">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4">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4">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4">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4">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4">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4">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4">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4">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4">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4">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4">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4">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4">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4">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4">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4">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4">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4">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4">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4">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4">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4">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4">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4">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4">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4">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4">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4">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4">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4">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4">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4">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4">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4">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4">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4">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4">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4">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4">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4">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4">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4">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4">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4">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4">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4">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4">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4">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4">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4">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4">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4">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4">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4">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4">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4">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4">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4">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4">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4">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4">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4">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4">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4">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4">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4">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4">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4">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4">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4">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4">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4">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4">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4">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4">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4">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4">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4">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4">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4">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4">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4">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4">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4">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4">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4">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4">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4">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4">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4">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4">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4">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4">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4">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4">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4">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4">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4">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4">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4">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4">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4">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4">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4">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4">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4">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4">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4">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4">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4">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4">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4">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4">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4">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4">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4">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4">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4">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4">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4">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4">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4">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4">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4">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4">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4">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4">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4">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4">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4">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4">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4">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4">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4">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4">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4">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4">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4">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4">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4">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4">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4">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4">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4">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4">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4">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4">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4">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4">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4">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4">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4">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4">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4">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4">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4">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4">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4">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4">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4">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4">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4">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4">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4">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4">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4">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4">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4">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4">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4">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4">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4">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4">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4">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4">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4">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4">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4">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4">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4">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4">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4">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4">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4">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4">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4">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4">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4">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4">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4">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4">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4">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4">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4">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4">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4">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4">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4">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4">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4">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4">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4">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4">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4">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4">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4">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4">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4">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4">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4">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4">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4">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4">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4">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4">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4">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4">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4">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4">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4">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4">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4">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4">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4">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4">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4">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4">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4">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4">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4">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4">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4">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4">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4">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4">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4">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4">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4">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4">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4">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4">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4">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4">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4">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4">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4">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4">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4">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4">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4">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4">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4">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4">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4">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4">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4">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4">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4">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4">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4">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4">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4">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4">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4">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4">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4">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4">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4">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4">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4">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4">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4">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4">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4">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4">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4">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4">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4">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4">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4">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4">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4">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4">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4">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4">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4">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4">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4">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4">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4">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4">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4">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4">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4">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4">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4">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4">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4">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4">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4">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4">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4">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4">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4">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4">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4">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4">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4">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4">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4">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4">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4">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4">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4">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4">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4">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4">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4">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4">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4">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4">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4">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4">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4">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4">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4">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4">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4">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4">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4">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4">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4">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4">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4">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4">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4">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4">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4">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4">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4">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4">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4">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4">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4">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4">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4">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4">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4">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4">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4">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4">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4">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4">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4">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4">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4">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4">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4">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4">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4">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4">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4">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4">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4">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4">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4">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4">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4">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4">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4">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4">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4">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4">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4">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4">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4">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4">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4">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4">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4">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4">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4">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4">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4">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4">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4">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4">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4">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4">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4">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4">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4">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4">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4">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4">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4">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4">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4">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4">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4">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4">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4">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4">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4">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4">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4">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4">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4">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4">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4">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4">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4">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4">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4">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4">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4">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4">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4">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4">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4">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4">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4">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4">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4">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4">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4">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4">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4">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4">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4">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4">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4">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4">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4">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4">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4">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4">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4">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4">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4">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4">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4">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4">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4">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4">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4">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4">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4">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4">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4">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4">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4">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4">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4">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4">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4">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4">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4">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4">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4">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4">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4">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4">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4">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4">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4">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4">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4">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4">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4">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4">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4">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4">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4">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4">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4">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4">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4">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4">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4">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4">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4">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4">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4">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4">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4">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4">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4">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4">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4">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4">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4">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4">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4">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4">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4">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4">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4">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4">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4">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4">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4">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4">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4">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4">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4">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4">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4">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4">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4">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4">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4">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4">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4">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4">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4">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4">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4">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4">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4">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4">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4">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4">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4">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4">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4">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4">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4">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4">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4">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4">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4">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4">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4">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4">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4">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4">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4">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4">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4">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4">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4">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4">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4">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4">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4">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4">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4">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4">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4">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4">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4">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4">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4">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4">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4">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4">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4">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4">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4">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4">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4">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4">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4">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4">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4">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4">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4">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4">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4">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4">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4">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4">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4">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4">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4">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4">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4">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4">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4">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4">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4">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4">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4">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4">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4">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4">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4">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4">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4">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4">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4">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4">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4">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4">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4">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4">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4">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4">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4">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4">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4">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4">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4">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4">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4">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4">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4">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4">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4">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4">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4">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4">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4">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4">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4">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4">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4">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4">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4">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4">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4">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4">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4">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4">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4">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4">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4">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4">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4">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4">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4">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4">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4">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4">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4">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4">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4">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4">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4">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4">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4">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4">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4">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4">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4">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4">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4">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4">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4">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4">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4">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4">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4">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4">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4">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4">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4">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4">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4">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4">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4">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4">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4">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4">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4">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4">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4">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4">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4">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4">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4">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4">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4">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4">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4">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4">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4">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4">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4">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4">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4">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4">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4">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4">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4">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4">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4">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4">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4">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4">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4">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4">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4">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4">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4">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4">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4">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4">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4">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4">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4">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4">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4">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4">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4">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4">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4">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4">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4">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4">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4">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4">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4">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4">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4">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4">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4">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4">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4">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4">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4">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4">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4">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4">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4">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4">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4">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4">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4">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4">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4">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4">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4">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4">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4">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4">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4">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4">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4">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4">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4">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4">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4">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4">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4">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4">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4">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4">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4">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4">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4">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4">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4">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4">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4">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4">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4">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4">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4">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4">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4">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4">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4">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4">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4">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4">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4">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4">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4">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4">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4">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4">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4">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4">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4">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4">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4">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4">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4">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4">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4">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4">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4">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4">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4">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4">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4">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4">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4">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4">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4">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4">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4">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4">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4">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4">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4">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4">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4">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4">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4">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4">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4">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4">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4">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4">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4">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4">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4">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4">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4">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4">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4">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4">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4">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4">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4">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4">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4">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4">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4">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4">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4">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4">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4">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4">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4">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4">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4">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4">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4">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4">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4">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4">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4">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4">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4">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4">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4">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4">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4">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4">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4">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4">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4">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4">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4">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4">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4">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4">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4">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4">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4">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4">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4">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4">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4">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4">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4">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4">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4">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4">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4">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4">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4">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4">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4">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4">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4">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4">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4">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4">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4">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4">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4">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4">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4">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4">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4">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4">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4">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4">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4">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4">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4">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4">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4">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4">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4">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4">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4">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4">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4">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4">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4">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4">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4">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4">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4">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4">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4">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4">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4">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4">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4">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4">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4">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4">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4">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4">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4">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4">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4">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4">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4">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4">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4">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4">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4">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4">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4">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4">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4">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4">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4">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4">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4">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4">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4">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4">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4">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4">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4">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4">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4">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4">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4">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4">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4">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4">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4">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4">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4">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4">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4">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4">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4">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4">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4">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4">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4">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4">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4">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4">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4">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4">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4">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4">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4">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4">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4">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4">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4">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4">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4">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4">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4">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4">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4">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4">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4">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4">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4">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4">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4">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4">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4">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4">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4">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4">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4">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4">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4">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4">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4">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4">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4">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4">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4">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4">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4">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4">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4">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4">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4">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4">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4">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4">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4">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4">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4">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4">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4">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4">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4">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4">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4">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4">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4">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4">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4">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4">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4">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4">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4">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4">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4">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4">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4">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4">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4">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4">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4">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4">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4">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4">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4">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4">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4">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4">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4">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4">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4">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4">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4">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4">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4">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4">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4">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4">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4">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4">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4">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4">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4">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4">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4">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4">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4">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4">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4">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4">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4">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4">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4">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4">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4">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4">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4">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4">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4">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4">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4">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4">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4">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4">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4">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4">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4">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4">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4">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4">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4">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4">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4">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4">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4">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4">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4">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4">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4">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4">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4">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4">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4">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4">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4">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4">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4">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4">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4">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4">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4">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4">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4">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4">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4">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4">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4">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4">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4">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4">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4">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4">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4">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4">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4">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4">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4">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4">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4">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4">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4">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4">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4">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4">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4">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4">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4">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4">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4">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4">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4">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4">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4">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4">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4">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4">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4">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4">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4">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4">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4">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4">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4">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4">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4">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4">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4">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4">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4">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4">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4">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4">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4">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4">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4">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4">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4">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4">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4">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4">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4">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4">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4">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4">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4">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4">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4">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4">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4">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4">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4">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4">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4">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4">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4">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4">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4">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4">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4">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4">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4">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4">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4">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4">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4">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4">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4">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4">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4">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4">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4">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4">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4">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4">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4">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4">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4">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4">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4">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4">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4">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4">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4">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4">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4">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4">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4">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4">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4">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4">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4">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4">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4">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4">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4">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4">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4">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4">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4">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4">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4">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4">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4">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4">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4">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4">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4">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4">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4">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4">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4">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4">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4">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4">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4">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4">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4">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4">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4">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4">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4">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4">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4">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4">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4">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4">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4">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4">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4">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4">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4">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4">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4">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4">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4">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4">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4">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4">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4">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4">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4">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4">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4">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4">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4">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4">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4">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4">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4">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4">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4">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4">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4">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4">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4">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4">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4">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4">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4">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4">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4">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4">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4">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4">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4">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4">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4">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4">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4">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4">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4">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4">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4">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4">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4">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4">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4">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4">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4">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4">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4">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4">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4">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4">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4">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4">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4">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4">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4">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4">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4">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4">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4">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4">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4">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4">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4">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4">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4">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4">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4">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4">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4">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4">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4">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4">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4">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4">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4">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4">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4">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4">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4">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4">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4">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4">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4">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4">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4">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4">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4">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4">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4">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4">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4">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4">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4">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4">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4">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4">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4">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4">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4">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4">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4">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4">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4">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4">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4">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4">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4">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4">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4">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4">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4">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4">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4">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4">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4">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4">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4">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4">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4">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4">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4">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4">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4">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4">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4">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4">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4">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4">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4">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4">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4">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4">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4">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4">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4">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4">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4">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4">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4">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4">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4">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4">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4">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4">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4">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4">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4">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4">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4">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4">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4">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4">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4">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4">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4">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4">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4">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4">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4">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4">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4">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4">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4">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4">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4">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4">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4">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4">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4">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4">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4">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4">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4">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4">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4">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4">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4">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4">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4">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4">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4">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4">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4">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4">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4">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4">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4">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4">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4">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4">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4">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4">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4">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4">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4">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4">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4">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4">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4">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4">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4">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4">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4">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4">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4">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4">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4">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4">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4">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4">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4">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4">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4">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4">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4">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4">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4">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4">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4">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4">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4">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4">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4">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4">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4">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4">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4">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4">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4">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4">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4">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4">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4">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4">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4">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4">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4">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4">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4">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4">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4">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4">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4">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4">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4">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4">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4">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4">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4">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4">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4">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4">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4">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4">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4">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4">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4">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4">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4">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4">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4">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4">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4">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4">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4">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4">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4">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4">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4">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4">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4">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4">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4">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4">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4">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4">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4">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4">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4">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4">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4">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4">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4">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4">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4">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4">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4">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4">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4">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4">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4">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4">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4">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4">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4">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4">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4">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4">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4">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4">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4">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4">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4">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4">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4">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4">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4">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4">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4">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4">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4">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4">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4">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4">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4">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4">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4">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4">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4">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4">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4">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4">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4">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4">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4">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4">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4">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4">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4">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4">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4">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4">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4">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4">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4">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4">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4">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4">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4">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4">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4">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4">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4">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4">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4">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4">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4">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4">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4">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4">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4">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4">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4">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4">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4">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4">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4">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4">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4">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4">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4">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4">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4">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4">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4">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4">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4">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4">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4">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4">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4">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4">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4">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4">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4">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4">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4">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4">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4">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4">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4">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4">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4">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4">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4">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4">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4">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4">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4">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4">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4">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4">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4">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4">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4">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4">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4">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4">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4">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4">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4">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4">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4">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4">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4">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4">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4">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4">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4">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4">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4">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4">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4">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4">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4">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4">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4">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4">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4">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4">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4">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4">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4">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4">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4">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4">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4">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4">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4">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4">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4">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4">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4">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4">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4">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4">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4">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4">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4">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4">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4">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4">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4">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4">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4">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4">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4">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4">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4">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4">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4">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4">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4">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4">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4">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4">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4">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4">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4">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4">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4">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4">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4">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4">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4">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4">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4">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4">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4">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4">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4">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4">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4">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4">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4">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4">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4">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4">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4">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4">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4">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4">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4">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4">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4">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4">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4">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4">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4">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4">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4">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4">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4">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4">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4">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4">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4">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4">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4">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4">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4">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4">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4">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4">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4">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4">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4">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4">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4">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4">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4">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4">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4">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4">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4">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4">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4">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4">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4">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4">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4">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4">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4">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4">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4">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4">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4">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4">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4">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4">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4">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4">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4">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4">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4">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4">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4">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4">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4">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4">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4">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4">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4">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4">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4">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4">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4">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4">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4">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4">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4">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4">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4">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4">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4">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4">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4">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4">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4">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4">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4">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4">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4">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4">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4">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4">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4">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4">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4">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4">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4">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4">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4">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4">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4">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4">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4">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4">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4">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4">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4">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4">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4">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4">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4">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4">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4">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4">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4">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4">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4">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4">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4">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4">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4">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4">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4">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4">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4">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4">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4">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4">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4">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4">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4">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4">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4">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4">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4">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4">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4">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4">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4">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4">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4">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4">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4">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4">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4">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4">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4">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4">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4">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4">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4">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4">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4">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S6004" xr:uid="{0739AAAC-89A0-4907-B1C9-C9A11AC67F15}">
    <filterColumn colId="24">
      <filters>
        <filter val="358342242"/>
      </filters>
    </filterColumn>
  </autoFilter>
  <dataValidations count="7">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2026-07-10T09:24:04Z</dcterms:modified>
</cp:coreProperties>
</file>