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240/"/>
    </mc:Choice>
  </mc:AlternateContent>
  <xr:revisionPtr revIDLastSave="13" documentId="13_ncr:1_{1E747C00-C9D7-4401-9D63-A4B075A6A900}" xr6:coauthVersionLast="47" xr6:coauthVersionMax="47" xr10:uidLastSave="{D50EB598-82B2-4F35-B8C2-0B824B88D5D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K5" i="24"/>
  <c r="L5" i="24"/>
  <c r="J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<sst xmlns="http://schemas.openxmlformats.org/spreadsheetml/2006/main" count="995" uniqueCount="468">
  <si>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</si>
  <si>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</si>
  <si>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</si>
  <si>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</si>
  <si>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</si>
  <si>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</si>
  <si>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</si>
  <si>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</si>
  <si>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</si>
  <si>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</si>
  <si>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</si>
  <si>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</si>
  <si>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</si>
  <si>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</si>
  <si>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</si>
  <si>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</si>
  <si>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</si>
  <si>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</si>
  <si>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</si>
  <si>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</si>
  <si>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</si>
  <si>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</si>
  <si>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</si>
  <si>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</si>
  <si>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</si>
  <si>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</si>
  <si>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</si>
  <si>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</si>
  <si>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</si>
  <si>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</si>
  <si>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</si>
  <si>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</si>
  <si>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</si>
  <si>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</si>
  <si>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</si>
  <si>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</si>
  <si>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</si>
  <si>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</si>
  <si>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</si>
  <si>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</si>
  <si>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</si>
  <si>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</si>
  <si>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</si>
  <si>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</si>
  <si>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</si>
  <si>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</si>
  <si>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</si>
  <si>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</si>
  <si>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</si>
  <si>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</si>
  <si>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</si>
  <si>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</si>
  <si>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</si>
  <si>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</si>
  <si>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</si>
  <si>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</si>
  <si>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</si>
  <si>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</si>
  <si>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</si>
  <si>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</si>
  <si>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</si>
  <si>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</si>
  <si>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</si>
  <si>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</si>
  <si>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</si>
  <si>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</si>
  <si>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</si>
  <si>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</si>
  <si>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</si>
  <si>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</si>
  <si>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</si>
  <si>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</si>
  <si>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</si>
  <si>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</si>
  <si>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</si>
  <si>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</si>
  <si>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</si>
  <si>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</si>
  <si>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</si>
  <si>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</si>
  <si>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</si>
  <si>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</si>
  <si>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</si>
  <si>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</si>
  <si>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</si>
  <si>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</si>
  <si>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</si>
  <si>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</si>
  <si>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</si>
  <si>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</si>
  <si>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</si>
  <si>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</si>
  <si>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</si>
  <si>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</si>
  <si>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</si>
  <si>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</si>
  <si>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</si>
  <si>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</si>
  <si>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</si>
  <si>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</si>
  <si>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</si>
  <si>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</si>
  <si>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</si>
  <si>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</si>
  <si>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</si>
  <si>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</si>
  <si>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</si>
  <si>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</si>
  <si>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</si>
  <si>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</si>
  <si>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</si>
  <si>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</si>
  <si>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</si>
  <si>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</si>
  <si>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</si>
  <si>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</si>
  <si>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</si>
  <si>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</si>
  <si>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</si>
  <si>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</si>
  <si>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</si>
  <si>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</si>
  <si>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</si>
  <si>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</si>
  <si>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</si>
  <si>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</si>
  <si>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</si>
  <si>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</si>
  <si>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</si>
  <si>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</si>
  <si>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</si>
  <si>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</si>
  <si>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</si>
  <si>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</si>
  <si>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</si>
  <si>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</si>
  <si>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</si>
  <si>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</si>
  <si>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</si>
  <si>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</si>
  <si>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</si>
  <si>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</si>
  <si>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</si>
  <si>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</si>
  <si>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</si>
  <si>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</si>
  <si>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</si>
  <si>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</si>
  <si>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</si>
  <si>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</si>
  <si>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</si>
  <si>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</si>
  <si>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</si>
  <si>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</si>
  <si>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</si>
  <si>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</si>
  <si>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</si>
  <si>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</si>
  <si>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</si>
  <si>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</si>
  <si>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</si>
  <si>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</si>
  <si>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</si>
  <si>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</si>
  <si>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</si>
  <si>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</si>
  <si>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</si>
  <si>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</si>
  <si>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</si>
  <si>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</si>
  <si>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</si>
  <si>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</si>
  <si>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</si>
  <si>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</si>
  <si>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</si>
  <si>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</si>
  <si>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</si>
  <si>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</si>
  <si>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</si>
  <si>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</si>
  <si>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</si>
  <si>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</si>
  <si>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</si>
  <si>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</si>
  <si>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</si>
  <si>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</si>
  <si>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</si>
  <si>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</si>
  <si>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</si>
  <si>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</si>
  <si>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</si>
  <si>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</si>
  <si>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</si>
  <si>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</si>
  <si>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</si>
  <si>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</si>
  <si>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</si>
  <si>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</si>
  <si>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</si>
  <si>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</si>
  <si>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</si>
  <si>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</si>
  <si>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</si>
  <si>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</si>
  <si>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</si>
  <si>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</si>
  <si>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</si>
  <si>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</si>
  <si>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</si>
  <si>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</si>
  <si>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</si>
  <si>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</si>
  <si>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</si>
  <si>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</si>
  <si>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</si>
  <si>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</si>
  <si>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</si>
  <si>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</si>
  <si>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</si>
  <si>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</si>
  <si>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</si>
  <si>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</si>
  <si>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</si>
  <si>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</si>
  <si>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</si>
  <si>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</si>
  <si>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</si>
  <si>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</si>
  <si>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</si>
  <si>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</si>
  <si>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</si>
  <si>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</si>
  <si>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</si>
  <si>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</si>
  <si>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</si>
  <si>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</si>
  <si>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</si>
  <si>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</si>
  <si>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</si>
  <si>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</si>
  <si>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</si>
  <si>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</si>
  <si>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</si>
  <si>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</si>
  <si>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</si>
  <si>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</si>
  <si>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</si>
  <si>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</si>
  <si>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</si>
  <si>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</si>
  <si>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</si>
  <si>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</si>
  <si>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</si>
  <si>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</si>
  <si>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</si>
  <si>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</si>
  <si>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West</t>
  </si>
  <si>
    <t>Maharashtra</t>
  </si>
  <si>
    <t>IA</t>
  </si>
  <si>
    <t>Sudarshan Raosaheb Patil/SF0078799</t>
  </si>
  <si>
    <t>Umesh Kumar Sir/SF0088299</t>
  </si>
  <si>
    <t>Suspended-Not Working</t>
  </si>
  <si>
    <t>Reporting Time : Thursday, June 18, 2026 7:26 AM</t>
  </si>
  <si>
    <t>To Date : 18 June 2026</t>
  </si>
  <si>
    <t>From Date : 18 June 2026</t>
  </si>
  <si>
    <t>GENERAL</t>
  </si>
  <si>
    <t>HINDU</t>
  </si>
  <si>
    <t>Tent House</t>
  </si>
  <si>
    <t>11-Oct-2024</t>
  </si>
  <si>
    <t>&gt; 2 to 4 Years</t>
  </si>
  <si>
    <t>Open</t>
  </si>
  <si>
    <t>GL-1</t>
  </si>
  <si>
    <t>&lt;= 2 Years</t>
  </si>
  <si>
    <t>05-Mar-2024</t>
  </si>
  <si>
    <t>IL-1</t>
  </si>
  <si>
    <t>OBC</t>
  </si>
  <si>
    <t>1.99 Yrs</t>
  </si>
  <si>
    <t>SC</t>
  </si>
  <si>
    <t>08-Apr-2024</t>
  </si>
  <si>
    <t>04-Apr-2024</t>
  </si>
  <si>
    <t>08-Jul-2024</t>
  </si>
  <si>
    <t>15-Jun-2026</t>
  </si>
  <si>
    <t>22-May-2026</t>
  </si>
  <si>
    <t>17-Jun-2024</t>
  </si>
  <si>
    <t>Completed-Report Submitted</t>
  </si>
  <si>
    <t>Sambhajinagar</t>
  </si>
  <si>
    <t>Nanded</t>
  </si>
  <si>
    <t>MR3794</t>
  </si>
  <si>
    <t>Bhokar</t>
  </si>
  <si>
    <t>Chikala</t>
  </si>
  <si>
    <t>SF0055002</t>
  </si>
  <si>
    <t>Shrinivas Kailas Jadhav</t>
  </si>
  <si>
    <t>Chikala C1</t>
  </si>
  <si>
    <t>DIGRAS JAY HANUMAMAN GALLY C1 G2</t>
  </si>
  <si>
    <t>Chetana Weekly</t>
  </si>
  <si>
    <t>SSF5583153</t>
  </si>
  <si>
    <t>SUREKHABAI SHIVAJI UCHEWAD</t>
  </si>
  <si>
    <t>16-Feb-2024</t>
  </si>
  <si>
    <t>1</t>
  </si>
  <si>
    <t>2.35 Yrs</t>
  </si>
  <si>
    <t>16 Feb 2024</t>
  </si>
  <si>
    <t>26-Feb-2024</t>
  </si>
  <si>
    <t>24-Nov-2025</t>
  </si>
  <si>
    <t>&gt;180</t>
  </si>
  <si>
    <t>7517589479</t>
  </si>
  <si>
    <t>Kushal Ingle/SF0098055</t>
  </si>
  <si>
    <t>During visit loan card not available to borrower</t>
  </si>
  <si>
    <t>Chikala C1 Digras1</t>
  </si>
  <si>
    <t>SSF5165609</t>
  </si>
  <si>
    <t>Stone Cutting Services</t>
  </si>
  <si>
    <t>LAKSHMIBAI JAYVANTA NARALE</t>
  </si>
  <si>
    <t>04-Jun-2024</t>
  </si>
  <si>
    <t>2.05 Yrs</t>
  </si>
  <si>
    <t>04 Jun 2024</t>
  </si>
  <si>
    <t>27-Oct-2025</t>
  </si>
  <si>
    <t>9324759225</t>
  </si>
  <si>
    <t>Borrower Migration Other City</t>
  </si>
  <si>
    <t>SSF6209548</t>
  </si>
  <si>
    <t>Tarpaulin Sheet Business</t>
  </si>
  <si>
    <t>SHOBHABAI MURHARI PANDIT</t>
  </si>
  <si>
    <t>18-Nov-2025</t>
  </si>
  <si>
    <t>8668593614</t>
  </si>
  <si>
    <t>He stated that he would begin making payments starting with the July installment.</t>
  </si>
  <si>
    <t>Unnati weekly</t>
  </si>
  <si>
    <t>12-Aug-2024</t>
  </si>
  <si>
    <t>19-Aug-2024</t>
  </si>
  <si>
    <t>Chikala C1 Digras Mugal1</t>
  </si>
  <si>
    <t>SSF6507639</t>
  </si>
  <si>
    <t>CHANDRAKALA PARASRAM KANGULE</t>
  </si>
  <si>
    <t>1.70 Yrs</t>
  </si>
  <si>
    <t>11 Oct 2024</t>
  </si>
  <si>
    <t>21-Oct-2024</t>
  </si>
  <si>
    <t>14-Oct-2025</t>
  </si>
  <si>
    <t>9850970684</t>
  </si>
  <si>
    <t>The borrower is requesting an additional loan.</t>
  </si>
  <si>
    <t>SSF6514319</t>
  </si>
  <si>
    <t>SHAKUNTALA ARJUN GAIKWAD</t>
  </si>
  <si>
    <t>31-60</t>
  </si>
  <si>
    <t>9579492527</t>
  </si>
  <si>
    <t>Borrower Shakuntala Gaikwad has started paying the installments regularly.</t>
  </si>
  <si>
    <t>Digras</t>
  </si>
  <si>
    <t>Digras C3</t>
  </si>
  <si>
    <t>Digras C3 Jay Lahuji1</t>
  </si>
  <si>
    <t>SSF6280667</t>
  </si>
  <si>
    <t>26-Jun-2024</t>
  </si>
  <si>
    <t>26 Jun 2024</t>
  </si>
  <si>
    <t>30-Dec-2025</t>
  </si>
  <si>
    <t>151-180</t>
  </si>
  <si>
    <t>7887771765</t>
  </si>
  <si>
    <t>SSF6280731</t>
  </si>
  <si>
    <t>SANGITA GAJANAN UCHEWAD</t>
  </si>
  <si>
    <t>26-Feb-2026</t>
  </si>
  <si>
    <t>91-120</t>
  </si>
  <si>
    <t>7498072217</t>
  </si>
  <si>
    <t>Ghogri</t>
  </si>
  <si>
    <t>Ghogri C2</t>
  </si>
  <si>
    <t>Ghogri reje 1 C2 G2</t>
  </si>
  <si>
    <t>SSF5623556</t>
  </si>
  <si>
    <t>Thread Making Business</t>
  </si>
  <si>
    <t>KALAWATIBAI LAXMAN GULEWAD</t>
  </si>
  <si>
    <t>02-Mar-2024</t>
  </si>
  <si>
    <t>2.31 Yrs</t>
  </si>
  <si>
    <t>02 Mar 2024</t>
  </si>
  <si>
    <t>11-Mar-2024</t>
  </si>
  <si>
    <t>03-Nov-2025</t>
  </si>
  <si>
    <t>9604527629</t>
  </si>
  <si>
    <t>SSF5141411</t>
  </si>
  <si>
    <t>SHITAL VIJAY BAYEWAD</t>
  </si>
  <si>
    <t>2.22 Yrs</t>
  </si>
  <si>
    <t>04 Apr 2024</t>
  </si>
  <si>
    <t>15-Apr-2024</t>
  </si>
  <si>
    <t>27-Jan-2026</t>
  </si>
  <si>
    <t>121-150</t>
  </si>
  <si>
    <t>7720962316</t>
  </si>
  <si>
    <t>Ghogri C1</t>
  </si>
  <si>
    <t>Ghogri C1 Shambhuraje1</t>
  </si>
  <si>
    <t>SSF6394232</t>
  </si>
  <si>
    <t>PADMINABAI BALIRAM BAYEWAD</t>
  </si>
  <si>
    <t>30-Jul-2024</t>
  </si>
  <si>
    <t>1.90 Yrs</t>
  </si>
  <si>
    <t>30 Jul 2024</t>
  </si>
  <si>
    <t>05-Jan-2026</t>
  </si>
  <si>
    <t>8379077188</t>
  </si>
  <si>
    <t>Paki</t>
  </si>
  <si>
    <t>Paki C2</t>
  </si>
  <si>
    <t>Paki C2 Jay Sevalal1</t>
  </si>
  <si>
    <t>SSF6215225</t>
  </si>
  <si>
    <t>SUREKHA SANTOSH chavan</t>
  </si>
  <si>
    <t>01-Jun-2024</t>
  </si>
  <si>
    <t>2.06 Yrs</t>
  </si>
  <si>
    <t>01 Jun 2024</t>
  </si>
  <si>
    <t>14-Jun-2024</t>
  </si>
  <si>
    <t>8698958439</t>
  </si>
  <si>
    <t>The borrower, Surekha Chavan, has relocated to Hyderabad.</t>
  </si>
  <si>
    <t>Shivpuri</t>
  </si>
  <si>
    <t>Shivpuri C3</t>
  </si>
  <si>
    <t>Shivpuri C3 Tanuja C11</t>
  </si>
  <si>
    <t>SSF5869725</t>
  </si>
  <si>
    <t>GANGASAGAR BALU KAMBALE</t>
  </si>
  <si>
    <t>27-Mar-2024</t>
  </si>
  <si>
    <t>2.24 Yrs</t>
  </si>
  <si>
    <t>27 Mar 2024</t>
  </si>
  <si>
    <t>24-Apr-2025</t>
  </si>
  <si>
    <t>7498333462</t>
  </si>
  <si>
    <t>The borrower, Gangasagar, had taken the loan and passed the funds on to another woman, but that woman is not paying the installments.</t>
  </si>
  <si>
    <t>Shivpuri C4</t>
  </si>
  <si>
    <t>Shivpuri C4 Asmita1</t>
  </si>
  <si>
    <t>SSF6121736</t>
  </si>
  <si>
    <t>SUREKHA BALU KADAM</t>
  </si>
  <si>
    <t>23-May-2024</t>
  </si>
  <si>
    <t>2.08 Yrs</t>
  </si>
  <si>
    <t>23 May 2024</t>
  </si>
  <si>
    <t>03-Jun-2024</t>
  </si>
  <si>
    <t>06-Jan-2026</t>
  </si>
  <si>
    <t>7028199767</t>
  </si>
  <si>
    <t>Umri (ja)</t>
  </si>
  <si>
    <t>Wadgaon Bk C2</t>
  </si>
  <si>
    <t>Wadgaon Bk C2 Tamsa Umri J1</t>
  </si>
  <si>
    <t>SSF5264887</t>
  </si>
  <si>
    <t>SAVITA SURESHRAO AMRUTE</t>
  </si>
  <si>
    <t>2.30 Yrs</t>
  </si>
  <si>
    <t>05 Mar 2024</t>
  </si>
  <si>
    <t>13-Mar-2024</t>
  </si>
  <si>
    <t>01-Nov-2025</t>
  </si>
  <si>
    <t>7620573511</t>
  </si>
  <si>
    <t>SSF5754809</t>
  </si>
  <si>
    <t>SUREKHA RAJU KADAM</t>
  </si>
  <si>
    <t>19-Mar-2024</t>
  </si>
  <si>
    <t>2.26 Yrs</t>
  </si>
  <si>
    <t>19 Mar 2024</t>
  </si>
  <si>
    <t>13-Dec-2025</t>
  </si>
  <si>
    <t>9309203031</t>
  </si>
  <si>
    <t>FN26-27-00240</t>
  </si>
  <si>
    <t>SF0099863</t>
  </si>
  <si>
    <t>Customer Retention Associate</t>
  </si>
  <si>
    <t>VANDANA DEVAGIR GIRI</t>
  </si>
  <si>
    <t>357364163</t>
  </si>
  <si>
    <t xml:space="preserve">As per Digital Payment Borrower VANDANA DEVAGIR GIRI/357364163 Paid EMI on date 02 Jan 2026 Amount of Rs 500/- to CRA Sachin Ananda Waghmare/SF0099863, But he didn't post in FIMO. Deatils mentioned below
1. On 02-01-2026 RS.500/-
2.On 11-01-2026 RS.500/-
3.On 14-01-2026 RS.500/-
</t>
  </si>
  <si>
    <t xml:space="preserve">As per Digital Payment Borrower VANDANA DEVAGIR GIRI/357364163 Paid EMI on date 11 Jan 2026 Amount of Rs 500/- to CRA Sachin Ananda Waghmare/SF0099863, But he didn't post in FIMO. Deatils mentioned below
1. On 02-01-2026 RS.500/-
2.On 11-01-2026 RS.500/-
3.On 14-01-2026 RS.500/-
</t>
  </si>
  <si>
    <t xml:space="preserve">As per Digital Payment Borrower VANDANA DEVAGIR GIRI/357364163 Paid EMI on date 14 Jan 2026 Amount of Rs 500/- to CRA Sachin Ananda Waghmare/SF0099863, But he didn't post in FIMO. Deatils mentioned below
1. On 02-01-2026 RS.500/-
2.On 11-01-2026 RS.500/-
3.On 14-01-2026 RS.500/-
</t>
  </si>
  <si>
    <t>G1</t>
  </si>
  <si>
    <t>Krishana Jathave</t>
  </si>
  <si>
    <t>SF0055990</t>
  </si>
  <si>
    <t>Branch Manger</t>
  </si>
  <si>
    <t>Available &amp; Updated</t>
  </si>
  <si>
    <t>G2</t>
  </si>
  <si>
    <t xml:space="preserve">Shrinivas Kailas Jadhav </t>
  </si>
  <si>
    <t>Loan Officer</t>
  </si>
  <si>
    <t>FIR Not Filled</t>
  </si>
  <si>
    <t>Kushal Ingle</t>
  </si>
  <si>
    <t>SF0098055</t>
  </si>
  <si>
    <t>Sumit Pralhad Chandanshive/SF0087245</t>
  </si>
  <si>
    <t>Bhiku Bapurao Jadhav/SF0092363</t>
  </si>
  <si>
    <t>Shankar Anandrao Wakarde</t>
  </si>
  <si>
    <t>SF0096192</t>
  </si>
  <si>
    <t>SSF6492362</t>
  </si>
  <si>
    <t>RUKMINA VILASH KONDAMANGAL</t>
  </si>
  <si>
    <t>25-Sep-2024</t>
  </si>
  <si>
    <t>1.74 Yrs</t>
  </si>
  <si>
    <t>25 Sep 2024</t>
  </si>
  <si>
    <t>07-Oct-2024</t>
  </si>
  <si>
    <t>22-Jun-2026</t>
  </si>
  <si>
    <t>9022855189</t>
  </si>
  <si>
    <t>Shankar Anandrao Wakarde/SF0096192</t>
  </si>
  <si>
    <t xml:space="preserve">Family Member Call to Client Verification Disscus With Client ok EMI Regular </t>
  </si>
  <si>
    <t xml:space="preserve">As per Digital Payment Borrower VANDANA DEVAGIR GIRI/357364163 Paid 03 EMI  Amount of Rs 1500/- on below mentioned dates to CRA Sachin Ananda Waghmare/SF0099863, But he didn't post in FIMO. Deatils mentioned below
1. On 02-01-2026 RS.500/-
2.On 11-01-2026 RS.500/-
3.On 14-01-2026 RS.500/-
</t>
  </si>
  <si>
    <t>During the fraud investigation, 01 borrowers were identified for fraudulent activities involving CRA Sachin Ananda Waghmare/SF0099863. 
The Total Fraud Amount Rs. 1500/-</t>
  </si>
  <si>
    <t>Sachin Ananda Waghmare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</si>
</sst>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15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D1" zoomScaleNormal="100" workbookViewId="0">
      <pane ySplit="4" topLeftCell="A5" activePane="bottomLeft" state="frozen"/>
      <selection pane="bottomLeft" activeCell="AG5" sqref="A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MR3794</v>
      </c>
      <c r="D5" s="64" t="str">
        <f>IF('Physical Cash at Safe'!D28="Yes", 'Physical Cash at Safe'!A4, 'Borrower Wise Details'!C5)</f>
        <v>Bhokar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46133</v>
      </c>
      <c r="H5" s="62" t="s">
        <v>258</v>
      </c>
      <c r="I5" s="61">
        <v>46134</v>
      </c>
      <c r="J5" s="78" t="str">
        <f>IF('Physical Cash at Safe'!D28="Yes",'Physical Cash at Safe'!E28,IF('Borrower Wise Details'!D5&lt;&gt;"",'Borrower Wise Details'!D5,""))</f>
        <v>FN26-27-00240</v>
      </c>
      <c r="K5" s="88">
        <v>1</v>
      </c>
      <c r="L5" s="89">
        <v>1500</v>
      </c>
      <c r="M5" s="89">
        <v>0</v>
      </c>
      <c r="N5" s="89" t="s">
        <v>452</v>
      </c>
      <c r="O5" s="89" t="s">
        <v>451</v>
      </c>
      <c r="P5" s="89" t="s">
        <v>259</v>
      </c>
      <c r="Q5" s="89" t="s">
        <v>260</v>
      </c>
      <c r="R5" s="79" t="str">
        <f>IF('Physical Cash at Safe'!$D$28="Yes", 'Physical Cash at Safe'!$A$28, IF('Borrower Wise Details'!F5&lt;&gt;"", 'Borrower Wise Details'!F5, ""))</f>
        <v>Sachin Ananda Waghmare</v>
      </c>
      <c r="S5" s="78" t="str">
        <f>IF('Physical Cash at Safe'!$D$28="Yes", 'Physical Cash at Safe'!$C$28, IF('Borrower Wise Details'!H5&lt;&gt;"", 'Borrower Wise Details'!H5, ""))</f>
        <v>Customer Retention Associate</v>
      </c>
      <c r="T5" s="78" t="str">
        <f>IF('Physical Cash at Safe'!$D$28="Yes", 'Physical Cash at Safe'!$B$28, IF('Borrower Wise Details'!G5&lt;&gt;"", 'Borrower Wise Details'!G5, ""))</f>
        <v>SF0099863</v>
      </c>
      <c r="U5" s="82" t="s">
        <v>261</v>
      </c>
      <c r="V5" s="61">
        <v>46078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284</v>
      </c>
      <c r="Z5" s="61">
        <v>46196</v>
      </c>
      <c r="AA5" s="61">
        <v>46198</v>
      </c>
      <c r="AB5" s="61" t="s">
        <v>453</v>
      </c>
      <c r="AC5" s="61" t="s">
        <v>454</v>
      </c>
      <c r="AD5" s="189">
        <v>1</v>
      </c>
      <c r="AE5" s="61" t="s">
        <v>449</v>
      </c>
      <c r="AF5" s="61" t="s">
        <v>450</v>
      </c>
      <c r="AG5" s="189">
        <v>15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1500</v>
      </c>
      <c r="AJ5" s="80">
        <v>0</v>
      </c>
      <c r="AK5" s="80">
        <v>0</v>
      </c>
      <c r="AL5" s="80">
        <f>IFERROR(IF(COUNTA(AI:AK5)=0,"",AI5-(AJ5+AK5)),"")</f>
        <v>1500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148" t="s">
        <v>466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MR3794</v>
      </c>
      <c r="C5" s="50" t="str">
        <f>IF('Fraud Investigation Report'!D5="", "", 'Fraud Investigation Report'!D5)</f>
        <v>Bhokar</v>
      </c>
      <c r="D5" s="73" t="str">
        <f>IF(OR('Fraud Investigation Report'!R5="", 'Fraud Investigation Report'!R5=0), "", 'Fraud Investigation Report'!R5)</f>
        <v>Sachin Ananda Waghmare</v>
      </c>
      <c r="E5" s="73" t="str">
        <f>IF(OR('Fraud Investigation Report'!T5="", 'Fraud Investigation Report'!T5=0), "", 'Fraud Investigation Report'!T5)</f>
        <v>SF0099863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FN26-27-00240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1500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1500</v>
      </c>
      <c r="Q5" s="49" t="s">
        <v>223</v>
      </c>
      <c r="R5" s="93" t="s">
        <v>448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4" sqref="B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287</v>
      </c>
      <c r="B4" s="41" t="s">
        <v>288</v>
      </c>
      <c r="C4" s="41" t="s">
        <v>286</v>
      </c>
      <c r="D4" s="41" t="s">
        <v>285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46197</v>
      </c>
      <c r="C6" s="18">
        <v>46196</v>
      </c>
      <c r="D6" s="18">
        <v>46197</v>
      </c>
      <c r="E6" s="19">
        <v>0.3125</v>
      </c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7" t="s">
        <v>82</v>
      </c>
      <c r="B21" s="18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7" t="s">
        <v>72</v>
      </c>
      <c r="B22" s="188"/>
      <c r="C22" s="34">
        <v>0</v>
      </c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2" t="s">
        <v>254</v>
      </c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4" t="s">
        <v>196</v>
      </c>
      <c r="E29" s="165"/>
    </row>
    <row r="30" spans="1:5" ht="40" customHeight="1" x14ac:dyDescent="0.35">
      <c r="A30" s="84"/>
      <c r="B30" s="84"/>
      <c r="C30" s="85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255</v>
      </c>
      <c r="C32" s="37" t="s">
        <v>76</v>
      </c>
      <c r="D32" s="162" t="s">
        <v>444</v>
      </c>
      <c r="E32" s="163"/>
    </row>
    <row r="33" spans="1:5" ht="18" customHeight="1" x14ac:dyDescent="0.35">
      <c r="A33" s="37" t="s">
        <v>77</v>
      </c>
      <c r="B33" s="125" t="s">
        <v>440</v>
      </c>
      <c r="C33" s="39" t="s">
        <v>78</v>
      </c>
      <c r="D33" s="155" t="s">
        <v>445</v>
      </c>
      <c r="E33" s="156"/>
    </row>
    <row r="34" spans="1:5" ht="26" x14ac:dyDescent="0.35">
      <c r="A34" s="39" t="s">
        <v>198</v>
      </c>
      <c r="B34" s="125" t="s">
        <v>441</v>
      </c>
      <c r="C34" s="39" t="s">
        <v>199</v>
      </c>
      <c r="D34" s="157" t="s">
        <v>446</v>
      </c>
      <c r="E34" s="158"/>
    </row>
    <row r="35" spans="1:5" ht="26" x14ac:dyDescent="0.35">
      <c r="A35" s="39" t="s">
        <v>200</v>
      </c>
      <c r="B35" s="125" t="s">
        <v>442</v>
      </c>
      <c r="C35" s="39" t="s">
        <v>202</v>
      </c>
      <c r="D35" s="157" t="s">
        <v>290</v>
      </c>
      <c r="E35" s="158"/>
    </row>
    <row r="36" spans="1:5" ht="25.5" customHeight="1" x14ac:dyDescent="0.35">
      <c r="A36" s="39" t="s">
        <v>201</v>
      </c>
      <c r="B36" s="126" t="s">
        <v>443</v>
      </c>
      <c r="C36" s="39" t="s">
        <v>203</v>
      </c>
      <c r="D36" s="159" t="s">
        <v>447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="83" zoomScaleNormal="90" workbookViewId="0">
      <selection activeCell="R5" sqref="R5:R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MR3794</v>
      </c>
      <c r="C5" s="60" t="str">
        <f>IF('Loan Outstanding Report'!$H$5="", "", 'Loan Outstanding Report'!$H$5)</f>
        <v>Bhokar</v>
      </c>
      <c r="D5" s="127" t="s">
        <v>432</v>
      </c>
      <c r="E5" s="66">
        <v>46196</v>
      </c>
      <c r="F5" s="91" t="s">
        <v>467</v>
      </c>
      <c r="G5" s="49" t="s">
        <v>433</v>
      </c>
      <c r="H5" s="49" t="s">
        <v>434</v>
      </c>
      <c r="I5" s="49" t="s">
        <v>341</v>
      </c>
      <c r="J5" s="49" t="s">
        <v>343</v>
      </c>
      <c r="K5" s="49" t="s">
        <v>435</v>
      </c>
      <c r="L5" s="11" t="s">
        <v>436</v>
      </c>
      <c r="M5" s="67" t="s">
        <v>344</v>
      </c>
      <c r="N5" s="49">
        <v>42000</v>
      </c>
      <c r="O5" s="49">
        <v>520</v>
      </c>
      <c r="P5" s="67" t="s">
        <v>127</v>
      </c>
      <c r="Q5" s="87">
        <v>46024</v>
      </c>
      <c r="R5" s="49">
        <v>500</v>
      </c>
      <c r="S5" s="49">
        <v>0</v>
      </c>
      <c r="T5" s="49">
        <v>0</v>
      </c>
      <c r="U5" s="68">
        <f t="shared" ref="U5:U69" si="0">IF(AND(ISBLANK(R5),ISBLANK(S5),ISBLANK(T5)),"",R5-(S5+T5))</f>
        <v>500</v>
      </c>
      <c r="V5" s="42"/>
      <c r="W5" s="69" t="s">
        <v>437</v>
      </c>
    </row>
    <row r="6" spans="1:23" ht="30" customHeight="1" x14ac:dyDescent="0.3">
      <c r="A6" s="65">
        <v>2</v>
      </c>
      <c r="B6" s="60" t="str">
        <f>IF(J6&lt;&gt;"", $B$5, "")</f>
        <v>MR3794</v>
      </c>
      <c r="C6" s="50" t="str">
        <f>IF(J6&lt;&gt;"", $C$5, "")</f>
        <v>Bhokar</v>
      </c>
      <c r="D6" s="50" t="str">
        <f>IF(J6&lt;&gt;"", $D$5, "")</f>
        <v>FN26-27-00240</v>
      </c>
      <c r="E6" s="66">
        <v>46196</v>
      </c>
      <c r="F6" s="50" t="str">
        <f>IF(J6&lt;&gt;"", $F$5, "")</f>
        <v>Sachin Ananda Waghmare</v>
      </c>
      <c r="G6" s="50" t="str">
        <f>IF(J6&lt;&gt;"", $G$5, "")</f>
        <v>SF0099863</v>
      </c>
      <c r="H6" s="50" t="str">
        <f>IF(J6&lt;&gt;"", $H$5, "")</f>
        <v>Customer Retention Associate</v>
      </c>
      <c r="I6" s="49" t="s">
        <v>341</v>
      </c>
      <c r="J6" s="49" t="s">
        <v>343</v>
      </c>
      <c r="K6" s="49" t="s">
        <v>435</v>
      </c>
      <c r="L6" s="11" t="s">
        <v>436</v>
      </c>
      <c r="M6" s="67" t="s">
        <v>344</v>
      </c>
      <c r="N6" s="49">
        <v>42000</v>
      </c>
      <c r="O6" s="49">
        <v>520</v>
      </c>
      <c r="P6" s="67" t="s">
        <v>127</v>
      </c>
      <c r="Q6" s="67">
        <v>46033</v>
      </c>
      <c r="R6" s="49">
        <v>500</v>
      </c>
      <c r="S6" s="49">
        <v>0</v>
      </c>
      <c r="T6" s="49">
        <v>0</v>
      </c>
      <c r="U6" s="68">
        <f t="shared" si="0"/>
        <v>500</v>
      </c>
      <c r="V6" s="42"/>
      <c r="W6" s="69" t="s">
        <v>438</v>
      </c>
    </row>
    <row r="7" spans="1:23" ht="30" customHeight="1" x14ac:dyDescent="0.3">
      <c r="A7" s="65">
        <v>3</v>
      </c>
      <c r="B7" s="60" t="str">
        <f t="shared" ref="B7:B70" si="1">IF(J7&lt;&gt;"", $B$5, "")</f>
        <v>MR3794</v>
      </c>
      <c r="C7" s="50" t="str">
        <f t="shared" ref="C7:C70" si="2">IF(J7&lt;&gt;"", $C$5, "")</f>
        <v>Bhokar</v>
      </c>
      <c r="D7" s="50" t="str">
        <f t="shared" ref="D7:D70" si="3">IF(J7&lt;&gt;"", $D$5, "")</f>
        <v>FN26-27-00240</v>
      </c>
      <c r="E7" s="66">
        <v>46196</v>
      </c>
      <c r="F7" s="50" t="str">
        <f t="shared" ref="F7:F70" si="4">IF(J7&lt;&gt;"", $F$5, "")</f>
        <v>Sachin Ananda Waghmare</v>
      </c>
      <c r="G7" s="50" t="str">
        <f t="shared" ref="G7:G70" si="5">IF(J7&lt;&gt;"", $G$5, "")</f>
        <v>SF0099863</v>
      </c>
      <c r="H7" s="50" t="str">
        <f t="shared" ref="H7:H70" si="6">IF(J7&lt;&gt;"", $H$5, "")</f>
        <v>Customer Retention Associate</v>
      </c>
      <c r="I7" s="49" t="s">
        <v>341</v>
      </c>
      <c r="J7" s="49" t="s">
        <v>343</v>
      </c>
      <c r="K7" s="49" t="s">
        <v>435</v>
      </c>
      <c r="L7" s="11" t="s">
        <v>436</v>
      </c>
      <c r="M7" s="67" t="s">
        <v>344</v>
      </c>
      <c r="N7" s="49">
        <v>42000</v>
      </c>
      <c r="O7" s="49">
        <v>520</v>
      </c>
      <c r="P7" s="67" t="s">
        <v>127</v>
      </c>
      <c r="Q7" s="67">
        <v>46036</v>
      </c>
      <c r="R7" s="49">
        <v>500</v>
      </c>
      <c r="S7" s="49">
        <v>0</v>
      </c>
      <c r="T7" s="49">
        <v>0</v>
      </c>
      <c r="U7" s="68">
        <f t="shared" si="0"/>
        <v>500</v>
      </c>
      <c r="V7" s="42"/>
      <c r="W7" s="69" t="s">
        <v>439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89" zoomScaleNormal="90" workbookViewId="0">
      <selection activeCell="BH11" sqref="BH11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7.453125" style="112" customWidth="1"/>
    <col min="30" max="30" width="6.453125" style="112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31.36328125" style="112" bestFit="1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264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263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262</v>
      </c>
      <c r="B3" s="137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51" t="s">
        <v>256</v>
      </c>
      <c r="C5" s="151" t="s">
        <v>257</v>
      </c>
      <c r="D5" s="151" t="s">
        <v>285</v>
      </c>
      <c r="E5" s="151" t="s">
        <v>286</v>
      </c>
      <c r="F5" s="151" t="s">
        <v>286</v>
      </c>
      <c r="G5" s="151" t="s">
        <v>287</v>
      </c>
      <c r="H5" s="151" t="s">
        <v>288</v>
      </c>
      <c r="I5" s="151">
        <v>209365</v>
      </c>
      <c r="J5" s="151" t="s">
        <v>289</v>
      </c>
      <c r="K5" s="151">
        <v>209365</v>
      </c>
      <c r="L5" s="151" t="s">
        <v>290</v>
      </c>
      <c r="M5" s="151" t="s">
        <v>291</v>
      </c>
      <c r="N5" s="151">
        <v>475132</v>
      </c>
      <c r="O5" s="151" t="s">
        <v>292</v>
      </c>
      <c r="P5" s="151">
        <v>786144</v>
      </c>
      <c r="Q5" s="151" t="s">
        <v>293</v>
      </c>
      <c r="R5" s="151" t="s">
        <v>294</v>
      </c>
      <c r="S5" s="151" t="s">
        <v>295</v>
      </c>
      <c r="T5" s="151" t="s">
        <v>295</v>
      </c>
      <c r="U5" s="151" t="s">
        <v>265</v>
      </c>
      <c r="V5" s="151" t="s">
        <v>266</v>
      </c>
      <c r="W5" s="151">
        <v>0</v>
      </c>
      <c r="X5" s="151" t="s">
        <v>267</v>
      </c>
      <c r="Y5" s="151">
        <v>355325118</v>
      </c>
      <c r="Z5" s="151" t="s">
        <v>296</v>
      </c>
      <c r="AA5" s="151" t="s">
        <v>297</v>
      </c>
      <c r="AB5" s="152">
        <v>45000</v>
      </c>
      <c r="AC5" s="151"/>
      <c r="AD5" s="151">
        <v>102</v>
      </c>
      <c r="AE5" s="151" t="s">
        <v>298</v>
      </c>
      <c r="AF5" s="151" t="s">
        <v>299</v>
      </c>
      <c r="AG5" s="151" t="s">
        <v>300</v>
      </c>
      <c r="AH5" s="151" t="s">
        <v>269</v>
      </c>
      <c r="AI5" s="151" t="s">
        <v>301</v>
      </c>
      <c r="AJ5" s="152">
        <v>560</v>
      </c>
      <c r="AK5" s="152">
        <v>560</v>
      </c>
      <c r="AL5" s="151" t="s">
        <v>302</v>
      </c>
      <c r="AM5" s="152">
        <v>39546.18</v>
      </c>
      <c r="AN5" s="152">
        <v>11973.82</v>
      </c>
      <c r="AO5" s="152">
        <v>51520</v>
      </c>
      <c r="AP5" s="152">
        <v>5453.82</v>
      </c>
      <c r="AQ5" s="152">
        <v>145.18</v>
      </c>
      <c r="AR5" s="152">
        <v>5599</v>
      </c>
      <c r="AS5" s="152">
        <v>5453.82</v>
      </c>
      <c r="AT5" s="152">
        <v>145.18</v>
      </c>
      <c r="AU5" s="152">
        <v>5599</v>
      </c>
      <c r="AV5" s="151">
        <v>122</v>
      </c>
      <c r="AW5" s="151">
        <v>204</v>
      </c>
      <c r="AX5" s="151" t="s">
        <v>303</v>
      </c>
      <c r="AY5" s="151"/>
      <c r="AZ5" s="151"/>
      <c r="BA5" s="151"/>
      <c r="BB5" s="151" t="s">
        <v>270</v>
      </c>
      <c r="BC5" s="151" t="s">
        <v>253</v>
      </c>
      <c r="BD5" s="151"/>
      <c r="BE5" s="152">
        <v>0</v>
      </c>
      <c r="BF5" s="151" t="s">
        <v>295</v>
      </c>
      <c r="BG5" s="151" t="s">
        <v>304</v>
      </c>
      <c r="BH5" s="134" t="s">
        <v>305</v>
      </c>
      <c r="BI5" s="94" t="s">
        <v>100</v>
      </c>
      <c r="BJ5" s="134">
        <v>46196</v>
      </c>
      <c r="BK5" s="93" t="s">
        <v>104</v>
      </c>
      <c r="BL5" s="94" t="s">
        <v>119</v>
      </c>
      <c r="BM5" s="95" t="s">
        <v>181</v>
      </c>
      <c r="BN5" s="93" t="s">
        <v>223</v>
      </c>
      <c r="BO5" s="135"/>
      <c r="BP5" s="42"/>
      <c r="BQ5" s="150" t="s">
        <v>306</v>
      </c>
    </row>
    <row r="6" spans="1:69" hidden="1" x14ac:dyDescent="0.35">
      <c r="A6" s="133">
        <v>2</v>
      </c>
      <c r="B6" s="151" t="s">
        <v>256</v>
      </c>
      <c r="C6" s="151" t="s">
        <v>257</v>
      </c>
      <c r="D6" s="151" t="s">
        <v>285</v>
      </c>
      <c r="E6" s="151" t="s">
        <v>286</v>
      </c>
      <c r="F6" s="151" t="s">
        <v>286</v>
      </c>
      <c r="G6" s="151" t="s">
        <v>287</v>
      </c>
      <c r="H6" s="151" t="s">
        <v>288</v>
      </c>
      <c r="I6" s="151">
        <v>209365</v>
      </c>
      <c r="J6" s="151" t="s">
        <v>289</v>
      </c>
      <c r="K6" s="151">
        <v>209365</v>
      </c>
      <c r="L6" s="151" t="s">
        <v>290</v>
      </c>
      <c r="M6" s="151" t="s">
        <v>291</v>
      </c>
      <c r="N6" s="151">
        <v>475132</v>
      </c>
      <c r="O6" s="151" t="s">
        <v>292</v>
      </c>
      <c r="P6" s="151">
        <v>739952</v>
      </c>
      <c r="Q6" s="151" t="s">
        <v>307</v>
      </c>
      <c r="R6" s="151" t="s">
        <v>294</v>
      </c>
      <c r="S6" s="151" t="s">
        <v>308</v>
      </c>
      <c r="T6" s="151" t="s">
        <v>308</v>
      </c>
      <c r="U6" s="151" t="s">
        <v>265</v>
      </c>
      <c r="V6" s="151" t="s">
        <v>266</v>
      </c>
      <c r="W6" s="151">
        <v>0</v>
      </c>
      <c r="X6" s="151" t="s">
        <v>309</v>
      </c>
      <c r="Y6" s="151">
        <v>357003015</v>
      </c>
      <c r="Z6" s="151" t="s">
        <v>310</v>
      </c>
      <c r="AA6" s="151" t="s">
        <v>311</v>
      </c>
      <c r="AB6" s="152">
        <v>45000</v>
      </c>
      <c r="AC6" s="151"/>
      <c r="AD6" s="151">
        <v>102</v>
      </c>
      <c r="AE6" s="151" t="s">
        <v>271</v>
      </c>
      <c r="AF6" s="151" t="s">
        <v>312</v>
      </c>
      <c r="AG6" s="151" t="s">
        <v>313</v>
      </c>
      <c r="AH6" s="151" t="s">
        <v>269</v>
      </c>
      <c r="AI6" s="151" t="s">
        <v>283</v>
      </c>
      <c r="AJ6" s="152">
        <v>560</v>
      </c>
      <c r="AK6" s="152">
        <v>560</v>
      </c>
      <c r="AL6" s="151" t="s">
        <v>314</v>
      </c>
      <c r="AM6" s="152">
        <v>27690.59</v>
      </c>
      <c r="AN6" s="152">
        <v>10821.41</v>
      </c>
      <c r="AO6" s="152">
        <v>38512</v>
      </c>
      <c r="AP6" s="152">
        <v>17309.41</v>
      </c>
      <c r="AQ6" s="152">
        <v>1447.59</v>
      </c>
      <c r="AR6" s="152">
        <v>18757</v>
      </c>
      <c r="AS6" s="152">
        <v>17309.41</v>
      </c>
      <c r="AT6" s="152">
        <v>1447.59</v>
      </c>
      <c r="AU6" s="152">
        <v>18757</v>
      </c>
      <c r="AV6" s="151">
        <v>106</v>
      </c>
      <c r="AW6" s="151">
        <v>260</v>
      </c>
      <c r="AX6" s="151" t="s">
        <v>303</v>
      </c>
      <c r="AY6" s="151"/>
      <c r="AZ6" s="151"/>
      <c r="BA6" s="151"/>
      <c r="BB6" s="151" t="s">
        <v>270</v>
      </c>
      <c r="BC6" s="151" t="s">
        <v>253</v>
      </c>
      <c r="BD6" s="151"/>
      <c r="BE6" s="152">
        <v>0</v>
      </c>
      <c r="BF6" s="151" t="s">
        <v>308</v>
      </c>
      <c r="BG6" s="153" t="s">
        <v>315</v>
      </c>
      <c r="BH6" s="134" t="s">
        <v>305</v>
      </c>
      <c r="BI6" s="94" t="s">
        <v>100</v>
      </c>
      <c r="BJ6" s="134">
        <v>46196</v>
      </c>
      <c r="BK6" s="93" t="s">
        <v>107</v>
      </c>
      <c r="BL6" s="94" t="s">
        <v>119</v>
      </c>
      <c r="BM6" s="95" t="s">
        <v>181</v>
      </c>
      <c r="BN6" s="93" t="s">
        <v>223</v>
      </c>
      <c r="BO6" s="136"/>
      <c r="BP6" s="42"/>
      <c r="BQ6" s="150" t="s">
        <v>316</v>
      </c>
    </row>
    <row r="7" spans="1:69" hidden="1" x14ac:dyDescent="0.35">
      <c r="A7" s="133">
        <v>3</v>
      </c>
      <c r="B7" s="151" t="s">
        <v>256</v>
      </c>
      <c r="C7" s="151" t="s">
        <v>257</v>
      </c>
      <c r="D7" s="151" t="s">
        <v>285</v>
      </c>
      <c r="E7" s="151" t="s">
        <v>286</v>
      </c>
      <c r="F7" s="151" t="s">
        <v>286</v>
      </c>
      <c r="G7" s="151" t="s">
        <v>287</v>
      </c>
      <c r="H7" s="151" t="s">
        <v>288</v>
      </c>
      <c r="I7" s="151">
        <v>209365</v>
      </c>
      <c r="J7" s="151" t="s">
        <v>289</v>
      </c>
      <c r="K7" s="151">
        <v>209365</v>
      </c>
      <c r="L7" s="151" t="s">
        <v>290</v>
      </c>
      <c r="M7" s="151" t="s">
        <v>291</v>
      </c>
      <c r="N7" s="151">
        <v>475132</v>
      </c>
      <c r="O7" s="151" t="s">
        <v>292</v>
      </c>
      <c r="P7" s="151">
        <v>739952</v>
      </c>
      <c r="Q7" s="151" t="s">
        <v>307</v>
      </c>
      <c r="R7" s="151" t="s">
        <v>294</v>
      </c>
      <c r="S7" s="151" t="s">
        <v>317</v>
      </c>
      <c r="T7" s="151" t="s">
        <v>317</v>
      </c>
      <c r="U7" s="151" t="s">
        <v>265</v>
      </c>
      <c r="V7" s="151" t="s">
        <v>266</v>
      </c>
      <c r="W7" s="151">
        <v>0</v>
      </c>
      <c r="X7" s="151" t="s">
        <v>318</v>
      </c>
      <c r="Y7" s="151">
        <v>357011514</v>
      </c>
      <c r="Z7" s="151" t="s">
        <v>319</v>
      </c>
      <c r="AA7" s="151" t="s">
        <v>311</v>
      </c>
      <c r="AB7" s="152">
        <v>45000</v>
      </c>
      <c r="AC7" s="151"/>
      <c r="AD7" s="151">
        <v>102</v>
      </c>
      <c r="AE7" s="151" t="s">
        <v>271</v>
      </c>
      <c r="AF7" s="151" t="s">
        <v>312</v>
      </c>
      <c r="AG7" s="151" t="s">
        <v>313</v>
      </c>
      <c r="AH7" s="151" t="s">
        <v>269</v>
      </c>
      <c r="AI7" s="151" t="s">
        <v>283</v>
      </c>
      <c r="AJ7" s="152">
        <v>560</v>
      </c>
      <c r="AK7" s="152">
        <v>560</v>
      </c>
      <c r="AL7" s="151" t="s">
        <v>320</v>
      </c>
      <c r="AM7" s="152">
        <v>27343.25</v>
      </c>
      <c r="AN7" s="152">
        <v>10736.75</v>
      </c>
      <c r="AO7" s="152">
        <v>38080</v>
      </c>
      <c r="AP7" s="152">
        <v>17656.75</v>
      </c>
      <c r="AQ7" s="152">
        <v>1532.25</v>
      </c>
      <c r="AR7" s="152">
        <v>19189</v>
      </c>
      <c r="AS7" s="152">
        <v>17656.75</v>
      </c>
      <c r="AT7" s="152">
        <v>1532.25</v>
      </c>
      <c r="AU7" s="152">
        <v>19189</v>
      </c>
      <c r="AV7" s="151">
        <v>106</v>
      </c>
      <c r="AW7" s="151">
        <v>260</v>
      </c>
      <c r="AX7" s="151" t="s">
        <v>303</v>
      </c>
      <c r="AY7" s="151"/>
      <c r="AZ7" s="151"/>
      <c r="BA7" s="151"/>
      <c r="BB7" s="151" t="s">
        <v>270</v>
      </c>
      <c r="BC7" s="151" t="s">
        <v>253</v>
      </c>
      <c r="BD7" s="151"/>
      <c r="BE7" s="152">
        <v>0</v>
      </c>
      <c r="BF7" s="151" t="s">
        <v>317</v>
      </c>
      <c r="BG7" s="151" t="s">
        <v>321</v>
      </c>
      <c r="BH7" s="134" t="s">
        <v>305</v>
      </c>
      <c r="BI7" s="94" t="s">
        <v>100</v>
      </c>
      <c r="BJ7" s="134">
        <v>46196</v>
      </c>
      <c r="BK7" s="93" t="s">
        <v>103</v>
      </c>
      <c r="BL7" s="94" t="s">
        <v>108</v>
      </c>
      <c r="BM7" s="95" t="s">
        <v>180</v>
      </c>
      <c r="BN7" s="93" t="s">
        <v>222</v>
      </c>
      <c r="BO7" s="130"/>
      <c r="BP7" s="132"/>
      <c r="BQ7" s="150" t="s">
        <v>322</v>
      </c>
    </row>
    <row r="8" spans="1:69" hidden="1" x14ac:dyDescent="0.35">
      <c r="A8" s="133">
        <v>4</v>
      </c>
      <c r="B8" s="151" t="s">
        <v>256</v>
      </c>
      <c r="C8" s="151" t="s">
        <v>257</v>
      </c>
      <c r="D8" s="151" t="s">
        <v>285</v>
      </c>
      <c r="E8" s="151" t="s">
        <v>286</v>
      </c>
      <c r="F8" s="151" t="s">
        <v>286</v>
      </c>
      <c r="G8" s="151" t="s">
        <v>287</v>
      </c>
      <c r="H8" s="151" t="s">
        <v>288</v>
      </c>
      <c r="I8" s="151">
        <v>209365</v>
      </c>
      <c r="J8" s="151" t="s">
        <v>289</v>
      </c>
      <c r="K8" s="151">
        <v>209365</v>
      </c>
      <c r="L8" s="151" t="s">
        <v>290</v>
      </c>
      <c r="M8" s="151" t="s">
        <v>291</v>
      </c>
      <c r="N8" s="151">
        <v>475132</v>
      </c>
      <c r="O8" s="151" t="s">
        <v>292</v>
      </c>
      <c r="P8" s="151">
        <v>786144</v>
      </c>
      <c r="Q8" s="151" t="s">
        <v>293</v>
      </c>
      <c r="R8" s="151" t="s">
        <v>323</v>
      </c>
      <c r="S8" s="151" t="s">
        <v>295</v>
      </c>
      <c r="T8" s="151" t="s">
        <v>295</v>
      </c>
      <c r="U8" s="151" t="s">
        <v>265</v>
      </c>
      <c r="V8" s="151" t="s">
        <v>266</v>
      </c>
      <c r="W8" s="151">
        <v>0</v>
      </c>
      <c r="X8" s="151" t="s">
        <v>267</v>
      </c>
      <c r="Y8" s="151">
        <v>357923582</v>
      </c>
      <c r="Z8" s="151" t="s">
        <v>296</v>
      </c>
      <c r="AA8" s="151" t="s">
        <v>324</v>
      </c>
      <c r="AB8" s="152">
        <v>30000</v>
      </c>
      <c r="AC8" s="151"/>
      <c r="AD8" s="151">
        <v>75</v>
      </c>
      <c r="AE8" s="151" t="s">
        <v>274</v>
      </c>
      <c r="AF8" s="151" t="s">
        <v>299</v>
      </c>
      <c r="AG8" s="151" t="s">
        <v>300</v>
      </c>
      <c r="AH8" s="151" t="s">
        <v>269</v>
      </c>
      <c r="AI8" s="151" t="s">
        <v>325</v>
      </c>
      <c r="AJ8" s="152">
        <v>480</v>
      </c>
      <c r="AK8" s="152">
        <v>480</v>
      </c>
      <c r="AL8" s="151" t="s">
        <v>302</v>
      </c>
      <c r="AM8" s="152">
        <v>26486.99</v>
      </c>
      <c r="AN8" s="152">
        <v>5673.01</v>
      </c>
      <c r="AO8" s="152">
        <v>32160</v>
      </c>
      <c r="AP8" s="152">
        <v>3513.01</v>
      </c>
      <c r="AQ8" s="152">
        <v>71.989999999999995</v>
      </c>
      <c r="AR8" s="152">
        <v>3585</v>
      </c>
      <c r="AS8" s="152">
        <v>3513.01</v>
      </c>
      <c r="AT8" s="152">
        <v>71.989999999999995</v>
      </c>
      <c r="AU8" s="152">
        <v>3585</v>
      </c>
      <c r="AV8" s="151">
        <v>97</v>
      </c>
      <c r="AW8" s="151">
        <v>204</v>
      </c>
      <c r="AX8" s="151" t="s">
        <v>303</v>
      </c>
      <c r="AY8" s="151"/>
      <c r="AZ8" s="151"/>
      <c r="BA8" s="151"/>
      <c r="BB8" s="151" t="s">
        <v>270</v>
      </c>
      <c r="BC8" s="151" t="s">
        <v>253</v>
      </c>
      <c r="BD8" s="151"/>
      <c r="BE8" s="152">
        <v>0</v>
      </c>
      <c r="BF8" s="151" t="s">
        <v>295</v>
      </c>
      <c r="BG8" s="151" t="s">
        <v>304</v>
      </c>
      <c r="BH8" s="134" t="s">
        <v>305</v>
      </c>
      <c r="BI8" s="94" t="s">
        <v>100</v>
      </c>
      <c r="BJ8" s="134">
        <v>46196</v>
      </c>
      <c r="BK8" s="93" t="s">
        <v>104</v>
      </c>
      <c r="BL8" s="94" t="s">
        <v>119</v>
      </c>
      <c r="BM8" s="95" t="s">
        <v>181</v>
      </c>
      <c r="BN8" s="93" t="s">
        <v>223</v>
      </c>
      <c r="BO8" s="130"/>
      <c r="BP8" s="132"/>
      <c r="BQ8" s="150" t="s">
        <v>306</v>
      </c>
    </row>
    <row r="9" spans="1:69" hidden="1" x14ac:dyDescent="0.35">
      <c r="A9" s="133">
        <v>5</v>
      </c>
      <c r="B9" s="151" t="s">
        <v>256</v>
      </c>
      <c r="C9" s="151" t="s">
        <v>257</v>
      </c>
      <c r="D9" s="151" t="s">
        <v>285</v>
      </c>
      <c r="E9" s="151" t="s">
        <v>286</v>
      </c>
      <c r="F9" s="151" t="s">
        <v>286</v>
      </c>
      <c r="G9" s="151" t="s">
        <v>287</v>
      </c>
      <c r="H9" s="151" t="s">
        <v>288</v>
      </c>
      <c r="I9" s="151">
        <v>209365</v>
      </c>
      <c r="J9" s="151" t="s">
        <v>289</v>
      </c>
      <c r="K9" s="151">
        <v>209365</v>
      </c>
      <c r="L9" s="151" t="s">
        <v>290</v>
      </c>
      <c r="M9" s="151" t="s">
        <v>291</v>
      </c>
      <c r="N9" s="151">
        <v>475132</v>
      </c>
      <c r="O9" s="151" t="s">
        <v>292</v>
      </c>
      <c r="P9" s="151">
        <v>776885</v>
      </c>
      <c r="Q9" s="151" t="s">
        <v>326</v>
      </c>
      <c r="R9" s="151" t="s">
        <v>294</v>
      </c>
      <c r="S9" s="151" t="s">
        <v>327</v>
      </c>
      <c r="T9" s="151" t="s">
        <v>327</v>
      </c>
      <c r="U9" s="151" t="s">
        <v>265</v>
      </c>
      <c r="V9" s="151" t="s">
        <v>266</v>
      </c>
      <c r="W9" s="151">
        <v>0</v>
      </c>
      <c r="X9" s="151" t="s">
        <v>318</v>
      </c>
      <c r="Y9" s="151">
        <v>358373231</v>
      </c>
      <c r="Z9" s="151" t="s">
        <v>328</v>
      </c>
      <c r="AA9" s="151" t="s">
        <v>268</v>
      </c>
      <c r="AB9" s="152">
        <v>45000</v>
      </c>
      <c r="AC9" s="151"/>
      <c r="AD9" s="151">
        <v>102</v>
      </c>
      <c r="AE9" s="151" t="s">
        <v>271</v>
      </c>
      <c r="AF9" s="151" t="s">
        <v>329</v>
      </c>
      <c r="AG9" s="151" t="s">
        <v>330</v>
      </c>
      <c r="AH9" s="151" t="s">
        <v>272</v>
      </c>
      <c r="AI9" s="151" t="s">
        <v>331</v>
      </c>
      <c r="AJ9" s="152">
        <v>560</v>
      </c>
      <c r="AK9" s="152">
        <v>560</v>
      </c>
      <c r="AL9" s="151" t="s">
        <v>332</v>
      </c>
      <c r="AM9" s="152">
        <v>16369.48</v>
      </c>
      <c r="AN9" s="152">
        <v>7710.52</v>
      </c>
      <c r="AO9" s="152">
        <v>24080</v>
      </c>
      <c r="AP9" s="152">
        <v>28630.52</v>
      </c>
      <c r="AQ9" s="152">
        <v>4241.4799999999996</v>
      </c>
      <c r="AR9" s="152">
        <v>32872</v>
      </c>
      <c r="AS9" s="152">
        <v>21220.16</v>
      </c>
      <c r="AT9" s="152">
        <v>3979.84</v>
      </c>
      <c r="AU9" s="152">
        <v>25200</v>
      </c>
      <c r="AV9" s="151">
        <v>88</v>
      </c>
      <c r="AW9" s="151">
        <v>309</v>
      </c>
      <c r="AX9" s="151" t="s">
        <v>303</v>
      </c>
      <c r="AY9" s="151"/>
      <c r="AZ9" s="151"/>
      <c r="BA9" s="151"/>
      <c r="BB9" s="151" t="s">
        <v>270</v>
      </c>
      <c r="BC9" s="151" t="s">
        <v>253</v>
      </c>
      <c r="BD9" s="151"/>
      <c r="BE9" s="152">
        <v>0</v>
      </c>
      <c r="BF9" s="151" t="s">
        <v>327</v>
      </c>
      <c r="BG9" s="151" t="s">
        <v>333</v>
      </c>
      <c r="BH9" s="134" t="s">
        <v>305</v>
      </c>
      <c r="BI9" s="94" t="s">
        <v>100</v>
      </c>
      <c r="BJ9" s="134">
        <v>46196</v>
      </c>
      <c r="BK9" s="93" t="s">
        <v>103</v>
      </c>
      <c r="BL9" s="94" t="s">
        <v>108</v>
      </c>
      <c r="BM9" s="95" t="s">
        <v>180</v>
      </c>
      <c r="BN9" s="93" t="s">
        <v>222</v>
      </c>
      <c r="BO9" s="130"/>
      <c r="BP9" s="132"/>
      <c r="BQ9" s="150" t="s">
        <v>334</v>
      </c>
    </row>
    <row r="10" spans="1:69" hidden="1" x14ac:dyDescent="0.35">
      <c r="A10" s="133">
        <v>6</v>
      </c>
      <c r="B10" s="151" t="s">
        <v>256</v>
      </c>
      <c r="C10" s="151" t="s">
        <v>257</v>
      </c>
      <c r="D10" s="151" t="s">
        <v>285</v>
      </c>
      <c r="E10" s="151" t="s">
        <v>286</v>
      </c>
      <c r="F10" s="151" t="s">
        <v>286</v>
      </c>
      <c r="G10" s="151" t="s">
        <v>287</v>
      </c>
      <c r="H10" s="151" t="s">
        <v>288</v>
      </c>
      <c r="I10" s="151">
        <v>209365</v>
      </c>
      <c r="J10" s="151" t="s">
        <v>289</v>
      </c>
      <c r="K10" s="151">
        <v>209365</v>
      </c>
      <c r="L10" s="151" t="s">
        <v>290</v>
      </c>
      <c r="M10" s="151" t="s">
        <v>291</v>
      </c>
      <c r="N10" s="151">
        <v>475132</v>
      </c>
      <c r="O10" s="151" t="s">
        <v>292</v>
      </c>
      <c r="P10" s="151">
        <v>776885</v>
      </c>
      <c r="Q10" s="151" t="s">
        <v>326</v>
      </c>
      <c r="R10" s="151" t="s">
        <v>294</v>
      </c>
      <c r="S10" s="151" t="s">
        <v>335</v>
      </c>
      <c r="T10" s="151" t="s">
        <v>335</v>
      </c>
      <c r="U10" s="151" t="s">
        <v>265</v>
      </c>
      <c r="V10" s="151" t="s">
        <v>266</v>
      </c>
      <c r="W10" s="151">
        <v>0</v>
      </c>
      <c r="X10" s="151" t="s">
        <v>318</v>
      </c>
      <c r="Y10" s="151">
        <v>358422313</v>
      </c>
      <c r="Z10" s="151" t="s">
        <v>336</v>
      </c>
      <c r="AA10" s="151" t="s">
        <v>268</v>
      </c>
      <c r="AB10" s="152">
        <v>45000</v>
      </c>
      <c r="AC10" s="151"/>
      <c r="AD10" s="151">
        <v>102</v>
      </c>
      <c r="AE10" s="151" t="s">
        <v>271</v>
      </c>
      <c r="AF10" s="151" t="s">
        <v>329</v>
      </c>
      <c r="AG10" s="151" t="s">
        <v>330</v>
      </c>
      <c r="AH10" s="151" t="s">
        <v>272</v>
      </c>
      <c r="AI10" s="151" t="s">
        <v>331</v>
      </c>
      <c r="AJ10" s="152">
        <v>560</v>
      </c>
      <c r="AK10" s="152">
        <v>560</v>
      </c>
      <c r="AL10" s="151" t="s">
        <v>281</v>
      </c>
      <c r="AM10" s="152">
        <v>33964.629999999997</v>
      </c>
      <c r="AN10" s="152">
        <v>11375.37</v>
      </c>
      <c r="AO10" s="152">
        <v>45340</v>
      </c>
      <c r="AP10" s="152">
        <v>11035.37</v>
      </c>
      <c r="AQ10" s="152">
        <v>576.63</v>
      </c>
      <c r="AR10" s="152">
        <v>11612</v>
      </c>
      <c r="AS10" s="152">
        <v>3625.01</v>
      </c>
      <c r="AT10" s="152">
        <v>314.99</v>
      </c>
      <c r="AU10" s="152">
        <v>3940</v>
      </c>
      <c r="AV10" s="151">
        <v>88</v>
      </c>
      <c r="AW10" s="151">
        <v>50</v>
      </c>
      <c r="AX10" s="151" t="s">
        <v>337</v>
      </c>
      <c r="AY10" s="151"/>
      <c r="AZ10" s="151"/>
      <c r="BA10" s="151"/>
      <c r="BB10" s="151" t="s">
        <v>270</v>
      </c>
      <c r="BC10" s="151" t="s">
        <v>253</v>
      </c>
      <c r="BD10" s="151"/>
      <c r="BE10" s="152">
        <v>0</v>
      </c>
      <c r="BF10" s="151" t="s">
        <v>335</v>
      </c>
      <c r="BG10" s="151" t="s">
        <v>338</v>
      </c>
      <c r="BH10" s="134" t="s">
        <v>305</v>
      </c>
      <c r="BI10" s="94" t="s">
        <v>100</v>
      </c>
      <c r="BJ10" s="134">
        <v>46196</v>
      </c>
      <c r="BK10" s="93" t="s">
        <v>103</v>
      </c>
      <c r="BL10" s="94" t="s">
        <v>108</v>
      </c>
      <c r="BM10" s="95" t="s">
        <v>180</v>
      </c>
      <c r="BN10" s="93" t="s">
        <v>222</v>
      </c>
      <c r="BO10" s="130"/>
      <c r="BP10" s="132"/>
      <c r="BQ10" s="150" t="s">
        <v>339</v>
      </c>
    </row>
    <row r="11" spans="1:69" x14ac:dyDescent="0.35">
      <c r="A11" s="133">
        <v>7</v>
      </c>
      <c r="B11" s="151" t="s">
        <v>256</v>
      </c>
      <c r="C11" s="151" t="s">
        <v>257</v>
      </c>
      <c r="D11" s="151" t="s">
        <v>285</v>
      </c>
      <c r="E11" s="151" t="s">
        <v>286</v>
      </c>
      <c r="F11" s="151" t="s">
        <v>286</v>
      </c>
      <c r="G11" s="151" t="s">
        <v>287</v>
      </c>
      <c r="H11" s="151" t="s">
        <v>288</v>
      </c>
      <c r="I11" s="151">
        <v>215241</v>
      </c>
      <c r="J11" s="151" t="s">
        <v>340</v>
      </c>
      <c r="K11" s="151">
        <v>215241</v>
      </c>
      <c r="L11" s="151" t="s">
        <v>290</v>
      </c>
      <c r="M11" s="151" t="s">
        <v>291</v>
      </c>
      <c r="N11" s="151">
        <v>524601</v>
      </c>
      <c r="O11" s="151" t="s">
        <v>341</v>
      </c>
      <c r="P11" s="151">
        <v>874259</v>
      </c>
      <c r="Q11" s="151" t="s">
        <v>342</v>
      </c>
      <c r="R11" s="151" t="s">
        <v>294</v>
      </c>
      <c r="S11" s="151" t="s">
        <v>343</v>
      </c>
      <c r="T11" s="151" t="s">
        <v>343</v>
      </c>
      <c r="U11" s="151" t="s">
        <v>265</v>
      </c>
      <c r="V11" s="151" t="s">
        <v>266</v>
      </c>
      <c r="W11" s="151">
        <v>0</v>
      </c>
      <c r="X11" s="151" t="s">
        <v>318</v>
      </c>
      <c r="Y11" s="151">
        <v>357364163</v>
      </c>
      <c r="Z11" s="151" t="s">
        <v>435</v>
      </c>
      <c r="AA11" s="151" t="s">
        <v>344</v>
      </c>
      <c r="AB11" s="152">
        <v>42000</v>
      </c>
      <c r="AC11" s="151"/>
      <c r="AD11" s="151">
        <v>102</v>
      </c>
      <c r="AE11" s="151" t="s">
        <v>271</v>
      </c>
      <c r="AF11" s="151" t="s">
        <v>276</v>
      </c>
      <c r="AG11" s="151" t="s">
        <v>345</v>
      </c>
      <c r="AH11" s="151" t="s">
        <v>272</v>
      </c>
      <c r="AI11" s="151" t="s">
        <v>280</v>
      </c>
      <c r="AJ11" s="152">
        <v>520</v>
      </c>
      <c r="AK11" s="152">
        <v>520</v>
      </c>
      <c r="AL11" s="151" t="s">
        <v>346</v>
      </c>
      <c r="AM11" s="152">
        <v>29843.97</v>
      </c>
      <c r="AN11" s="152">
        <v>10716.03</v>
      </c>
      <c r="AO11" s="152">
        <v>40560</v>
      </c>
      <c r="AP11" s="152">
        <v>12156.03</v>
      </c>
      <c r="AQ11" s="152">
        <v>765.97</v>
      </c>
      <c r="AR11" s="152">
        <v>12922</v>
      </c>
      <c r="AS11" s="152">
        <v>12156.03</v>
      </c>
      <c r="AT11" s="152">
        <v>765.97</v>
      </c>
      <c r="AU11" s="152">
        <v>12922</v>
      </c>
      <c r="AV11" s="151">
        <v>102</v>
      </c>
      <c r="AW11" s="151">
        <v>168</v>
      </c>
      <c r="AX11" s="151" t="s">
        <v>347</v>
      </c>
      <c r="AY11" s="151"/>
      <c r="AZ11" s="151"/>
      <c r="BA11" s="151"/>
      <c r="BB11" s="151" t="s">
        <v>270</v>
      </c>
      <c r="BC11" s="151" t="s">
        <v>253</v>
      </c>
      <c r="BD11" s="151"/>
      <c r="BE11" s="152">
        <v>0</v>
      </c>
      <c r="BF11" s="151" t="s">
        <v>343</v>
      </c>
      <c r="BG11" s="151" t="s">
        <v>348</v>
      </c>
      <c r="BH11" s="134" t="s">
        <v>305</v>
      </c>
      <c r="BI11" s="94" t="s">
        <v>100</v>
      </c>
      <c r="BJ11" s="134">
        <v>46196</v>
      </c>
      <c r="BK11" s="93" t="s">
        <v>103</v>
      </c>
      <c r="BL11" s="94" t="s">
        <v>108</v>
      </c>
      <c r="BM11" s="95" t="s">
        <v>181</v>
      </c>
      <c r="BN11" s="93" t="s">
        <v>221</v>
      </c>
      <c r="BO11" s="93">
        <v>1500</v>
      </c>
      <c r="BP11" s="42" t="s">
        <v>183</v>
      </c>
      <c r="BQ11" s="150" t="s">
        <v>465</v>
      </c>
    </row>
    <row r="12" spans="1:69" hidden="1" x14ac:dyDescent="0.35">
      <c r="A12" s="133">
        <v>8</v>
      </c>
      <c r="B12" s="151" t="s">
        <v>256</v>
      </c>
      <c r="C12" s="151" t="s">
        <v>257</v>
      </c>
      <c r="D12" s="151" t="s">
        <v>285</v>
      </c>
      <c r="E12" s="151" t="s">
        <v>286</v>
      </c>
      <c r="F12" s="151" t="s">
        <v>286</v>
      </c>
      <c r="G12" s="151" t="s">
        <v>287</v>
      </c>
      <c r="H12" s="151" t="s">
        <v>288</v>
      </c>
      <c r="I12" s="151">
        <v>215241</v>
      </c>
      <c r="J12" s="151" t="s">
        <v>340</v>
      </c>
      <c r="K12" s="151">
        <v>215241</v>
      </c>
      <c r="L12" s="151" t="s">
        <v>290</v>
      </c>
      <c r="M12" s="151" t="s">
        <v>291</v>
      </c>
      <c r="N12" s="151">
        <v>524601</v>
      </c>
      <c r="O12" s="151" t="s">
        <v>341</v>
      </c>
      <c r="P12" s="151">
        <v>874259</v>
      </c>
      <c r="Q12" s="151" t="s">
        <v>342</v>
      </c>
      <c r="R12" s="151" t="s">
        <v>294</v>
      </c>
      <c r="S12" s="151" t="s">
        <v>349</v>
      </c>
      <c r="T12" s="151" t="s">
        <v>349</v>
      </c>
      <c r="U12" s="151" t="s">
        <v>265</v>
      </c>
      <c r="V12" s="151" t="s">
        <v>266</v>
      </c>
      <c r="W12" s="151">
        <v>0</v>
      </c>
      <c r="X12" s="151" t="s">
        <v>318</v>
      </c>
      <c r="Y12" s="151">
        <v>357364322</v>
      </c>
      <c r="Z12" s="151" t="s">
        <v>350</v>
      </c>
      <c r="AA12" s="151" t="s">
        <v>344</v>
      </c>
      <c r="AB12" s="152">
        <v>42000</v>
      </c>
      <c r="AC12" s="151"/>
      <c r="AD12" s="151">
        <v>102</v>
      </c>
      <c r="AE12" s="151" t="s">
        <v>271</v>
      </c>
      <c r="AF12" s="151" t="s">
        <v>276</v>
      </c>
      <c r="AG12" s="151" t="s">
        <v>345</v>
      </c>
      <c r="AH12" s="151" t="s">
        <v>272</v>
      </c>
      <c r="AI12" s="151" t="s">
        <v>280</v>
      </c>
      <c r="AJ12" s="152">
        <v>520</v>
      </c>
      <c r="AK12" s="152">
        <v>520</v>
      </c>
      <c r="AL12" s="151" t="s">
        <v>351</v>
      </c>
      <c r="AM12" s="152">
        <v>33600.300000000003</v>
      </c>
      <c r="AN12" s="152">
        <v>11119.7</v>
      </c>
      <c r="AO12" s="152">
        <v>44720</v>
      </c>
      <c r="AP12" s="152">
        <v>8399.7000000000007</v>
      </c>
      <c r="AQ12" s="152">
        <v>362.3</v>
      </c>
      <c r="AR12" s="152">
        <v>8762</v>
      </c>
      <c r="AS12" s="152">
        <v>8399.7000000000007</v>
      </c>
      <c r="AT12" s="152">
        <v>362.3</v>
      </c>
      <c r="AU12" s="152">
        <v>8762</v>
      </c>
      <c r="AV12" s="151">
        <v>102</v>
      </c>
      <c r="AW12" s="151">
        <v>112</v>
      </c>
      <c r="AX12" s="151" t="s">
        <v>352</v>
      </c>
      <c r="AY12" s="151"/>
      <c r="AZ12" s="151"/>
      <c r="BA12" s="151"/>
      <c r="BB12" s="151" t="s">
        <v>270</v>
      </c>
      <c r="BC12" s="151" t="s">
        <v>253</v>
      </c>
      <c r="BD12" s="151"/>
      <c r="BE12" s="152">
        <v>0</v>
      </c>
      <c r="BF12" s="151" t="s">
        <v>349</v>
      </c>
      <c r="BG12" s="151" t="s">
        <v>353</v>
      </c>
      <c r="BH12" s="134" t="s">
        <v>305</v>
      </c>
      <c r="BI12" s="94" t="s">
        <v>100</v>
      </c>
      <c r="BJ12" s="134">
        <v>46196</v>
      </c>
      <c r="BK12" s="93" t="s">
        <v>103</v>
      </c>
      <c r="BL12" s="94" t="s">
        <v>108</v>
      </c>
      <c r="BM12" s="95" t="s">
        <v>180</v>
      </c>
      <c r="BN12" s="93" t="s">
        <v>222</v>
      </c>
      <c r="BO12" s="130"/>
      <c r="BP12" s="132"/>
      <c r="BQ12" s="150" t="s">
        <v>334</v>
      </c>
    </row>
    <row r="13" spans="1:69" hidden="1" x14ac:dyDescent="0.35">
      <c r="A13" s="133">
        <v>9</v>
      </c>
      <c r="B13" s="151" t="s">
        <v>256</v>
      </c>
      <c r="C13" s="151" t="s">
        <v>257</v>
      </c>
      <c r="D13" s="151" t="s">
        <v>285</v>
      </c>
      <c r="E13" s="151" t="s">
        <v>286</v>
      </c>
      <c r="F13" s="151" t="s">
        <v>286</v>
      </c>
      <c r="G13" s="151" t="s">
        <v>287</v>
      </c>
      <c r="H13" s="151" t="s">
        <v>288</v>
      </c>
      <c r="I13" s="151">
        <v>209291</v>
      </c>
      <c r="J13" s="151" t="s">
        <v>354</v>
      </c>
      <c r="K13" s="151">
        <v>209291</v>
      </c>
      <c r="L13" s="151" t="s">
        <v>290</v>
      </c>
      <c r="M13" s="151" t="s">
        <v>291</v>
      </c>
      <c r="N13" s="151">
        <v>485011</v>
      </c>
      <c r="O13" s="151" t="s">
        <v>355</v>
      </c>
      <c r="P13" s="151">
        <v>796889</v>
      </c>
      <c r="Q13" s="151" t="s">
        <v>356</v>
      </c>
      <c r="R13" s="151" t="s">
        <v>294</v>
      </c>
      <c r="S13" s="151" t="s">
        <v>357</v>
      </c>
      <c r="T13" s="151" t="s">
        <v>357</v>
      </c>
      <c r="U13" s="151" t="s">
        <v>265</v>
      </c>
      <c r="V13" s="151" t="s">
        <v>266</v>
      </c>
      <c r="W13" s="151">
        <v>0</v>
      </c>
      <c r="X13" s="151" t="s">
        <v>358</v>
      </c>
      <c r="Y13" s="151">
        <v>355424029</v>
      </c>
      <c r="Z13" s="151" t="s">
        <v>359</v>
      </c>
      <c r="AA13" s="151" t="s">
        <v>360</v>
      </c>
      <c r="AB13" s="152">
        <v>45000</v>
      </c>
      <c r="AC13" s="151"/>
      <c r="AD13" s="151">
        <v>102</v>
      </c>
      <c r="AE13" s="151" t="s">
        <v>298</v>
      </c>
      <c r="AF13" s="151" t="s">
        <v>361</v>
      </c>
      <c r="AG13" s="151" t="s">
        <v>362</v>
      </c>
      <c r="AH13" s="151" t="s">
        <v>269</v>
      </c>
      <c r="AI13" s="151" t="s">
        <v>363</v>
      </c>
      <c r="AJ13" s="152">
        <v>560</v>
      </c>
      <c r="AK13" s="152">
        <v>560</v>
      </c>
      <c r="AL13" s="151" t="s">
        <v>364</v>
      </c>
      <c r="AM13" s="152">
        <v>34900.28</v>
      </c>
      <c r="AN13" s="152">
        <v>11579.72</v>
      </c>
      <c r="AO13" s="152">
        <v>46480</v>
      </c>
      <c r="AP13" s="152">
        <v>10099.719999999999</v>
      </c>
      <c r="AQ13" s="152">
        <v>489.28</v>
      </c>
      <c r="AR13" s="152">
        <v>10589</v>
      </c>
      <c r="AS13" s="152">
        <v>10099.719999999999</v>
      </c>
      <c r="AT13" s="152">
        <v>489.28</v>
      </c>
      <c r="AU13" s="152">
        <v>10589</v>
      </c>
      <c r="AV13" s="151">
        <v>120</v>
      </c>
      <c r="AW13" s="151">
        <v>253</v>
      </c>
      <c r="AX13" s="151" t="s">
        <v>303</v>
      </c>
      <c r="AY13" s="151"/>
      <c r="AZ13" s="151"/>
      <c r="BA13" s="151"/>
      <c r="BB13" s="151" t="s">
        <v>270</v>
      </c>
      <c r="BC13" s="151" t="s">
        <v>253</v>
      </c>
      <c r="BD13" s="151"/>
      <c r="BE13" s="152">
        <v>0</v>
      </c>
      <c r="BF13" s="151" t="s">
        <v>357</v>
      </c>
      <c r="BG13" s="151" t="s">
        <v>365</v>
      </c>
      <c r="BH13" s="134" t="s">
        <v>305</v>
      </c>
      <c r="BI13" s="94" t="s">
        <v>100</v>
      </c>
      <c r="BJ13" s="134">
        <v>46197</v>
      </c>
      <c r="BK13" s="93" t="s">
        <v>103</v>
      </c>
      <c r="BL13" s="94" t="s">
        <v>108</v>
      </c>
      <c r="BM13" s="95" t="s">
        <v>180</v>
      </c>
      <c r="BN13" s="93" t="s">
        <v>222</v>
      </c>
      <c r="BO13" s="130"/>
      <c r="BP13" s="132"/>
      <c r="BQ13" s="150" t="s">
        <v>334</v>
      </c>
    </row>
    <row r="14" spans="1:69" hidden="1" x14ac:dyDescent="0.35">
      <c r="A14" s="133">
        <v>10</v>
      </c>
      <c r="B14" s="151" t="s">
        <v>256</v>
      </c>
      <c r="C14" s="151" t="s">
        <v>257</v>
      </c>
      <c r="D14" s="151" t="s">
        <v>285</v>
      </c>
      <c r="E14" s="151" t="s">
        <v>286</v>
      </c>
      <c r="F14" s="151" t="s">
        <v>286</v>
      </c>
      <c r="G14" s="151" t="s">
        <v>287</v>
      </c>
      <c r="H14" s="151" t="s">
        <v>288</v>
      </c>
      <c r="I14" s="151">
        <v>209291</v>
      </c>
      <c r="J14" s="151" t="s">
        <v>354</v>
      </c>
      <c r="K14" s="151">
        <v>209291</v>
      </c>
      <c r="L14" s="151" t="s">
        <v>290</v>
      </c>
      <c r="M14" s="151" t="s">
        <v>291</v>
      </c>
      <c r="N14" s="151">
        <v>485011</v>
      </c>
      <c r="O14" s="151" t="s">
        <v>355</v>
      </c>
      <c r="P14" s="151">
        <v>796889</v>
      </c>
      <c r="Q14" s="151" t="s">
        <v>356</v>
      </c>
      <c r="R14" s="151" t="s">
        <v>294</v>
      </c>
      <c r="S14" s="151" t="s">
        <v>366</v>
      </c>
      <c r="T14" s="151" t="s">
        <v>366</v>
      </c>
      <c r="U14" s="151" t="s">
        <v>265</v>
      </c>
      <c r="V14" s="151" t="s">
        <v>266</v>
      </c>
      <c r="W14" s="151">
        <v>0</v>
      </c>
      <c r="X14" s="151" t="s">
        <v>318</v>
      </c>
      <c r="Y14" s="151">
        <v>356270713</v>
      </c>
      <c r="Z14" s="151" t="s">
        <v>367</v>
      </c>
      <c r="AA14" s="151" t="s">
        <v>279</v>
      </c>
      <c r="AB14" s="152">
        <v>37000</v>
      </c>
      <c r="AC14" s="151"/>
      <c r="AD14" s="151">
        <v>102</v>
      </c>
      <c r="AE14" s="151" t="s">
        <v>298</v>
      </c>
      <c r="AF14" s="151" t="s">
        <v>368</v>
      </c>
      <c r="AG14" s="151" t="s">
        <v>369</v>
      </c>
      <c r="AH14" s="151" t="s">
        <v>269</v>
      </c>
      <c r="AI14" s="151" t="s">
        <v>370</v>
      </c>
      <c r="AJ14" s="152">
        <v>460</v>
      </c>
      <c r="AK14" s="152">
        <v>460</v>
      </c>
      <c r="AL14" s="151" t="s">
        <v>371</v>
      </c>
      <c r="AM14" s="152">
        <v>33303.54</v>
      </c>
      <c r="AN14" s="152">
        <v>9936.4599999999991</v>
      </c>
      <c r="AO14" s="152">
        <v>43240</v>
      </c>
      <c r="AP14" s="152">
        <v>3696.46</v>
      </c>
      <c r="AQ14" s="152">
        <v>82.54</v>
      </c>
      <c r="AR14" s="152">
        <v>3779</v>
      </c>
      <c r="AS14" s="152">
        <v>3696.46</v>
      </c>
      <c r="AT14" s="152">
        <v>82.54</v>
      </c>
      <c r="AU14" s="152">
        <v>3779</v>
      </c>
      <c r="AV14" s="151">
        <v>115</v>
      </c>
      <c r="AW14" s="151">
        <v>141</v>
      </c>
      <c r="AX14" s="151" t="s">
        <v>372</v>
      </c>
      <c r="AY14" s="151"/>
      <c r="AZ14" s="151"/>
      <c r="BA14" s="151"/>
      <c r="BB14" s="151" t="s">
        <v>270</v>
      </c>
      <c r="BC14" s="151" t="s">
        <v>253</v>
      </c>
      <c r="BD14" s="151"/>
      <c r="BE14" s="152">
        <v>0</v>
      </c>
      <c r="BF14" s="151" t="s">
        <v>366</v>
      </c>
      <c r="BG14" s="151" t="s">
        <v>373</v>
      </c>
      <c r="BH14" s="134" t="s">
        <v>305</v>
      </c>
      <c r="BI14" s="94" t="s">
        <v>100</v>
      </c>
      <c r="BJ14" s="134">
        <v>46197</v>
      </c>
      <c r="BK14" s="93" t="s">
        <v>107</v>
      </c>
      <c r="BL14" s="94" t="s">
        <v>119</v>
      </c>
      <c r="BM14" s="95" t="s">
        <v>181</v>
      </c>
      <c r="BN14" s="93" t="s">
        <v>223</v>
      </c>
      <c r="BO14" s="130"/>
      <c r="BP14" s="132"/>
      <c r="BQ14" s="150" t="s">
        <v>316</v>
      </c>
    </row>
    <row r="15" spans="1:69" hidden="1" x14ac:dyDescent="0.35">
      <c r="A15" s="133">
        <v>11</v>
      </c>
      <c r="B15" s="151" t="s">
        <v>256</v>
      </c>
      <c r="C15" s="151" t="s">
        <v>257</v>
      </c>
      <c r="D15" s="151" t="s">
        <v>285</v>
      </c>
      <c r="E15" s="151" t="s">
        <v>286</v>
      </c>
      <c r="F15" s="151" t="s">
        <v>286</v>
      </c>
      <c r="G15" s="151" t="s">
        <v>287</v>
      </c>
      <c r="H15" s="151" t="s">
        <v>288</v>
      </c>
      <c r="I15" s="151">
        <v>209291</v>
      </c>
      <c r="J15" s="151" t="s">
        <v>354</v>
      </c>
      <c r="K15" s="151">
        <v>209291</v>
      </c>
      <c r="L15" s="151" t="s">
        <v>290</v>
      </c>
      <c r="M15" s="151" t="s">
        <v>291</v>
      </c>
      <c r="N15" s="151">
        <v>474053</v>
      </c>
      <c r="O15" s="151" t="s">
        <v>374</v>
      </c>
      <c r="P15" s="151">
        <v>752239</v>
      </c>
      <c r="Q15" s="151" t="s">
        <v>375</v>
      </c>
      <c r="R15" s="151" t="s">
        <v>294</v>
      </c>
      <c r="S15" s="151" t="s">
        <v>376</v>
      </c>
      <c r="T15" s="151" t="s">
        <v>376</v>
      </c>
      <c r="U15" s="151" t="s">
        <v>265</v>
      </c>
      <c r="V15" s="151" t="s">
        <v>266</v>
      </c>
      <c r="W15" s="151">
        <v>0</v>
      </c>
      <c r="X15" s="151" t="s">
        <v>318</v>
      </c>
      <c r="Y15" s="151">
        <v>357796072</v>
      </c>
      <c r="Z15" s="151" t="s">
        <v>377</v>
      </c>
      <c r="AA15" s="151" t="s">
        <v>378</v>
      </c>
      <c r="AB15" s="152">
        <v>45000</v>
      </c>
      <c r="AC15" s="151"/>
      <c r="AD15" s="151">
        <v>102</v>
      </c>
      <c r="AE15" s="151" t="s">
        <v>271</v>
      </c>
      <c r="AF15" s="151" t="s">
        <v>379</v>
      </c>
      <c r="AG15" s="151" t="s">
        <v>380</v>
      </c>
      <c r="AH15" s="151" t="s">
        <v>272</v>
      </c>
      <c r="AI15" s="151" t="s">
        <v>324</v>
      </c>
      <c r="AJ15" s="152">
        <v>560</v>
      </c>
      <c r="AK15" s="152">
        <v>560</v>
      </c>
      <c r="AL15" s="151" t="s">
        <v>381</v>
      </c>
      <c r="AM15" s="152">
        <v>30229.71</v>
      </c>
      <c r="AN15" s="152">
        <v>11210.29</v>
      </c>
      <c r="AO15" s="152">
        <v>41440</v>
      </c>
      <c r="AP15" s="152">
        <v>14770.29</v>
      </c>
      <c r="AQ15" s="152">
        <v>1058.71</v>
      </c>
      <c r="AR15" s="152">
        <v>15829</v>
      </c>
      <c r="AS15" s="152">
        <v>12411.06</v>
      </c>
      <c r="AT15" s="152">
        <v>1028.94</v>
      </c>
      <c r="AU15" s="152">
        <v>13440</v>
      </c>
      <c r="AV15" s="151">
        <v>98</v>
      </c>
      <c r="AW15" s="151">
        <v>162</v>
      </c>
      <c r="AX15" s="151" t="s">
        <v>347</v>
      </c>
      <c r="AY15" s="151"/>
      <c r="AZ15" s="151"/>
      <c r="BA15" s="151"/>
      <c r="BB15" s="151" t="s">
        <v>270</v>
      </c>
      <c r="BC15" s="151" t="s">
        <v>253</v>
      </c>
      <c r="BD15" s="151"/>
      <c r="BE15" s="152">
        <v>0</v>
      </c>
      <c r="BF15" s="151" t="s">
        <v>376</v>
      </c>
      <c r="BG15" s="151" t="s">
        <v>382</v>
      </c>
      <c r="BH15" s="134" t="s">
        <v>305</v>
      </c>
      <c r="BI15" s="94" t="s">
        <v>100</v>
      </c>
      <c r="BJ15" s="134">
        <v>46197</v>
      </c>
      <c r="BK15" s="93" t="s">
        <v>107</v>
      </c>
      <c r="BL15" s="94" t="s">
        <v>119</v>
      </c>
      <c r="BM15" s="95" t="s">
        <v>181</v>
      </c>
      <c r="BN15" s="93" t="s">
        <v>223</v>
      </c>
      <c r="BO15" s="130"/>
      <c r="BP15" s="132"/>
      <c r="BQ15" s="150" t="s">
        <v>316</v>
      </c>
    </row>
    <row r="16" spans="1:69" hidden="1" x14ac:dyDescent="0.35">
      <c r="A16" s="133">
        <v>12</v>
      </c>
      <c r="B16" s="151" t="s">
        <v>256</v>
      </c>
      <c r="C16" s="151" t="s">
        <v>257</v>
      </c>
      <c r="D16" s="151" t="s">
        <v>285</v>
      </c>
      <c r="E16" s="151" t="s">
        <v>286</v>
      </c>
      <c r="F16" s="151" t="s">
        <v>286</v>
      </c>
      <c r="G16" s="151" t="s">
        <v>287</v>
      </c>
      <c r="H16" s="151" t="s">
        <v>288</v>
      </c>
      <c r="I16" s="151">
        <v>221630</v>
      </c>
      <c r="J16" s="151" t="s">
        <v>383</v>
      </c>
      <c r="K16" s="151">
        <v>221630</v>
      </c>
      <c r="L16" s="151" t="s">
        <v>290</v>
      </c>
      <c r="M16" s="151" t="s">
        <v>291</v>
      </c>
      <c r="N16" s="151">
        <v>521588</v>
      </c>
      <c r="O16" s="151" t="s">
        <v>384</v>
      </c>
      <c r="P16" s="151">
        <v>866175</v>
      </c>
      <c r="Q16" s="151" t="s">
        <v>385</v>
      </c>
      <c r="R16" s="151" t="s">
        <v>294</v>
      </c>
      <c r="S16" s="151" t="s">
        <v>386</v>
      </c>
      <c r="T16" s="151" t="s">
        <v>386</v>
      </c>
      <c r="U16" s="151" t="s">
        <v>265</v>
      </c>
      <c r="V16" s="151" t="s">
        <v>266</v>
      </c>
      <c r="W16" s="151">
        <v>0</v>
      </c>
      <c r="X16" s="151" t="s">
        <v>358</v>
      </c>
      <c r="Y16" s="151">
        <v>357024245</v>
      </c>
      <c r="Z16" s="151" t="s">
        <v>387</v>
      </c>
      <c r="AA16" s="151" t="s">
        <v>388</v>
      </c>
      <c r="AB16" s="152">
        <v>45000</v>
      </c>
      <c r="AC16" s="151"/>
      <c r="AD16" s="151">
        <v>102</v>
      </c>
      <c r="AE16" s="151" t="s">
        <v>271</v>
      </c>
      <c r="AF16" s="151" t="s">
        <v>389</v>
      </c>
      <c r="AG16" s="151" t="s">
        <v>390</v>
      </c>
      <c r="AH16" s="151" t="s">
        <v>269</v>
      </c>
      <c r="AI16" s="151" t="s">
        <v>391</v>
      </c>
      <c r="AJ16" s="152">
        <v>560</v>
      </c>
      <c r="AK16" s="152">
        <v>560</v>
      </c>
      <c r="AL16" s="151" t="s">
        <v>282</v>
      </c>
      <c r="AM16" s="152">
        <v>29959.71</v>
      </c>
      <c r="AN16" s="152">
        <v>11210.29</v>
      </c>
      <c r="AO16" s="152">
        <v>41170</v>
      </c>
      <c r="AP16" s="152">
        <v>15040.29</v>
      </c>
      <c r="AQ16" s="152">
        <v>1058.71</v>
      </c>
      <c r="AR16" s="152">
        <v>16099</v>
      </c>
      <c r="AS16" s="152">
        <v>15040.29</v>
      </c>
      <c r="AT16" s="152">
        <v>1058.71</v>
      </c>
      <c r="AU16" s="152">
        <v>16099</v>
      </c>
      <c r="AV16" s="151">
        <v>106</v>
      </c>
      <c r="AW16" s="151">
        <v>228</v>
      </c>
      <c r="AX16" s="151" t="s">
        <v>303</v>
      </c>
      <c r="AY16" s="151"/>
      <c r="AZ16" s="151"/>
      <c r="BA16" s="151"/>
      <c r="BB16" s="151" t="s">
        <v>270</v>
      </c>
      <c r="BC16" s="151" t="s">
        <v>253</v>
      </c>
      <c r="BD16" s="151"/>
      <c r="BE16" s="152">
        <v>0</v>
      </c>
      <c r="BF16" s="151" t="s">
        <v>386</v>
      </c>
      <c r="BG16" s="151" t="s">
        <v>392</v>
      </c>
      <c r="BH16" s="134" t="s">
        <v>305</v>
      </c>
      <c r="BI16" s="94" t="s">
        <v>100</v>
      </c>
      <c r="BJ16" s="134">
        <v>46197</v>
      </c>
      <c r="BK16" s="93" t="s">
        <v>107</v>
      </c>
      <c r="BL16" s="94" t="s">
        <v>119</v>
      </c>
      <c r="BM16" s="95" t="s">
        <v>181</v>
      </c>
      <c r="BN16" s="93" t="s">
        <v>223</v>
      </c>
      <c r="BO16" s="130"/>
      <c r="BP16" s="132"/>
      <c r="BQ16" s="150" t="s">
        <v>393</v>
      </c>
    </row>
    <row r="17" spans="1:69" ht="29" hidden="1" x14ac:dyDescent="0.35">
      <c r="A17" s="133">
        <v>13</v>
      </c>
      <c r="B17" s="151" t="s">
        <v>256</v>
      </c>
      <c r="C17" s="151" t="s">
        <v>257</v>
      </c>
      <c r="D17" s="151" t="s">
        <v>285</v>
      </c>
      <c r="E17" s="151" t="s">
        <v>286</v>
      </c>
      <c r="F17" s="151" t="s">
        <v>286</v>
      </c>
      <c r="G17" s="151" t="s">
        <v>287</v>
      </c>
      <c r="H17" s="151" t="s">
        <v>288</v>
      </c>
      <c r="I17" s="151">
        <v>209294</v>
      </c>
      <c r="J17" s="151" t="s">
        <v>394</v>
      </c>
      <c r="K17" s="151">
        <v>209294</v>
      </c>
      <c r="L17" s="151" t="s">
        <v>290</v>
      </c>
      <c r="M17" s="151" t="s">
        <v>291</v>
      </c>
      <c r="N17" s="151">
        <v>504415</v>
      </c>
      <c r="O17" s="151" t="s">
        <v>395</v>
      </c>
      <c r="P17" s="151">
        <v>821370</v>
      </c>
      <c r="Q17" s="151" t="s">
        <v>396</v>
      </c>
      <c r="R17" s="151" t="s">
        <v>294</v>
      </c>
      <c r="S17" s="151" t="s">
        <v>397</v>
      </c>
      <c r="T17" s="151" t="s">
        <v>397</v>
      </c>
      <c r="U17" s="151" t="s">
        <v>277</v>
      </c>
      <c r="V17" s="151" t="s">
        <v>266</v>
      </c>
      <c r="W17" s="151">
        <v>0</v>
      </c>
      <c r="X17" s="151" t="s">
        <v>267</v>
      </c>
      <c r="Y17" s="151">
        <v>356059055</v>
      </c>
      <c r="Z17" s="151" t="s">
        <v>398</v>
      </c>
      <c r="AA17" s="151" t="s">
        <v>399</v>
      </c>
      <c r="AB17" s="152">
        <v>45000</v>
      </c>
      <c r="AC17" s="151"/>
      <c r="AD17" s="151">
        <v>102</v>
      </c>
      <c r="AE17" s="151" t="s">
        <v>298</v>
      </c>
      <c r="AF17" s="151" t="s">
        <v>400</v>
      </c>
      <c r="AG17" s="151" t="s">
        <v>401</v>
      </c>
      <c r="AH17" s="151" t="s">
        <v>269</v>
      </c>
      <c r="AI17" s="151" t="s">
        <v>278</v>
      </c>
      <c r="AJ17" s="152">
        <v>560</v>
      </c>
      <c r="AK17" s="152">
        <v>560</v>
      </c>
      <c r="AL17" s="151" t="s">
        <v>402</v>
      </c>
      <c r="AM17" s="152">
        <v>21406.240000000002</v>
      </c>
      <c r="AN17" s="152">
        <v>9393.76</v>
      </c>
      <c r="AO17" s="152">
        <v>30800</v>
      </c>
      <c r="AP17" s="152">
        <v>23593.759999999998</v>
      </c>
      <c r="AQ17" s="152">
        <v>2825.24</v>
      </c>
      <c r="AR17" s="152">
        <v>26419</v>
      </c>
      <c r="AS17" s="152">
        <v>23593.759999999998</v>
      </c>
      <c r="AT17" s="152">
        <v>2825.24</v>
      </c>
      <c r="AU17" s="152">
        <v>26419</v>
      </c>
      <c r="AV17" s="151">
        <v>116</v>
      </c>
      <c r="AW17" s="151">
        <v>421</v>
      </c>
      <c r="AX17" s="151" t="s">
        <v>303</v>
      </c>
      <c r="AY17" s="151"/>
      <c r="AZ17" s="151"/>
      <c r="BA17" s="151"/>
      <c r="BB17" s="151" t="s">
        <v>270</v>
      </c>
      <c r="BC17" s="151" t="s">
        <v>253</v>
      </c>
      <c r="BD17" s="151"/>
      <c r="BE17" s="152">
        <v>0</v>
      </c>
      <c r="BF17" s="151" t="s">
        <v>397</v>
      </c>
      <c r="BG17" s="151" t="s">
        <v>403</v>
      </c>
      <c r="BH17" s="134" t="s">
        <v>305</v>
      </c>
      <c r="BI17" s="94" t="s">
        <v>100</v>
      </c>
      <c r="BJ17" s="134">
        <v>46198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130"/>
      <c r="BP17" s="132"/>
      <c r="BQ17" s="149" t="s">
        <v>404</v>
      </c>
    </row>
    <row r="18" spans="1:69" hidden="1" x14ac:dyDescent="0.35">
      <c r="A18" s="133">
        <v>14</v>
      </c>
      <c r="B18" s="151" t="s">
        <v>256</v>
      </c>
      <c r="C18" s="151" t="s">
        <v>257</v>
      </c>
      <c r="D18" s="151" t="s">
        <v>285</v>
      </c>
      <c r="E18" s="151" t="s">
        <v>286</v>
      </c>
      <c r="F18" s="151" t="s">
        <v>286</v>
      </c>
      <c r="G18" s="151" t="s">
        <v>287</v>
      </c>
      <c r="H18" s="151" t="s">
        <v>288</v>
      </c>
      <c r="I18" s="151">
        <v>209294</v>
      </c>
      <c r="J18" s="151" t="s">
        <v>394</v>
      </c>
      <c r="K18" s="151">
        <v>209294</v>
      </c>
      <c r="L18" s="151" t="s">
        <v>290</v>
      </c>
      <c r="M18" s="151" t="s">
        <v>291</v>
      </c>
      <c r="N18" s="151">
        <v>509069</v>
      </c>
      <c r="O18" s="151" t="s">
        <v>405</v>
      </c>
      <c r="P18" s="151">
        <v>835441</v>
      </c>
      <c r="Q18" s="151" t="s">
        <v>406</v>
      </c>
      <c r="R18" s="151" t="s">
        <v>294</v>
      </c>
      <c r="S18" s="151" t="s">
        <v>407</v>
      </c>
      <c r="T18" s="151" t="s">
        <v>407</v>
      </c>
      <c r="U18" s="151" t="s">
        <v>265</v>
      </c>
      <c r="V18" s="151" t="s">
        <v>266</v>
      </c>
      <c r="W18" s="151">
        <v>0</v>
      </c>
      <c r="X18" s="151" t="s">
        <v>358</v>
      </c>
      <c r="Y18" s="151">
        <v>356731533</v>
      </c>
      <c r="Z18" s="151" t="s">
        <v>408</v>
      </c>
      <c r="AA18" s="151" t="s">
        <v>409</v>
      </c>
      <c r="AB18" s="152">
        <v>45000</v>
      </c>
      <c r="AC18" s="151"/>
      <c r="AD18" s="151">
        <v>102</v>
      </c>
      <c r="AE18" s="151" t="s">
        <v>298</v>
      </c>
      <c r="AF18" s="151" t="s">
        <v>410</v>
      </c>
      <c r="AG18" s="151" t="s">
        <v>411</v>
      </c>
      <c r="AH18" s="151" t="s">
        <v>269</v>
      </c>
      <c r="AI18" s="151" t="s">
        <v>412</v>
      </c>
      <c r="AJ18" s="152">
        <v>560</v>
      </c>
      <c r="AK18" s="152">
        <v>560</v>
      </c>
      <c r="AL18" s="151" t="s">
        <v>413</v>
      </c>
      <c r="AM18" s="152">
        <v>28862.34</v>
      </c>
      <c r="AN18" s="152">
        <v>10897.66</v>
      </c>
      <c r="AO18" s="152">
        <v>39760</v>
      </c>
      <c r="AP18" s="152">
        <v>16137.66</v>
      </c>
      <c r="AQ18" s="152">
        <v>1271.3399999999999</v>
      </c>
      <c r="AR18" s="152">
        <v>17409</v>
      </c>
      <c r="AS18" s="152">
        <v>16137.66</v>
      </c>
      <c r="AT18" s="152">
        <v>1271.3399999999999</v>
      </c>
      <c r="AU18" s="152">
        <v>17409</v>
      </c>
      <c r="AV18" s="151">
        <v>108</v>
      </c>
      <c r="AW18" s="151">
        <v>253</v>
      </c>
      <c r="AX18" s="151" t="s">
        <v>303</v>
      </c>
      <c r="AY18" s="151"/>
      <c r="AZ18" s="151"/>
      <c r="BA18" s="151"/>
      <c r="BB18" s="151" t="s">
        <v>270</v>
      </c>
      <c r="BC18" s="151" t="s">
        <v>253</v>
      </c>
      <c r="BD18" s="151"/>
      <c r="BE18" s="152">
        <v>0</v>
      </c>
      <c r="BF18" s="151" t="s">
        <v>407</v>
      </c>
      <c r="BG18" s="153" t="s">
        <v>414</v>
      </c>
      <c r="BH18" s="134" t="s">
        <v>305</v>
      </c>
      <c r="BI18" s="94" t="s">
        <v>100</v>
      </c>
      <c r="BJ18" s="134">
        <v>46198</v>
      </c>
      <c r="BK18" s="93" t="s">
        <v>103</v>
      </c>
      <c r="BL18" s="94" t="s">
        <v>108</v>
      </c>
      <c r="BM18" s="95" t="s">
        <v>180</v>
      </c>
      <c r="BN18" s="93" t="s">
        <v>222</v>
      </c>
      <c r="BO18" s="130"/>
      <c r="BP18" s="132"/>
      <c r="BQ18" s="150" t="s">
        <v>322</v>
      </c>
    </row>
    <row r="19" spans="1:69" hidden="1" x14ac:dyDescent="0.35">
      <c r="A19" s="133">
        <v>15</v>
      </c>
      <c r="B19" s="151" t="s">
        <v>256</v>
      </c>
      <c r="C19" s="151" t="s">
        <v>257</v>
      </c>
      <c r="D19" s="151" t="s">
        <v>285</v>
      </c>
      <c r="E19" s="151" t="s">
        <v>286</v>
      </c>
      <c r="F19" s="151" t="s">
        <v>286</v>
      </c>
      <c r="G19" s="151" t="s">
        <v>287</v>
      </c>
      <c r="H19" s="151" t="s">
        <v>288</v>
      </c>
      <c r="I19" s="151">
        <v>215855</v>
      </c>
      <c r="J19" s="151" t="s">
        <v>415</v>
      </c>
      <c r="K19" s="151">
        <v>215855</v>
      </c>
      <c r="L19" s="151" t="s">
        <v>290</v>
      </c>
      <c r="M19" s="151" t="s">
        <v>291</v>
      </c>
      <c r="N19" s="151">
        <v>477069</v>
      </c>
      <c r="O19" s="151" t="s">
        <v>416</v>
      </c>
      <c r="P19" s="151">
        <v>745795</v>
      </c>
      <c r="Q19" s="151" t="s">
        <v>417</v>
      </c>
      <c r="R19" s="151" t="s">
        <v>294</v>
      </c>
      <c r="S19" s="151" t="s">
        <v>418</v>
      </c>
      <c r="T19" s="151" t="s">
        <v>418</v>
      </c>
      <c r="U19" s="151" t="s">
        <v>265</v>
      </c>
      <c r="V19" s="151" t="s">
        <v>266</v>
      </c>
      <c r="W19" s="151">
        <v>0</v>
      </c>
      <c r="X19" s="151" t="s">
        <v>309</v>
      </c>
      <c r="Y19" s="151">
        <v>355569023</v>
      </c>
      <c r="Z19" s="151" t="s">
        <v>419</v>
      </c>
      <c r="AA19" s="151" t="s">
        <v>273</v>
      </c>
      <c r="AB19" s="152">
        <v>45000</v>
      </c>
      <c r="AC19" s="151"/>
      <c r="AD19" s="151">
        <v>102</v>
      </c>
      <c r="AE19" s="151" t="s">
        <v>298</v>
      </c>
      <c r="AF19" s="151" t="s">
        <v>420</v>
      </c>
      <c r="AG19" s="151" t="s">
        <v>421</v>
      </c>
      <c r="AH19" s="151" t="s">
        <v>269</v>
      </c>
      <c r="AI19" s="151" t="s">
        <v>422</v>
      </c>
      <c r="AJ19" s="152">
        <v>560</v>
      </c>
      <c r="AK19" s="152">
        <v>560</v>
      </c>
      <c r="AL19" s="151" t="s">
        <v>423</v>
      </c>
      <c r="AM19" s="152">
        <v>31926.05</v>
      </c>
      <c r="AN19" s="152">
        <v>11193.95</v>
      </c>
      <c r="AO19" s="152">
        <v>43120</v>
      </c>
      <c r="AP19" s="152">
        <v>13073.95</v>
      </c>
      <c r="AQ19" s="152">
        <v>825.05</v>
      </c>
      <c r="AR19" s="152">
        <v>13899</v>
      </c>
      <c r="AS19" s="152">
        <v>13073.95</v>
      </c>
      <c r="AT19" s="152">
        <v>825.05</v>
      </c>
      <c r="AU19" s="152">
        <v>13899</v>
      </c>
      <c r="AV19" s="151">
        <v>119</v>
      </c>
      <c r="AW19" s="151">
        <v>293</v>
      </c>
      <c r="AX19" s="151" t="s">
        <v>303</v>
      </c>
      <c r="AY19" s="151"/>
      <c r="AZ19" s="151"/>
      <c r="BA19" s="151"/>
      <c r="BB19" s="151" t="s">
        <v>270</v>
      </c>
      <c r="BC19" s="151" t="s">
        <v>253</v>
      </c>
      <c r="BD19" s="151"/>
      <c r="BE19" s="152">
        <v>0</v>
      </c>
      <c r="BF19" s="151" t="s">
        <v>418</v>
      </c>
      <c r="BG19" s="151" t="s">
        <v>424</v>
      </c>
      <c r="BH19" s="134" t="s">
        <v>305</v>
      </c>
      <c r="BI19" s="94" t="s">
        <v>100</v>
      </c>
      <c r="BJ19" s="134">
        <v>46198</v>
      </c>
      <c r="BK19" s="93" t="s">
        <v>104</v>
      </c>
      <c r="BL19" s="94" t="s">
        <v>109</v>
      </c>
      <c r="BM19" s="95" t="s">
        <v>181</v>
      </c>
      <c r="BN19" s="93" t="s">
        <v>223</v>
      </c>
      <c r="BO19" s="130"/>
      <c r="BP19" s="132"/>
      <c r="BQ19" s="150" t="s">
        <v>306</v>
      </c>
    </row>
    <row r="20" spans="1:69" hidden="1" x14ac:dyDescent="0.35">
      <c r="A20" s="133">
        <v>16</v>
      </c>
      <c r="B20" s="151" t="s">
        <v>256</v>
      </c>
      <c r="C20" s="151" t="s">
        <v>257</v>
      </c>
      <c r="D20" s="151" t="s">
        <v>285</v>
      </c>
      <c r="E20" s="151" t="s">
        <v>286</v>
      </c>
      <c r="F20" s="151" t="s">
        <v>286</v>
      </c>
      <c r="G20" s="151" t="s">
        <v>287</v>
      </c>
      <c r="H20" s="151" t="s">
        <v>288</v>
      </c>
      <c r="I20" s="151">
        <v>215855</v>
      </c>
      <c r="J20" s="151" t="s">
        <v>415</v>
      </c>
      <c r="K20" s="151">
        <v>215855</v>
      </c>
      <c r="L20" s="151" t="s">
        <v>290</v>
      </c>
      <c r="M20" s="151" t="s">
        <v>291</v>
      </c>
      <c r="N20" s="151">
        <v>477069</v>
      </c>
      <c r="O20" s="151" t="s">
        <v>416</v>
      </c>
      <c r="P20" s="151">
        <v>745795</v>
      </c>
      <c r="Q20" s="151" t="s">
        <v>417</v>
      </c>
      <c r="R20" s="151" t="s">
        <v>294</v>
      </c>
      <c r="S20" s="151" t="s">
        <v>425</v>
      </c>
      <c r="T20" s="151" t="s">
        <v>425</v>
      </c>
      <c r="U20" s="151" t="s">
        <v>275</v>
      </c>
      <c r="V20" s="151" t="s">
        <v>266</v>
      </c>
      <c r="W20" s="151">
        <v>0</v>
      </c>
      <c r="X20" s="151" t="s">
        <v>309</v>
      </c>
      <c r="Y20" s="151">
        <v>355737497</v>
      </c>
      <c r="Z20" s="151" t="s">
        <v>426</v>
      </c>
      <c r="AA20" s="151" t="s">
        <v>427</v>
      </c>
      <c r="AB20" s="152">
        <v>45000</v>
      </c>
      <c r="AC20" s="151"/>
      <c r="AD20" s="151">
        <v>102</v>
      </c>
      <c r="AE20" s="151" t="s">
        <v>298</v>
      </c>
      <c r="AF20" s="151" t="s">
        <v>428</v>
      </c>
      <c r="AG20" s="151" t="s">
        <v>429</v>
      </c>
      <c r="AH20" s="151" t="s">
        <v>269</v>
      </c>
      <c r="AI20" s="151" t="s">
        <v>399</v>
      </c>
      <c r="AJ20" s="152">
        <v>560</v>
      </c>
      <c r="AK20" s="152">
        <v>560</v>
      </c>
      <c r="AL20" s="151" t="s">
        <v>430</v>
      </c>
      <c r="AM20" s="152">
        <v>38580.449999999997</v>
      </c>
      <c r="AN20" s="152">
        <v>11819.55</v>
      </c>
      <c r="AO20" s="152">
        <v>50400</v>
      </c>
      <c r="AP20" s="152">
        <v>6419.55</v>
      </c>
      <c r="AQ20" s="152">
        <v>199.45</v>
      </c>
      <c r="AR20" s="152">
        <v>6619</v>
      </c>
      <c r="AS20" s="152">
        <v>6419.55</v>
      </c>
      <c r="AT20" s="152">
        <v>199.45</v>
      </c>
      <c r="AU20" s="152">
        <v>6619</v>
      </c>
      <c r="AV20" s="151">
        <v>117</v>
      </c>
      <c r="AW20" s="151">
        <v>188</v>
      </c>
      <c r="AX20" s="151" t="s">
        <v>303</v>
      </c>
      <c r="AY20" s="151"/>
      <c r="AZ20" s="151"/>
      <c r="BA20" s="151"/>
      <c r="BB20" s="151" t="s">
        <v>270</v>
      </c>
      <c r="BC20" s="151" t="s">
        <v>253</v>
      </c>
      <c r="BD20" s="151"/>
      <c r="BE20" s="152">
        <v>0</v>
      </c>
      <c r="BF20" s="151" t="s">
        <v>425</v>
      </c>
      <c r="BG20" s="151" t="s">
        <v>431</v>
      </c>
      <c r="BH20" s="134" t="s">
        <v>305</v>
      </c>
      <c r="BI20" s="94" t="s">
        <v>100</v>
      </c>
      <c r="BJ20" s="134">
        <v>46198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130"/>
      <c r="BP20" s="132"/>
      <c r="BQ20" s="150" t="s">
        <v>306</v>
      </c>
    </row>
    <row r="21" spans="1:69" hidden="1" x14ac:dyDescent="0.35">
      <c r="A21" s="133">
        <v>17</v>
      </c>
      <c r="B21" s="151" t="s">
        <v>256</v>
      </c>
      <c r="C21" s="151" t="s">
        <v>257</v>
      </c>
      <c r="D21" s="151" t="s">
        <v>285</v>
      </c>
      <c r="E21" s="151" t="s">
        <v>286</v>
      </c>
      <c r="F21" s="151" t="s">
        <v>286</v>
      </c>
      <c r="G21" s="151" t="s">
        <v>287</v>
      </c>
      <c r="H21" s="151" t="s">
        <v>288</v>
      </c>
      <c r="I21" s="151">
        <v>209294</v>
      </c>
      <c r="J21" s="151" t="s">
        <v>394</v>
      </c>
      <c r="K21" s="151">
        <v>209294</v>
      </c>
      <c r="L21" s="151" t="s">
        <v>290</v>
      </c>
      <c r="M21" s="151" t="s">
        <v>291</v>
      </c>
      <c r="N21" s="151">
        <v>504415</v>
      </c>
      <c r="O21" s="151" t="s">
        <v>395</v>
      </c>
      <c r="P21" s="151">
        <v>821370</v>
      </c>
      <c r="Q21" s="151" t="s">
        <v>396</v>
      </c>
      <c r="R21" s="151" t="s">
        <v>294</v>
      </c>
      <c r="S21" s="151" t="s">
        <v>455</v>
      </c>
      <c r="T21" s="151" t="s">
        <v>455</v>
      </c>
      <c r="U21" s="151" t="s">
        <v>265</v>
      </c>
      <c r="V21" s="151" t="s">
        <v>266</v>
      </c>
      <c r="W21" s="151">
        <v>0</v>
      </c>
      <c r="X21" s="151" t="s">
        <v>309</v>
      </c>
      <c r="Y21" s="151">
        <v>358304331</v>
      </c>
      <c r="Z21" s="151" t="s">
        <v>456</v>
      </c>
      <c r="AA21" s="151" t="s">
        <v>457</v>
      </c>
      <c r="AB21" s="152">
        <v>45000</v>
      </c>
      <c r="AC21" s="151"/>
      <c r="AD21" s="151">
        <v>102</v>
      </c>
      <c r="AE21" s="151" t="s">
        <v>271</v>
      </c>
      <c r="AF21" s="151" t="s">
        <v>458</v>
      </c>
      <c r="AG21" s="151" t="s">
        <v>459</v>
      </c>
      <c r="AH21" s="151" t="s">
        <v>272</v>
      </c>
      <c r="AI21" s="151" t="s">
        <v>460</v>
      </c>
      <c r="AJ21" s="152">
        <v>560</v>
      </c>
      <c r="AK21" s="152">
        <v>560</v>
      </c>
      <c r="AL21" s="151" t="s">
        <v>461</v>
      </c>
      <c r="AM21" s="152">
        <v>38548.75</v>
      </c>
      <c r="AN21" s="152">
        <v>11851.25</v>
      </c>
      <c r="AO21" s="152">
        <v>50400</v>
      </c>
      <c r="AP21" s="152">
        <v>6451.25</v>
      </c>
      <c r="AQ21" s="152">
        <v>199.75</v>
      </c>
      <c r="AR21" s="152">
        <v>6651</v>
      </c>
      <c r="AS21" s="152">
        <v>0</v>
      </c>
      <c r="AT21" s="152">
        <v>0</v>
      </c>
      <c r="AU21" s="152">
        <v>0</v>
      </c>
      <c r="AV21" s="151">
        <v>90</v>
      </c>
      <c r="AW21" s="151"/>
      <c r="AX21" s="151"/>
      <c r="AY21" s="151"/>
      <c r="AZ21" s="151"/>
      <c r="BA21" s="151"/>
      <c r="BB21" s="151" t="s">
        <v>270</v>
      </c>
      <c r="BC21" s="151" t="s">
        <v>253</v>
      </c>
      <c r="BD21" s="151"/>
      <c r="BE21" s="152">
        <v>0</v>
      </c>
      <c r="BF21" s="151" t="s">
        <v>455</v>
      </c>
      <c r="BG21" s="153" t="s">
        <v>462</v>
      </c>
      <c r="BH21" s="134" t="s">
        <v>463</v>
      </c>
      <c r="BI21" s="94" t="s">
        <v>100</v>
      </c>
      <c r="BJ21" s="134">
        <v>46204</v>
      </c>
      <c r="BK21" s="93" t="s">
        <v>104</v>
      </c>
      <c r="BL21" s="94" t="s">
        <v>109</v>
      </c>
      <c r="BM21" s="95" t="s">
        <v>181</v>
      </c>
      <c r="BN21" s="93" t="s">
        <v>222</v>
      </c>
      <c r="BO21" s="93"/>
      <c r="BP21" s="42"/>
      <c r="BQ21" s="150" t="s">
        <v>464</v>
      </c>
    </row>
    <row r="22" spans="1:69" hidden="1" x14ac:dyDescent="0.35">
      <c r="A22" s="133">
        <v>18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9"/>
      <c r="AC22" s="138"/>
      <c r="AD22" s="138"/>
      <c r="AE22" s="138"/>
      <c r="AF22" s="138"/>
      <c r="AG22" s="138"/>
      <c r="AH22" s="138"/>
      <c r="AI22" s="138"/>
      <c r="AJ22" s="139"/>
      <c r="AK22" s="139"/>
      <c r="AL22" s="138"/>
      <c r="AM22" s="139"/>
      <c r="AN22" s="139"/>
      <c r="AO22" s="139"/>
      <c r="AP22" s="139"/>
      <c r="AQ22" s="139"/>
      <c r="AR22" s="139"/>
      <c r="AS22" s="139"/>
      <c r="AT22" s="139"/>
      <c r="AU22" s="139"/>
      <c r="AV22" s="138"/>
      <c r="AW22" s="138"/>
      <c r="AX22" s="138"/>
      <c r="AY22" s="138"/>
      <c r="AZ22" s="138"/>
      <c r="BA22" s="138"/>
      <c r="BB22" s="138"/>
      <c r="BC22" s="138"/>
      <c r="BD22" s="138"/>
      <c r="BE22" s="139"/>
      <c r="BF22" s="138"/>
      <c r="BG22" s="138"/>
      <c r="BH22" s="134"/>
      <c r="BI22" s="129"/>
      <c r="BJ22" s="134"/>
      <c r="BK22" s="130"/>
      <c r="BL22" s="129"/>
      <c r="BM22" s="131"/>
      <c r="BN22" s="130"/>
      <c r="BO22" s="130"/>
      <c r="BP22" s="132"/>
      <c r="BQ22" s="142"/>
    </row>
    <row r="23" spans="1:69" hidden="1" x14ac:dyDescent="0.35">
      <c r="A23" s="133">
        <v>19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9"/>
      <c r="AC23" s="138"/>
      <c r="AD23" s="138"/>
      <c r="AE23" s="138"/>
      <c r="AF23" s="138"/>
      <c r="AG23" s="138"/>
      <c r="AH23" s="138"/>
      <c r="AI23" s="138"/>
      <c r="AJ23" s="139"/>
      <c r="AK23" s="139"/>
      <c r="AL23" s="138"/>
      <c r="AM23" s="139"/>
      <c r="AN23" s="139"/>
      <c r="AO23" s="139"/>
      <c r="AP23" s="139"/>
      <c r="AQ23" s="139"/>
      <c r="AR23" s="139"/>
      <c r="AS23" s="139"/>
      <c r="AT23" s="139"/>
      <c r="AU23" s="139"/>
      <c r="AV23" s="138"/>
      <c r="AW23" s="138"/>
      <c r="AX23" s="138"/>
      <c r="AY23" s="138"/>
      <c r="AZ23" s="138"/>
      <c r="BA23" s="138"/>
      <c r="BB23" s="138"/>
      <c r="BC23" s="138"/>
      <c r="BD23" s="138"/>
      <c r="BE23" s="139"/>
      <c r="BF23" s="138"/>
      <c r="BG23" s="138"/>
      <c r="BH23" s="134"/>
      <c r="BI23" s="129"/>
      <c r="BJ23" s="134"/>
      <c r="BK23" s="130"/>
      <c r="BL23" s="129"/>
      <c r="BM23" s="131"/>
      <c r="BN23" s="130"/>
      <c r="BO23" s="130"/>
      <c r="BP23" s="132"/>
      <c r="BQ23" s="142"/>
    </row>
    <row r="24" spans="1:69" hidden="1" x14ac:dyDescent="0.35">
      <c r="A24" s="133">
        <v>20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9"/>
      <c r="AC24" s="138"/>
      <c r="AD24" s="138"/>
      <c r="AE24" s="138"/>
      <c r="AF24" s="138"/>
      <c r="AG24" s="138"/>
      <c r="AH24" s="138"/>
      <c r="AI24" s="138"/>
      <c r="AJ24" s="139"/>
      <c r="AK24" s="139"/>
      <c r="AL24" s="138"/>
      <c r="AM24" s="139"/>
      <c r="AN24" s="139"/>
      <c r="AO24" s="139"/>
      <c r="AP24" s="139"/>
      <c r="AQ24" s="139"/>
      <c r="AR24" s="139"/>
      <c r="AS24" s="139"/>
      <c r="AT24" s="139"/>
      <c r="AU24" s="139"/>
      <c r="AV24" s="138"/>
      <c r="AW24" s="138"/>
      <c r="AX24" s="138"/>
      <c r="AY24" s="138"/>
      <c r="AZ24" s="138"/>
      <c r="BA24" s="138"/>
      <c r="BB24" s="138"/>
      <c r="BC24" s="138"/>
      <c r="BD24" s="138"/>
      <c r="BE24" s="139"/>
      <c r="BF24" s="138"/>
      <c r="BG24" s="138"/>
      <c r="BH24" s="134"/>
      <c r="BI24" s="129"/>
      <c r="BJ24" s="134"/>
      <c r="BK24" s="130"/>
      <c r="BL24" s="129"/>
      <c r="BM24" s="131"/>
      <c r="BN24" s="130"/>
      <c r="BO24" s="130"/>
      <c r="BP24" s="132"/>
      <c r="BQ24" s="142"/>
    </row>
    <row r="25" spans="1:69" hidden="1" x14ac:dyDescent="0.35">
      <c r="A25" s="133">
        <v>21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9"/>
      <c r="AC25" s="138"/>
      <c r="AD25" s="138"/>
      <c r="AE25" s="138"/>
      <c r="AF25" s="138"/>
      <c r="AG25" s="138"/>
      <c r="AH25" s="138"/>
      <c r="AI25" s="138"/>
      <c r="AJ25" s="139"/>
      <c r="AK25" s="139"/>
      <c r="AL25" s="138"/>
      <c r="AM25" s="139"/>
      <c r="AN25" s="139"/>
      <c r="AO25" s="139"/>
      <c r="AP25" s="139"/>
      <c r="AQ25" s="139"/>
      <c r="AR25" s="139"/>
      <c r="AS25" s="139"/>
      <c r="AT25" s="139"/>
      <c r="AU25" s="139"/>
      <c r="AV25" s="138"/>
      <c r="AW25" s="138"/>
      <c r="AX25" s="138"/>
      <c r="AY25" s="138"/>
      <c r="AZ25" s="138"/>
      <c r="BA25" s="138"/>
      <c r="BB25" s="138"/>
      <c r="BC25" s="138"/>
      <c r="BD25" s="138"/>
      <c r="BE25" s="139"/>
      <c r="BF25" s="138"/>
      <c r="BG25" s="138"/>
      <c r="BH25" s="134"/>
      <c r="BI25" s="129"/>
      <c r="BJ25" s="134"/>
      <c r="BK25" s="130"/>
      <c r="BL25" s="129"/>
      <c r="BM25" s="131"/>
      <c r="BN25" s="130"/>
      <c r="BO25" s="130"/>
      <c r="BP25" s="132"/>
      <c r="BQ25" s="142"/>
    </row>
    <row r="26" spans="1:69" hidden="1" x14ac:dyDescent="0.35">
      <c r="A26" s="133">
        <v>22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9"/>
      <c r="AC26" s="138"/>
      <c r="AD26" s="138"/>
      <c r="AE26" s="138"/>
      <c r="AF26" s="138"/>
      <c r="AG26" s="138"/>
      <c r="AH26" s="138"/>
      <c r="AI26" s="138"/>
      <c r="AJ26" s="139"/>
      <c r="AK26" s="139"/>
      <c r="AL26" s="138"/>
      <c r="AM26" s="139"/>
      <c r="AN26" s="139"/>
      <c r="AO26" s="139"/>
      <c r="AP26" s="139"/>
      <c r="AQ26" s="139"/>
      <c r="AR26" s="139"/>
      <c r="AS26" s="139"/>
      <c r="AT26" s="139"/>
      <c r="AU26" s="139"/>
      <c r="AV26" s="138"/>
      <c r="AW26" s="138"/>
      <c r="AX26" s="138"/>
      <c r="AY26" s="138"/>
      <c r="AZ26" s="138"/>
      <c r="BA26" s="138"/>
      <c r="BB26" s="138"/>
      <c r="BC26" s="138"/>
      <c r="BD26" s="138"/>
      <c r="BE26" s="139"/>
      <c r="BF26" s="138"/>
      <c r="BG26" s="138"/>
      <c r="BH26" s="134"/>
      <c r="BI26" s="129"/>
      <c r="BJ26" s="134"/>
      <c r="BK26" s="130"/>
      <c r="BL26" s="129"/>
      <c r="BM26" s="131"/>
      <c r="BN26" s="130"/>
      <c r="BO26" s="130"/>
      <c r="BP26" s="132"/>
      <c r="BQ26" s="142"/>
    </row>
    <row r="27" spans="1:69" hidden="1" x14ac:dyDescent="0.35">
      <c r="A27" s="133">
        <v>23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9"/>
      <c r="AC27" s="138"/>
      <c r="AD27" s="138"/>
      <c r="AE27" s="138"/>
      <c r="AF27" s="138"/>
      <c r="AG27" s="138"/>
      <c r="AH27" s="138"/>
      <c r="AI27" s="138"/>
      <c r="AJ27" s="139"/>
      <c r="AK27" s="139"/>
      <c r="AL27" s="138"/>
      <c r="AM27" s="139"/>
      <c r="AN27" s="139"/>
      <c r="AO27" s="139"/>
      <c r="AP27" s="139"/>
      <c r="AQ27" s="139"/>
      <c r="AR27" s="139"/>
      <c r="AS27" s="139"/>
      <c r="AT27" s="139"/>
      <c r="AU27" s="139"/>
      <c r="AV27" s="138"/>
      <c r="AW27" s="138"/>
      <c r="AX27" s="138"/>
      <c r="AY27" s="138"/>
      <c r="AZ27" s="138"/>
      <c r="BA27" s="138"/>
      <c r="BB27" s="138"/>
      <c r="BC27" s="138"/>
      <c r="BD27" s="138"/>
      <c r="BE27" s="139"/>
      <c r="BF27" s="138"/>
      <c r="BG27" s="140"/>
      <c r="BH27" s="134"/>
      <c r="BI27" s="129"/>
      <c r="BJ27" s="134"/>
      <c r="BK27" s="130"/>
      <c r="BL27" s="129"/>
      <c r="BM27" s="131"/>
      <c r="BN27" s="130"/>
      <c r="BO27" s="130"/>
      <c r="BP27" s="132"/>
      <c r="BQ27" s="142"/>
    </row>
    <row r="28" spans="1:69" hidden="1" x14ac:dyDescent="0.35">
      <c r="A28" s="133">
        <v>24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9"/>
      <c r="AC28" s="138"/>
      <c r="AD28" s="138"/>
      <c r="AE28" s="138"/>
      <c r="AF28" s="138"/>
      <c r="AG28" s="138"/>
      <c r="AH28" s="138"/>
      <c r="AI28" s="138"/>
      <c r="AJ28" s="139"/>
      <c r="AK28" s="139"/>
      <c r="AL28" s="138"/>
      <c r="AM28" s="139"/>
      <c r="AN28" s="139"/>
      <c r="AO28" s="139"/>
      <c r="AP28" s="139"/>
      <c r="AQ28" s="139"/>
      <c r="AR28" s="139"/>
      <c r="AS28" s="139"/>
      <c r="AT28" s="139"/>
      <c r="AU28" s="139"/>
      <c r="AV28" s="138"/>
      <c r="AW28" s="138"/>
      <c r="AX28" s="138"/>
      <c r="AY28" s="138"/>
      <c r="AZ28" s="138"/>
      <c r="BA28" s="138"/>
      <c r="BB28" s="138"/>
      <c r="BC28" s="138"/>
      <c r="BD28" s="138"/>
      <c r="BE28" s="139"/>
      <c r="BF28" s="138"/>
      <c r="BG28" s="140"/>
      <c r="BH28" s="134"/>
      <c r="BI28" s="129"/>
      <c r="BJ28" s="134"/>
      <c r="BK28" s="130"/>
      <c r="BL28" s="129"/>
      <c r="BM28" s="131"/>
      <c r="BN28" s="130"/>
      <c r="BO28" s="130"/>
      <c r="BP28" s="132"/>
      <c r="BQ28" s="142"/>
    </row>
    <row r="29" spans="1:69" hidden="1" x14ac:dyDescent="0.35">
      <c r="A29" s="133">
        <v>25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9"/>
      <c r="AC29" s="138"/>
      <c r="AD29" s="138"/>
      <c r="AE29" s="138"/>
      <c r="AF29" s="138"/>
      <c r="AG29" s="138"/>
      <c r="AH29" s="138"/>
      <c r="AI29" s="138"/>
      <c r="AJ29" s="139"/>
      <c r="AK29" s="139"/>
      <c r="AL29" s="138"/>
      <c r="AM29" s="139"/>
      <c r="AN29" s="139"/>
      <c r="AO29" s="139"/>
      <c r="AP29" s="139"/>
      <c r="AQ29" s="139"/>
      <c r="AR29" s="139"/>
      <c r="AS29" s="139"/>
      <c r="AT29" s="139"/>
      <c r="AU29" s="139"/>
      <c r="AV29" s="138"/>
      <c r="AW29" s="138"/>
      <c r="AX29" s="138"/>
      <c r="AY29" s="138"/>
      <c r="AZ29" s="138"/>
      <c r="BA29" s="138"/>
      <c r="BB29" s="138"/>
      <c r="BC29" s="138"/>
      <c r="BD29" s="138"/>
      <c r="BE29" s="139"/>
      <c r="BF29" s="138"/>
      <c r="BG29" s="140"/>
      <c r="BH29" s="134"/>
      <c r="BI29" s="129"/>
      <c r="BJ29" s="134"/>
      <c r="BK29" s="130"/>
      <c r="BL29" s="129"/>
      <c r="BM29" s="131"/>
      <c r="BN29" s="130"/>
      <c r="BO29" s="130"/>
      <c r="BP29" s="132"/>
      <c r="BQ29" s="142"/>
    </row>
    <row r="30" spans="1:69" hidden="1" x14ac:dyDescent="0.35">
      <c r="A30" s="133">
        <v>26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9"/>
      <c r="AC30" s="138"/>
      <c r="AD30" s="138"/>
      <c r="AE30" s="138"/>
      <c r="AF30" s="138"/>
      <c r="AG30" s="138"/>
      <c r="AH30" s="138"/>
      <c r="AI30" s="138"/>
      <c r="AJ30" s="139"/>
      <c r="AK30" s="139"/>
      <c r="AL30" s="138"/>
      <c r="AM30" s="139"/>
      <c r="AN30" s="139"/>
      <c r="AO30" s="139"/>
      <c r="AP30" s="139"/>
      <c r="AQ30" s="139"/>
      <c r="AR30" s="139"/>
      <c r="AS30" s="139"/>
      <c r="AT30" s="139"/>
      <c r="AU30" s="139"/>
      <c r="AV30" s="138"/>
      <c r="AW30" s="138"/>
      <c r="AX30" s="138"/>
      <c r="AY30" s="138"/>
      <c r="AZ30" s="138"/>
      <c r="BA30" s="138"/>
      <c r="BB30" s="138"/>
      <c r="BC30" s="138"/>
      <c r="BD30" s="138"/>
      <c r="BE30" s="139"/>
      <c r="BF30" s="138"/>
      <c r="BG30" s="140"/>
      <c r="BH30" s="134"/>
      <c r="BI30" s="129"/>
      <c r="BJ30" s="134"/>
      <c r="BK30" s="130"/>
      <c r="BL30" s="129"/>
      <c r="BM30" s="131"/>
      <c r="BN30" s="130"/>
      <c r="BO30" s="130"/>
      <c r="BP30" s="132"/>
      <c r="BQ30" s="142"/>
    </row>
    <row r="31" spans="1:69" hidden="1" x14ac:dyDescent="0.35">
      <c r="A31" s="133">
        <v>27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9"/>
      <c r="AC31" s="138"/>
      <c r="AD31" s="138"/>
      <c r="AE31" s="138"/>
      <c r="AF31" s="138"/>
      <c r="AG31" s="138"/>
      <c r="AH31" s="138"/>
      <c r="AI31" s="138"/>
      <c r="AJ31" s="139"/>
      <c r="AK31" s="139"/>
      <c r="AL31" s="138"/>
      <c r="AM31" s="139"/>
      <c r="AN31" s="139"/>
      <c r="AO31" s="139"/>
      <c r="AP31" s="139"/>
      <c r="AQ31" s="139"/>
      <c r="AR31" s="139"/>
      <c r="AS31" s="139"/>
      <c r="AT31" s="139"/>
      <c r="AU31" s="139"/>
      <c r="AV31" s="138"/>
      <c r="AW31" s="138"/>
      <c r="AX31" s="138"/>
      <c r="AY31" s="138"/>
      <c r="AZ31" s="138"/>
      <c r="BA31" s="138"/>
      <c r="BB31" s="138"/>
      <c r="BC31" s="138"/>
      <c r="BD31" s="138"/>
      <c r="BE31" s="139"/>
      <c r="BF31" s="138"/>
      <c r="BG31" s="138"/>
      <c r="BH31" s="134"/>
      <c r="BI31" s="129"/>
      <c r="BJ31" s="134"/>
      <c r="BK31" s="130"/>
      <c r="BL31" s="129"/>
      <c r="BM31" s="131"/>
      <c r="BN31" s="130"/>
      <c r="BO31" s="130"/>
      <c r="BP31" s="132"/>
      <c r="BQ31" s="142"/>
    </row>
    <row r="32" spans="1:69" hidden="1" x14ac:dyDescent="0.35">
      <c r="A32" s="133">
        <v>28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9"/>
      <c r="AC32" s="138"/>
      <c r="AD32" s="138"/>
      <c r="AE32" s="138"/>
      <c r="AF32" s="138"/>
      <c r="AG32" s="138"/>
      <c r="AH32" s="138"/>
      <c r="AI32" s="138"/>
      <c r="AJ32" s="139"/>
      <c r="AK32" s="139"/>
      <c r="AL32" s="138"/>
      <c r="AM32" s="139"/>
      <c r="AN32" s="139"/>
      <c r="AO32" s="139"/>
      <c r="AP32" s="139"/>
      <c r="AQ32" s="139"/>
      <c r="AR32" s="139"/>
      <c r="AS32" s="139"/>
      <c r="AT32" s="139"/>
      <c r="AU32" s="139"/>
      <c r="AV32" s="138"/>
      <c r="AW32" s="138"/>
      <c r="AX32" s="138"/>
      <c r="AY32" s="138"/>
      <c r="AZ32" s="138"/>
      <c r="BA32" s="138"/>
      <c r="BB32" s="138"/>
      <c r="BC32" s="138"/>
      <c r="BD32" s="138"/>
      <c r="BE32" s="139"/>
      <c r="BF32" s="138"/>
      <c r="BG32" s="138"/>
      <c r="BH32" s="134"/>
      <c r="BI32" s="129"/>
      <c r="BJ32" s="134"/>
      <c r="BK32" s="130"/>
      <c r="BL32" s="129"/>
      <c r="BM32" s="131"/>
      <c r="BN32" s="130"/>
      <c r="BO32" s="130"/>
      <c r="BP32" s="132"/>
      <c r="BQ32" s="142"/>
    </row>
    <row r="33" spans="1:69" hidden="1" x14ac:dyDescent="0.35">
      <c r="A33" s="133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40"/>
      <c r="BH33" s="134"/>
      <c r="BI33" s="129"/>
      <c r="BJ33" s="134"/>
      <c r="BK33" s="130"/>
      <c r="BL33" s="129"/>
      <c r="BM33" s="131"/>
      <c r="BN33" s="130"/>
      <c r="BO33" s="130"/>
      <c r="BP33" s="132"/>
      <c r="BQ33" s="142"/>
    </row>
    <row r="34" spans="1:69" hidden="1" x14ac:dyDescent="0.35">
      <c r="A34" s="133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40"/>
      <c r="BH34" s="134"/>
      <c r="BI34" s="129"/>
      <c r="BJ34" s="134"/>
      <c r="BK34" s="130"/>
      <c r="BL34" s="129"/>
      <c r="BM34" s="131"/>
      <c r="BN34" s="130"/>
      <c r="BO34" s="130"/>
      <c r="BP34" s="132"/>
      <c r="BQ34" s="142"/>
    </row>
    <row r="35" spans="1:69" hidden="1" x14ac:dyDescent="0.35">
      <c r="A35" s="133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4"/>
      <c r="BI35" s="129"/>
      <c r="BJ35" s="134"/>
      <c r="BK35" s="130"/>
      <c r="BL35" s="129"/>
      <c r="BM35" s="131"/>
      <c r="BN35" s="130"/>
      <c r="BO35" s="130"/>
      <c r="BP35" s="132"/>
      <c r="BQ35" s="142"/>
    </row>
    <row r="36" spans="1:69" hidden="1" x14ac:dyDescent="0.35">
      <c r="A36" s="133">
        <v>32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9"/>
      <c r="AC36" s="138"/>
      <c r="AD36" s="138"/>
      <c r="AE36" s="138"/>
      <c r="AF36" s="138"/>
      <c r="AG36" s="138"/>
      <c r="AH36" s="138"/>
      <c r="AI36" s="138"/>
      <c r="AJ36" s="139"/>
      <c r="AK36" s="139"/>
      <c r="AL36" s="138"/>
      <c r="AM36" s="139"/>
      <c r="AN36" s="139"/>
      <c r="AO36" s="139"/>
      <c r="AP36" s="139"/>
      <c r="AQ36" s="139"/>
      <c r="AR36" s="139"/>
      <c r="AS36" s="139"/>
      <c r="AT36" s="139"/>
      <c r="AU36" s="139"/>
      <c r="AV36" s="138"/>
      <c r="AW36" s="138"/>
      <c r="AX36" s="138"/>
      <c r="AY36" s="138"/>
      <c r="AZ36" s="138"/>
      <c r="BA36" s="138"/>
      <c r="BB36" s="138"/>
      <c r="BC36" s="138"/>
      <c r="BD36" s="138"/>
      <c r="BE36" s="139"/>
      <c r="BF36" s="138"/>
      <c r="BG36" s="138"/>
      <c r="BH36" s="134"/>
      <c r="BI36" s="129"/>
      <c r="BJ36" s="134"/>
      <c r="BK36" s="130"/>
      <c r="BL36" s="129"/>
      <c r="BM36" s="131"/>
      <c r="BN36" s="130"/>
      <c r="BO36" s="93"/>
      <c r="BP36" s="42"/>
      <c r="BQ36" s="142"/>
    </row>
    <row r="37" spans="1:69" hidden="1" x14ac:dyDescent="0.35">
      <c r="A37" s="133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41"/>
      <c r="AB37" s="139"/>
      <c r="AC37" s="138"/>
      <c r="AD37" s="138"/>
      <c r="AE37" s="138"/>
      <c r="AF37" s="138"/>
      <c r="AG37" s="141"/>
      <c r="AH37" s="138"/>
      <c r="AI37" s="141"/>
      <c r="AJ37" s="139"/>
      <c r="AK37" s="139"/>
      <c r="AL37" s="141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34"/>
      <c r="BI37" s="129"/>
      <c r="BJ37" s="134"/>
      <c r="BK37" s="93"/>
      <c r="BL37" s="94"/>
      <c r="BM37" s="95"/>
      <c r="BN37" s="93"/>
      <c r="BO37" s="93"/>
      <c r="BP37" s="42"/>
      <c r="BQ37" s="142"/>
    </row>
    <row r="38" spans="1:69" hidden="1" x14ac:dyDescent="0.35">
      <c r="A38" s="133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34"/>
      <c r="BI38" s="129"/>
      <c r="BJ38" s="134"/>
      <c r="BK38" s="93"/>
      <c r="BL38" s="94"/>
      <c r="BM38" s="95"/>
      <c r="BN38" s="93"/>
      <c r="BO38" s="93"/>
      <c r="BP38" s="42"/>
      <c r="BQ38" s="142"/>
    </row>
    <row r="39" spans="1:69" hidden="1" x14ac:dyDescent="0.35">
      <c r="A39" s="133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34"/>
      <c r="BI39" s="129"/>
      <c r="BJ39" s="134"/>
      <c r="BK39" s="93"/>
      <c r="BL39" s="94"/>
      <c r="BM39" s="95"/>
      <c r="BN39" s="93"/>
      <c r="BO39" s="93"/>
      <c r="BP39" s="42"/>
      <c r="BQ39" s="142"/>
    </row>
    <row r="40" spans="1:69" hidden="1" x14ac:dyDescent="0.35">
      <c r="A40" s="133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40"/>
      <c r="BH40" s="134"/>
      <c r="BI40" s="129"/>
      <c r="BJ40" s="134"/>
      <c r="BK40" s="93"/>
      <c r="BL40" s="94"/>
      <c r="BM40" s="95"/>
      <c r="BN40" s="93"/>
      <c r="BO40" s="93"/>
      <c r="BP40" s="42"/>
      <c r="BQ40" s="142"/>
    </row>
    <row r="41" spans="1:69" hidden="1" x14ac:dyDescent="0.35">
      <c r="A41" s="133">
        <v>37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34"/>
      <c r="BI41" s="129"/>
      <c r="BJ41" s="134"/>
      <c r="BK41" s="93"/>
      <c r="BL41" s="94"/>
      <c r="BM41" s="95"/>
      <c r="BN41" s="93"/>
      <c r="BO41" s="93"/>
      <c r="BP41" s="42"/>
      <c r="BQ41" s="142"/>
    </row>
    <row r="42" spans="1:69" hidden="1" x14ac:dyDescent="0.35">
      <c r="A42" s="133">
        <v>38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34"/>
      <c r="BI42" s="129"/>
      <c r="BJ42" s="134"/>
      <c r="BK42" s="93"/>
      <c r="BL42" s="94"/>
      <c r="BM42" s="95"/>
      <c r="BN42" s="93"/>
      <c r="BO42" s="93"/>
      <c r="BP42" s="42"/>
      <c r="BQ42" s="142"/>
    </row>
    <row r="43" spans="1:69" hidden="1" x14ac:dyDescent="0.35">
      <c r="A43" s="133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34"/>
      <c r="BI43" s="129"/>
      <c r="BJ43" s="134"/>
      <c r="BK43" s="93"/>
      <c r="BL43" s="94"/>
      <c r="BM43" s="95"/>
      <c r="BN43" s="93"/>
      <c r="BO43" s="93"/>
      <c r="BP43" s="42"/>
      <c r="BQ43" s="142"/>
    </row>
    <row r="44" spans="1:69" hidden="1" x14ac:dyDescent="0.35">
      <c r="A44" s="133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40"/>
      <c r="BH44" s="134"/>
      <c r="BI44" s="129"/>
      <c r="BJ44" s="134"/>
      <c r="BK44" s="93"/>
      <c r="BL44" s="94"/>
      <c r="BM44" s="95"/>
      <c r="BN44" s="93"/>
      <c r="BO44" s="93"/>
      <c r="BP44" s="42"/>
      <c r="BQ44" s="142"/>
    </row>
    <row r="45" spans="1:69" hidden="1" x14ac:dyDescent="0.35">
      <c r="A45" s="133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40"/>
      <c r="BH45" s="134"/>
      <c r="BI45" s="129"/>
      <c r="BJ45" s="134"/>
      <c r="BK45" s="93"/>
      <c r="BL45" s="94"/>
      <c r="BM45" s="95"/>
      <c r="BN45" s="93"/>
      <c r="BO45" s="93"/>
      <c r="BP45" s="42"/>
      <c r="BQ45" s="142"/>
    </row>
    <row r="46" spans="1:69" hidden="1" x14ac:dyDescent="0.35">
      <c r="A46" s="133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34"/>
      <c r="BI46" s="129"/>
      <c r="BJ46" s="134"/>
      <c r="BK46" s="93"/>
      <c r="BL46" s="94"/>
      <c r="BM46" s="95"/>
      <c r="BN46" s="93"/>
      <c r="BO46" s="93"/>
      <c r="BP46" s="42"/>
      <c r="BQ46" s="142"/>
    </row>
    <row r="47" spans="1:69" hidden="1" x14ac:dyDescent="0.35">
      <c r="A47" s="133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34"/>
      <c r="BI47" s="129"/>
      <c r="BJ47" s="134"/>
      <c r="BK47" s="93"/>
      <c r="BL47" s="94"/>
      <c r="BM47" s="95"/>
      <c r="BN47" s="93"/>
      <c r="BO47" s="93"/>
      <c r="BP47" s="42"/>
      <c r="BQ47" s="142"/>
    </row>
    <row r="48" spans="1:69" hidden="1" x14ac:dyDescent="0.35">
      <c r="A48" s="133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34"/>
      <c r="BI48" s="129"/>
      <c r="BJ48" s="134"/>
      <c r="BK48" s="93"/>
      <c r="BL48" s="94"/>
      <c r="BM48" s="95"/>
      <c r="BN48" s="93"/>
      <c r="BO48" s="93"/>
      <c r="BP48" s="42"/>
      <c r="BQ48" s="142"/>
    </row>
    <row r="49" spans="1:69" hidden="1" x14ac:dyDescent="0.35">
      <c r="A49" s="133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34"/>
      <c r="BI49" s="129"/>
      <c r="BJ49" s="134"/>
      <c r="BK49" s="93"/>
      <c r="BL49" s="94"/>
      <c r="BM49" s="95"/>
      <c r="BN49" s="93"/>
      <c r="BO49" s="93"/>
      <c r="BP49" s="42"/>
      <c r="BQ49" s="142"/>
    </row>
    <row r="50" spans="1:69" hidden="1" x14ac:dyDescent="0.35">
      <c r="A50" s="133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40"/>
      <c r="BH50" s="134"/>
      <c r="BI50" s="129"/>
      <c r="BJ50" s="134"/>
      <c r="BK50" s="93"/>
      <c r="BL50" s="94"/>
      <c r="BM50" s="95"/>
      <c r="BN50" s="93"/>
      <c r="BO50" s="93"/>
      <c r="BP50" s="42"/>
      <c r="BQ50" s="142"/>
    </row>
    <row r="51" spans="1:69" hidden="1" x14ac:dyDescent="0.35">
      <c r="A51" s="133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40"/>
      <c r="BH51" s="134"/>
      <c r="BI51" s="129"/>
      <c r="BJ51" s="134"/>
      <c r="BK51" s="93"/>
      <c r="BL51" s="94"/>
      <c r="BM51" s="95"/>
      <c r="BN51" s="93"/>
      <c r="BO51" s="93"/>
      <c r="BP51" s="42"/>
      <c r="BQ51" s="142"/>
    </row>
    <row r="52" spans="1:69" hidden="1" x14ac:dyDescent="0.35">
      <c r="A52" s="133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34"/>
      <c r="BI52" s="129"/>
      <c r="BJ52" s="134"/>
      <c r="BK52" s="93"/>
      <c r="BL52" s="94"/>
      <c r="BM52" s="95"/>
      <c r="BN52" s="93"/>
      <c r="BO52" s="93"/>
      <c r="BP52" s="42"/>
      <c r="BQ52" s="142"/>
    </row>
    <row r="53" spans="1:69" hidden="1" x14ac:dyDescent="0.35">
      <c r="A53" s="133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34"/>
      <c r="BI53" s="129"/>
      <c r="BJ53" s="134"/>
      <c r="BK53" s="93"/>
      <c r="BL53" s="94"/>
      <c r="BM53" s="95"/>
      <c r="BN53" s="93"/>
      <c r="BO53" s="93"/>
      <c r="BP53" s="42"/>
      <c r="BQ53" s="142"/>
    </row>
    <row r="54" spans="1:69" hidden="1" x14ac:dyDescent="0.35">
      <c r="A54" s="133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40"/>
      <c r="BH54" s="134"/>
      <c r="BI54" s="129"/>
      <c r="BJ54" s="134"/>
      <c r="BK54" s="93"/>
      <c r="BL54" s="94"/>
      <c r="BM54" s="95"/>
      <c r="BN54" s="93"/>
      <c r="BO54" s="93"/>
      <c r="BP54" s="42"/>
      <c r="BQ54" s="142"/>
    </row>
    <row r="55" spans="1:69" hidden="1" x14ac:dyDescent="0.35">
      <c r="A55" s="133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34"/>
      <c r="BI55" s="129"/>
      <c r="BJ55" s="134"/>
      <c r="BK55" s="93"/>
      <c r="BL55" s="94"/>
      <c r="BM55" s="95"/>
      <c r="BN55" s="93"/>
      <c r="BO55" s="93"/>
      <c r="BP55" s="42"/>
      <c r="BQ55" s="142"/>
    </row>
    <row r="56" spans="1:69" hidden="1" x14ac:dyDescent="0.35">
      <c r="A56" s="133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40"/>
      <c r="BH56" s="134"/>
      <c r="BI56" s="129"/>
      <c r="BJ56" s="134"/>
      <c r="BK56" s="93"/>
      <c r="BL56" s="94"/>
      <c r="BM56" s="95"/>
      <c r="BN56" s="93"/>
      <c r="BO56" s="93"/>
      <c r="BP56" s="42"/>
      <c r="BQ56" s="142"/>
    </row>
    <row r="57" spans="1:69" hidden="1" x14ac:dyDescent="0.35">
      <c r="A57" s="133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40"/>
      <c r="BH57" s="134"/>
      <c r="BI57" s="129"/>
      <c r="BJ57" s="134"/>
      <c r="BK57" s="93"/>
      <c r="BL57" s="94"/>
      <c r="BM57" s="95"/>
      <c r="BN57" s="93"/>
      <c r="BO57" s="93"/>
      <c r="BP57" s="42"/>
      <c r="BQ57" s="142"/>
    </row>
    <row r="58" spans="1:69" hidden="1" x14ac:dyDescent="0.35">
      <c r="A58" s="133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40"/>
      <c r="BH58" s="134"/>
      <c r="BI58" s="129"/>
      <c r="BJ58" s="134"/>
      <c r="BK58" s="93"/>
      <c r="BL58" s="94"/>
      <c r="BM58" s="95"/>
      <c r="BN58" s="93"/>
      <c r="BO58" s="93"/>
      <c r="BP58" s="42"/>
      <c r="BQ58" s="142"/>
    </row>
    <row r="59" spans="1:69" hidden="1" x14ac:dyDescent="0.35">
      <c r="A59" s="133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34"/>
      <c r="BI59" s="129"/>
      <c r="BJ59" s="134"/>
      <c r="BK59" s="93"/>
      <c r="BL59" s="94"/>
      <c r="BM59" s="95"/>
      <c r="BN59" s="93"/>
      <c r="BO59" s="93"/>
      <c r="BP59" s="42"/>
      <c r="BQ59" s="142"/>
    </row>
    <row r="60" spans="1:69" hidden="1" x14ac:dyDescent="0.35">
      <c r="A60" s="133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34"/>
      <c r="BI60" s="129"/>
      <c r="BJ60" s="134"/>
      <c r="BK60" s="93"/>
      <c r="BL60" s="94"/>
      <c r="BM60" s="95"/>
      <c r="BN60" s="93"/>
      <c r="BO60" s="93"/>
      <c r="BP60" s="42"/>
      <c r="BQ60" s="142"/>
    </row>
    <row r="61" spans="1:69" hidden="1" x14ac:dyDescent="0.35">
      <c r="A61" s="133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34"/>
      <c r="BI61" s="129"/>
      <c r="BJ61" s="134"/>
      <c r="BK61" s="93"/>
      <c r="BL61" s="94"/>
      <c r="BM61" s="95"/>
      <c r="BN61" s="93"/>
      <c r="BO61" s="93"/>
      <c r="BP61" s="42"/>
      <c r="BQ61" s="142"/>
    </row>
    <row r="62" spans="1:69" hidden="1" x14ac:dyDescent="0.35">
      <c r="A62" s="133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34"/>
      <c r="BI62" s="129"/>
      <c r="BJ62" s="134"/>
      <c r="BK62" s="93"/>
      <c r="BL62" s="94"/>
      <c r="BM62" s="95"/>
      <c r="BN62" s="93"/>
      <c r="BO62" s="93"/>
      <c r="BP62" s="42"/>
      <c r="BQ62" s="142"/>
    </row>
    <row r="63" spans="1:69" hidden="1" x14ac:dyDescent="0.35">
      <c r="A63" s="133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34"/>
      <c r="BI63" s="129"/>
      <c r="BJ63" s="134"/>
      <c r="BK63" s="93"/>
      <c r="BL63" s="94"/>
      <c r="BM63" s="95"/>
      <c r="BN63" s="93"/>
      <c r="BO63" s="93"/>
      <c r="BP63" s="42"/>
      <c r="BQ63" s="142"/>
    </row>
    <row r="64" spans="1:69" hidden="1" x14ac:dyDescent="0.35">
      <c r="A64" s="133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34"/>
      <c r="BI64" s="129"/>
      <c r="BJ64" s="134"/>
      <c r="BK64" s="93"/>
      <c r="BL64" s="94"/>
      <c r="BM64" s="95"/>
      <c r="BN64" s="93"/>
      <c r="BO64" s="93"/>
      <c r="BP64" s="42"/>
      <c r="BQ64" s="142"/>
    </row>
    <row r="65" spans="1:69" hidden="1" x14ac:dyDescent="0.35">
      <c r="A65" s="133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34"/>
      <c r="BI65" s="129"/>
      <c r="BJ65" s="134"/>
      <c r="BK65" s="93"/>
      <c r="BL65" s="94"/>
      <c r="BM65" s="95"/>
      <c r="BN65" s="93"/>
      <c r="BO65" s="93"/>
      <c r="BP65" s="42"/>
      <c r="BQ65" s="142"/>
    </row>
    <row r="66" spans="1:69" hidden="1" x14ac:dyDescent="0.35">
      <c r="A66" s="133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34"/>
      <c r="BI66" s="129"/>
      <c r="BJ66" s="134"/>
      <c r="BK66" s="93"/>
      <c r="BL66" s="94"/>
      <c r="BM66" s="95"/>
      <c r="BN66" s="93"/>
      <c r="BO66" s="93"/>
      <c r="BP66" s="42"/>
      <c r="BQ66" s="142"/>
    </row>
    <row r="67" spans="1:69" hidden="1" x14ac:dyDescent="0.35">
      <c r="A67" s="133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34"/>
      <c r="BI67" s="129"/>
      <c r="BJ67" s="134"/>
      <c r="BK67" s="93"/>
      <c r="BL67" s="94"/>
      <c r="BM67" s="95"/>
      <c r="BN67" s="93"/>
      <c r="BO67" s="93"/>
      <c r="BP67" s="42"/>
      <c r="BQ67" s="142"/>
    </row>
    <row r="68" spans="1:69" hidden="1" x14ac:dyDescent="0.35">
      <c r="A68" s="133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34"/>
      <c r="BI68" s="129"/>
      <c r="BJ68" s="134"/>
      <c r="BK68" s="93"/>
      <c r="BL68" s="94"/>
      <c r="BM68" s="95"/>
      <c r="BN68" s="93"/>
      <c r="BO68" s="93"/>
      <c r="BP68" s="42"/>
      <c r="BQ68" s="142"/>
    </row>
    <row r="69" spans="1:69" hidden="1" x14ac:dyDescent="0.35">
      <c r="A69" s="133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43"/>
      <c r="AZ69" s="143"/>
      <c r="BA69" s="143"/>
      <c r="BB69" s="143"/>
      <c r="BC69" s="143"/>
      <c r="BD69" s="143"/>
      <c r="BE69" s="144"/>
      <c r="BF69" s="143"/>
      <c r="BG69" s="143"/>
      <c r="BH69" s="147"/>
      <c r="BI69" s="94"/>
      <c r="BJ69" s="122"/>
      <c r="BK69" s="93"/>
      <c r="BL69" s="94"/>
      <c r="BM69" s="95"/>
      <c r="BN69" s="93"/>
      <c r="BO69" s="93"/>
      <c r="BP69" s="42"/>
      <c r="BQ69" s="145"/>
    </row>
    <row r="70" spans="1:69" hidden="1" x14ac:dyDescent="0.35">
      <c r="A70" s="133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43"/>
      <c r="AZ70" s="143"/>
      <c r="BA70" s="143"/>
      <c r="BB70" s="143"/>
      <c r="BC70" s="143"/>
      <c r="BD70" s="143"/>
      <c r="BE70" s="144"/>
      <c r="BF70" s="143"/>
      <c r="BG70" s="143"/>
      <c r="BH70" s="147"/>
      <c r="BI70" s="94"/>
      <c r="BJ70" s="122"/>
      <c r="BK70" s="93"/>
      <c r="BL70" s="94"/>
      <c r="BM70" s="95"/>
      <c r="BN70" s="93"/>
      <c r="BO70" s="93"/>
      <c r="BP70" s="42"/>
      <c r="BQ70" s="145"/>
    </row>
    <row r="71" spans="1:69" hidden="1" x14ac:dyDescent="0.35">
      <c r="A71" s="133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43"/>
      <c r="AZ71" s="143"/>
      <c r="BA71" s="143"/>
      <c r="BB71" s="143"/>
      <c r="BC71" s="143"/>
      <c r="BD71" s="143"/>
      <c r="BE71" s="144"/>
      <c r="BF71" s="143"/>
      <c r="BG71" s="143"/>
      <c r="BH71" s="147"/>
      <c r="BI71" s="94"/>
      <c r="BJ71" s="122"/>
      <c r="BK71" s="93"/>
      <c r="BL71" s="94"/>
      <c r="BM71" s="95"/>
      <c r="BN71" s="93"/>
      <c r="BO71" s="93"/>
      <c r="BP71" s="42"/>
      <c r="BQ71" s="146"/>
    </row>
    <row r="72" spans="1:69" hidden="1" x14ac:dyDescent="0.35">
      <c r="A72" s="133">
        <v>68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4"/>
      <c r="AC72" s="143"/>
      <c r="AD72" s="143"/>
      <c r="AE72" s="143"/>
      <c r="AF72" s="143"/>
      <c r="AG72" s="143"/>
      <c r="AH72" s="143"/>
      <c r="AI72" s="143"/>
      <c r="AJ72" s="144"/>
      <c r="AK72" s="144"/>
      <c r="AL72" s="143"/>
      <c r="AM72" s="144"/>
      <c r="AN72" s="144"/>
      <c r="AO72" s="144"/>
      <c r="AP72" s="144"/>
      <c r="AQ72" s="144"/>
      <c r="AR72" s="144"/>
      <c r="AS72" s="144"/>
      <c r="AT72" s="144"/>
      <c r="AU72" s="144"/>
      <c r="AV72" s="143"/>
      <c r="AW72" s="143"/>
      <c r="AX72" s="143"/>
      <c r="AY72" s="143"/>
      <c r="AZ72" s="143"/>
      <c r="BA72" s="143"/>
      <c r="BB72" s="143"/>
      <c r="BC72" s="143"/>
      <c r="BD72" s="143"/>
      <c r="BE72" s="144"/>
      <c r="BF72" s="143"/>
      <c r="BG72" s="143"/>
      <c r="BH72" s="147"/>
      <c r="BI72" s="94"/>
      <c r="BJ72" s="122"/>
      <c r="BK72" s="93"/>
      <c r="BL72" s="94"/>
      <c r="BM72" s="95"/>
      <c r="BN72" s="93"/>
      <c r="BO72" s="93"/>
      <c r="BP72" s="42"/>
      <c r="BQ72" s="145"/>
    </row>
    <row r="73" spans="1:69" hidden="1" x14ac:dyDescent="0.35">
      <c r="A73" s="133">
        <v>69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4"/>
      <c r="AC73" s="143"/>
      <c r="AD73" s="143"/>
      <c r="AE73" s="143"/>
      <c r="AF73" s="143"/>
      <c r="AG73" s="143"/>
      <c r="AH73" s="143"/>
      <c r="AI73" s="143"/>
      <c r="AJ73" s="144"/>
      <c r="AK73" s="144"/>
      <c r="AL73" s="143"/>
      <c r="AM73" s="144"/>
      <c r="AN73" s="144"/>
      <c r="AO73" s="144"/>
      <c r="AP73" s="144"/>
      <c r="AQ73" s="144"/>
      <c r="AR73" s="144"/>
      <c r="AS73" s="144"/>
      <c r="AT73" s="144"/>
      <c r="AU73" s="144"/>
      <c r="AV73" s="143"/>
      <c r="AW73" s="143"/>
      <c r="AX73" s="143"/>
      <c r="AY73" s="143"/>
      <c r="AZ73" s="143"/>
      <c r="BA73" s="143"/>
      <c r="BB73" s="143"/>
      <c r="BC73" s="143"/>
      <c r="BD73" s="143"/>
      <c r="BE73" s="144"/>
      <c r="BF73" s="143"/>
      <c r="BG73" s="143"/>
      <c r="BH73" s="147"/>
      <c r="BI73" s="94"/>
      <c r="BJ73" s="122"/>
      <c r="BK73" s="93"/>
      <c r="BL73" s="94"/>
      <c r="BM73" s="95"/>
      <c r="BN73" s="93"/>
      <c r="BO73" s="93"/>
      <c r="BP73" s="42"/>
      <c r="BQ73" s="146"/>
    </row>
    <row r="74" spans="1:69" hidden="1" x14ac:dyDescent="0.35">
      <c r="A74" s="133">
        <v>70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4"/>
      <c r="AC74" s="143"/>
      <c r="AD74" s="143"/>
      <c r="AE74" s="143"/>
      <c r="AF74" s="143"/>
      <c r="AG74" s="143"/>
      <c r="AH74" s="143"/>
      <c r="AI74" s="143"/>
      <c r="AJ74" s="144"/>
      <c r="AK74" s="144"/>
      <c r="AL74" s="143"/>
      <c r="AM74" s="144"/>
      <c r="AN74" s="144"/>
      <c r="AO74" s="144"/>
      <c r="AP74" s="144"/>
      <c r="AQ74" s="144"/>
      <c r="AR74" s="144"/>
      <c r="AS74" s="144"/>
      <c r="AT74" s="144"/>
      <c r="AU74" s="144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  <c r="BF74" s="143"/>
      <c r="BG74" s="143"/>
      <c r="BH74" s="147"/>
      <c r="BI74" s="94"/>
      <c r="BJ74" s="122"/>
      <c r="BK74" s="93"/>
      <c r="BL74" s="94"/>
      <c r="BM74" s="95"/>
      <c r="BN74" s="93"/>
      <c r="BO74" s="93"/>
      <c r="BP74" s="42"/>
      <c r="BQ74" s="146"/>
    </row>
    <row r="75" spans="1:69" hidden="1" x14ac:dyDescent="0.35">
      <c r="A75" s="133">
        <v>71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4"/>
      <c r="AC75" s="143"/>
      <c r="AD75" s="143"/>
      <c r="AE75" s="143"/>
      <c r="AF75" s="143"/>
      <c r="AG75" s="143"/>
      <c r="AH75" s="143"/>
      <c r="AI75" s="143"/>
      <c r="AJ75" s="144"/>
      <c r="AK75" s="144"/>
      <c r="AL75" s="143"/>
      <c r="AM75" s="144"/>
      <c r="AN75" s="144"/>
      <c r="AO75" s="144"/>
      <c r="AP75" s="144"/>
      <c r="AQ75" s="144"/>
      <c r="AR75" s="144"/>
      <c r="AS75" s="144"/>
      <c r="AT75" s="144"/>
      <c r="AU75" s="144"/>
      <c r="AV75" s="143"/>
      <c r="AW75" s="143"/>
      <c r="AX75" s="143"/>
      <c r="AY75" s="143"/>
      <c r="AZ75" s="143"/>
      <c r="BA75" s="143"/>
      <c r="BB75" s="143"/>
      <c r="BC75" s="143"/>
      <c r="BD75" s="143"/>
      <c r="BE75" s="144"/>
      <c r="BF75" s="143"/>
      <c r="BG75" s="143"/>
      <c r="BH75" s="147"/>
      <c r="BI75" s="94"/>
      <c r="BJ75" s="122"/>
      <c r="BK75" s="93"/>
      <c r="BL75" s="94"/>
      <c r="BM75" s="95"/>
      <c r="BN75" s="93"/>
      <c r="BO75" s="93"/>
      <c r="BP75" s="42"/>
      <c r="BQ75" s="146"/>
    </row>
    <row r="76" spans="1:69" hidden="1" x14ac:dyDescent="0.35">
      <c r="A76" s="133">
        <v>72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3"/>
      <c r="AD76" s="143"/>
      <c r="AE76" s="143"/>
      <c r="AF76" s="143"/>
      <c r="AG76" s="143"/>
      <c r="AH76" s="143"/>
      <c r="AI76" s="143"/>
      <c r="AJ76" s="144"/>
      <c r="AK76" s="144"/>
      <c r="AL76" s="143"/>
      <c r="AM76" s="144"/>
      <c r="AN76" s="144"/>
      <c r="AO76" s="144"/>
      <c r="AP76" s="144"/>
      <c r="AQ76" s="144"/>
      <c r="AR76" s="144"/>
      <c r="AS76" s="144"/>
      <c r="AT76" s="144"/>
      <c r="AU76" s="144"/>
      <c r="AV76" s="143"/>
      <c r="AW76" s="143"/>
      <c r="AX76" s="143"/>
      <c r="AY76" s="143"/>
      <c r="AZ76" s="143"/>
      <c r="BA76" s="143"/>
      <c r="BB76" s="143"/>
      <c r="BC76" s="143"/>
      <c r="BD76" s="143"/>
      <c r="BE76" s="144"/>
      <c r="BF76" s="143"/>
      <c r="BG76" s="143"/>
      <c r="BH76" s="147"/>
      <c r="BI76" s="94"/>
      <c r="BJ76" s="122"/>
      <c r="BK76" s="93"/>
      <c r="BL76" s="94"/>
      <c r="BM76" s="95"/>
      <c r="BN76" s="93"/>
      <c r="BO76" s="93"/>
      <c r="BP76" s="42"/>
      <c r="BQ76" s="145"/>
    </row>
    <row r="77" spans="1:69" hidden="1" x14ac:dyDescent="0.35">
      <c r="A77" s="133">
        <v>73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4"/>
      <c r="AC77" s="143"/>
      <c r="AD77" s="143"/>
      <c r="AE77" s="143"/>
      <c r="AF77" s="143"/>
      <c r="AG77" s="143"/>
      <c r="AH77" s="143"/>
      <c r="AI77" s="143"/>
      <c r="AJ77" s="144"/>
      <c r="AK77" s="144"/>
      <c r="AL77" s="143"/>
      <c r="AM77" s="144"/>
      <c r="AN77" s="144"/>
      <c r="AO77" s="144"/>
      <c r="AP77" s="144"/>
      <c r="AQ77" s="144"/>
      <c r="AR77" s="144"/>
      <c r="AS77" s="144"/>
      <c r="AT77" s="144"/>
      <c r="AU77" s="144"/>
      <c r="AV77" s="143"/>
      <c r="AW77" s="143"/>
      <c r="AX77" s="143"/>
      <c r="AY77" s="143"/>
      <c r="AZ77" s="143"/>
      <c r="BA77" s="143"/>
      <c r="BB77" s="143"/>
      <c r="BC77" s="143"/>
      <c r="BD77" s="143"/>
      <c r="BE77" s="144"/>
      <c r="BF77" s="143"/>
      <c r="BG77" s="143"/>
      <c r="BH77" s="147"/>
      <c r="BI77" s="94"/>
      <c r="BJ77" s="122"/>
      <c r="BK77" s="93"/>
      <c r="BL77" s="94"/>
      <c r="BM77" s="95"/>
      <c r="BN77" s="93"/>
      <c r="BO77" s="93"/>
      <c r="BP77" s="42"/>
      <c r="BQ77" s="145"/>
    </row>
    <row r="78" spans="1:69" hidden="1" x14ac:dyDescent="0.35">
      <c r="A78" s="133">
        <v>74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4"/>
      <c r="AC78" s="143"/>
      <c r="AD78" s="143"/>
      <c r="AE78" s="143"/>
      <c r="AF78" s="143"/>
      <c r="AG78" s="143"/>
      <c r="AH78" s="143"/>
      <c r="AI78" s="143"/>
      <c r="AJ78" s="144"/>
      <c r="AK78" s="144"/>
      <c r="AL78" s="143"/>
      <c r="AM78" s="144"/>
      <c r="AN78" s="144"/>
      <c r="AO78" s="144"/>
      <c r="AP78" s="144"/>
      <c r="AQ78" s="144"/>
      <c r="AR78" s="144"/>
      <c r="AS78" s="144"/>
      <c r="AT78" s="144"/>
      <c r="AU78" s="144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  <c r="BF78" s="143"/>
      <c r="BG78" s="143"/>
      <c r="BH78" s="147"/>
      <c r="BI78" s="94"/>
      <c r="BJ78" s="122"/>
      <c r="BK78" s="93"/>
      <c r="BL78" s="94"/>
      <c r="BM78" s="95"/>
      <c r="BN78" s="93"/>
      <c r="BO78" s="93"/>
      <c r="BP78" s="42"/>
      <c r="BQ78" s="145"/>
    </row>
    <row r="79" spans="1:69" hidden="1" x14ac:dyDescent="0.35">
      <c r="A79" s="133">
        <v>75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4"/>
      <c r="AC79" s="143"/>
      <c r="AD79" s="143"/>
      <c r="AE79" s="143"/>
      <c r="AF79" s="143"/>
      <c r="AG79" s="143"/>
      <c r="AH79" s="143"/>
      <c r="AI79" s="143"/>
      <c r="AJ79" s="144"/>
      <c r="AK79" s="144"/>
      <c r="AL79" s="143"/>
      <c r="AM79" s="144"/>
      <c r="AN79" s="144"/>
      <c r="AO79" s="144"/>
      <c r="AP79" s="144"/>
      <c r="AQ79" s="144"/>
      <c r="AR79" s="144"/>
      <c r="AS79" s="144"/>
      <c r="AT79" s="144"/>
      <c r="AU79" s="144"/>
      <c r="AV79" s="143"/>
      <c r="AW79" s="143"/>
      <c r="AX79" s="143"/>
      <c r="AY79" s="143"/>
      <c r="AZ79" s="143"/>
      <c r="BA79" s="143"/>
      <c r="BB79" s="143"/>
      <c r="BC79" s="143"/>
      <c r="BD79" s="143"/>
      <c r="BE79" s="144"/>
      <c r="BF79" s="143"/>
      <c r="BG79" s="143"/>
      <c r="BH79" s="147"/>
      <c r="BI79" s="94"/>
      <c r="BJ79" s="122"/>
      <c r="BK79" s="93"/>
      <c r="BL79" s="94"/>
      <c r="BM79" s="95"/>
      <c r="BN79" s="93"/>
      <c r="BO79" s="93"/>
      <c r="BP79" s="42"/>
      <c r="BQ79" s="145"/>
    </row>
    <row r="80" spans="1:69" hidden="1" x14ac:dyDescent="0.35">
      <c r="A80" s="133">
        <v>76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4"/>
      <c r="AC80" s="143"/>
      <c r="AD80" s="143"/>
      <c r="AE80" s="143"/>
      <c r="AF80" s="143"/>
      <c r="AG80" s="143"/>
      <c r="AH80" s="143"/>
      <c r="AI80" s="143"/>
      <c r="AJ80" s="144"/>
      <c r="AK80" s="144"/>
      <c r="AL80" s="143"/>
      <c r="AM80" s="144"/>
      <c r="AN80" s="144"/>
      <c r="AO80" s="144"/>
      <c r="AP80" s="144"/>
      <c r="AQ80" s="144"/>
      <c r="AR80" s="144"/>
      <c r="AS80" s="144"/>
      <c r="AT80" s="144"/>
      <c r="AU80" s="144"/>
      <c r="AV80" s="143"/>
      <c r="AW80" s="143"/>
      <c r="AX80" s="143"/>
      <c r="AY80" s="143"/>
      <c r="AZ80" s="143"/>
      <c r="BA80" s="143"/>
      <c r="BB80" s="143"/>
      <c r="BC80" s="143"/>
      <c r="BD80" s="143"/>
      <c r="BE80" s="144"/>
      <c r="BF80" s="143"/>
      <c r="BG80" s="143"/>
      <c r="BH80" s="147"/>
      <c r="BI80" s="94"/>
      <c r="BJ80" s="122"/>
      <c r="BK80" s="93"/>
      <c r="BL80" s="94"/>
      <c r="BM80" s="95"/>
      <c r="BN80" s="93"/>
      <c r="BO80" s="93"/>
      <c r="BP80" s="42"/>
      <c r="BQ80" s="145"/>
    </row>
    <row r="81" spans="1:69" hidden="1" x14ac:dyDescent="0.35">
      <c r="A81" s="133">
        <v>77</v>
      </c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4"/>
      <c r="AC81" s="143"/>
      <c r="AD81" s="143"/>
      <c r="AE81" s="143"/>
      <c r="AF81" s="143"/>
      <c r="AG81" s="143"/>
      <c r="AH81" s="143"/>
      <c r="AI81" s="143"/>
      <c r="AJ81" s="144"/>
      <c r="AK81" s="144"/>
      <c r="AL81" s="143"/>
      <c r="AM81" s="144"/>
      <c r="AN81" s="144"/>
      <c r="AO81" s="144"/>
      <c r="AP81" s="144"/>
      <c r="AQ81" s="144"/>
      <c r="AR81" s="144"/>
      <c r="AS81" s="144"/>
      <c r="AT81" s="144"/>
      <c r="AU81" s="144"/>
      <c r="AV81" s="143"/>
      <c r="AW81" s="143"/>
      <c r="AX81" s="143"/>
      <c r="AY81" s="143"/>
      <c r="AZ81" s="143"/>
      <c r="BA81" s="143"/>
      <c r="BB81" s="143"/>
      <c r="BC81" s="143"/>
      <c r="BD81" s="143"/>
      <c r="BE81" s="144"/>
      <c r="BF81" s="143"/>
      <c r="BG81" s="143"/>
      <c r="BH81" s="147"/>
      <c r="BI81" s="94"/>
      <c r="BJ81" s="122"/>
      <c r="BK81" s="93"/>
      <c r="BL81" s="94"/>
      <c r="BM81" s="95"/>
      <c r="BN81" s="93"/>
      <c r="BO81" s="93"/>
      <c r="BP81" s="42"/>
      <c r="BQ81" s="145"/>
    </row>
    <row r="82" spans="1:69" hidden="1" x14ac:dyDescent="0.35">
      <c r="A82" s="133">
        <v>78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4"/>
      <c r="AC82" s="143"/>
      <c r="AD82" s="143"/>
      <c r="AE82" s="143"/>
      <c r="AF82" s="143"/>
      <c r="AG82" s="143"/>
      <c r="AH82" s="143"/>
      <c r="AI82" s="143"/>
      <c r="AJ82" s="144"/>
      <c r="AK82" s="144"/>
      <c r="AL82" s="143"/>
      <c r="AM82" s="144"/>
      <c r="AN82" s="144"/>
      <c r="AO82" s="144"/>
      <c r="AP82" s="144"/>
      <c r="AQ82" s="144"/>
      <c r="AR82" s="144"/>
      <c r="AS82" s="144"/>
      <c r="AT82" s="144"/>
      <c r="AU82" s="144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  <c r="BF82" s="143"/>
      <c r="BG82" s="143"/>
      <c r="BH82" s="147"/>
      <c r="BI82" s="94"/>
      <c r="BJ82" s="122"/>
      <c r="BK82" s="93"/>
      <c r="BL82" s="94"/>
      <c r="BM82" s="95"/>
      <c r="BN82" s="93"/>
      <c r="BO82" s="93"/>
      <c r="BP82" s="42"/>
      <c r="BQ82" s="146"/>
    </row>
    <row r="83" spans="1:69" hidden="1" x14ac:dyDescent="0.35">
      <c r="A83" s="133">
        <v>79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4"/>
      <c r="AC83" s="143"/>
      <c r="AD83" s="143"/>
      <c r="AE83" s="143"/>
      <c r="AF83" s="143"/>
      <c r="AG83" s="143"/>
      <c r="AH83" s="143"/>
      <c r="AI83" s="143"/>
      <c r="AJ83" s="144"/>
      <c r="AK83" s="144"/>
      <c r="AL83" s="143"/>
      <c r="AM83" s="144"/>
      <c r="AN83" s="144"/>
      <c r="AO83" s="144"/>
      <c r="AP83" s="144"/>
      <c r="AQ83" s="144"/>
      <c r="AR83" s="144"/>
      <c r="AS83" s="144"/>
      <c r="AT83" s="144"/>
      <c r="AU83" s="144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  <c r="BF83" s="143"/>
      <c r="BG83" s="143"/>
      <c r="BH83" s="147"/>
      <c r="BI83" s="94"/>
      <c r="BJ83" s="122"/>
      <c r="BK83" s="93"/>
      <c r="BL83" s="94"/>
      <c r="BM83" s="95"/>
      <c r="BN83" s="93"/>
      <c r="BO83" s="93"/>
      <c r="BP83" s="42"/>
      <c r="BQ83" s="145"/>
    </row>
    <row r="84" spans="1:69" hidden="1" x14ac:dyDescent="0.35">
      <c r="A84" s="133">
        <v>80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4"/>
      <c r="AC84" s="143"/>
      <c r="AD84" s="143"/>
      <c r="AE84" s="143"/>
      <c r="AF84" s="143"/>
      <c r="AG84" s="143"/>
      <c r="AH84" s="143"/>
      <c r="AI84" s="143"/>
      <c r="AJ84" s="144"/>
      <c r="AK84" s="144"/>
      <c r="AL84" s="143"/>
      <c r="AM84" s="144"/>
      <c r="AN84" s="144"/>
      <c r="AO84" s="144"/>
      <c r="AP84" s="144"/>
      <c r="AQ84" s="144"/>
      <c r="AR84" s="144"/>
      <c r="AS84" s="144"/>
      <c r="AT84" s="144"/>
      <c r="AU84" s="144"/>
      <c r="AV84" s="143"/>
      <c r="AW84" s="143"/>
      <c r="AX84" s="143"/>
      <c r="AY84" s="143"/>
      <c r="AZ84" s="143"/>
      <c r="BA84" s="143"/>
      <c r="BB84" s="143"/>
      <c r="BC84" s="143"/>
      <c r="BD84" s="143"/>
      <c r="BE84" s="144"/>
      <c r="BF84" s="143"/>
      <c r="BG84" s="143"/>
      <c r="BH84" s="147"/>
      <c r="BI84" s="94"/>
      <c r="BJ84" s="122"/>
      <c r="BK84" s="93"/>
      <c r="BL84" s="94"/>
      <c r="BM84" s="95"/>
      <c r="BN84" s="93"/>
      <c r="BO84" s="93"/>
      <c r="BP84" s="42"/>
      <c r="BQ84" s="145"/>
    </row>
    <row r="85" spans="1:69" hidden="1" x14ac:dyDescent="0.35">
      <c r="A85" s="133">
        <v>81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3"/>
      <c r="AD85" s="143"/>
      <c r="AE85" s="143"/>
      <c r="AF85" s="143"/>
      <c r="AG85" s="143"/>
      <c r="AH85" s="143"/>
      <c r="AI85" s="143"/>
      <c r="AJ85" s="144"/>
      <c r="AK85" s="144"/>
      <c r="AL85" s="143"/>
      <c r="AM85" s="144"/>
      <c r="AN85" s="144"/>
      <c r="AO85" s="144"/>
      <c r="AP85" s="144"/>
      <c r="AQ85" s="144"/>
      <c r="AR85" s="144"/>
      <c r="AS85" s="144"/>
      <c r="AT85" s="144"/>
      <c r="AU85" s="144"/>
      <c r="AV85" s="143"/>
      <c r="AW85" s="143"/>
      <c r="AX85" s="143"/>
      <c r="AY85" s="143"/>
      <c r="AZ85" s="143"/>
      <c r="BA85" s="143"/>
      <c r="BB85" s="143"/>
      <c r="BC85" s="143"/>
      <c r="BD85" s="143"/>
      <c r="BE85" s="144"/>
      <c r="BF85" s="143"/>
      <c r="BG85" s="143"/>
      <c r="BH85" s="147"/>
      <c r="BI85" s="94"/>
      <c r="BJ85" s="122"/>
      <c r="BK85" s="93"/>
      <c r="BL85" s="94"/>
      <c r="BM85" s="95"/>
      <c r="BN85" s="93"/>
      <c r="BO85" s="93"/>
      <c r="BP85" s="42"/>
      <c r="BQ85" s="146"/>
    </row>
    <row r="86" spans="1:69" hidden="1" x14ac:dyDescent="0.35">
      <c r="A86" s="133">
        <v>82</v>
      </c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4"/>
      <c r="AC86" s="143"/>
      <c r="AD86" s="143"/>
      <c r="AE86" s="143"/>
      <c r="AF86" s="143"/>
      <c r="AG86" s="143"/>
      <c r="AH86" s="143"/>
      <c r="AI86" s="143"/>
      <c r="AJ86" s="144"/>
      <c r="AK86" s="144"/>
      <c r="AL86" s="143"/>
      <c r="AM86" s="144"/>
      <c r="AN86" s="144"/>
      <c r="AO86" s="144"/>
      <c r="AP86" s="144"/>
      <c r="AQ86" s="144"/>
      <c r="AR86" s="144"/>
      <c r="AS86" s="144"/>
      <c r="AT86" s="144"/>
      <c r="AU86" s="144"/>
      <c r="AV86" s="143"/>
      <c r="AW86" s="143"/>
      <c r="AX86" s="143"/>
      <c r="AY86" s="143"/>
      <c r="AZ86" s="143"/>
      <c r="BA86" s="143"/>
      <c r="BB86" s="143"/>
      <c r="BC86" s="143"/>
      <c r="BD86" s="143"/>
      <c r="BE86" s="144"/>
      <c r="BF86" s="143"/>
      <c r="BG86" s="143"/>
      <c r="BH86" s="147"/>
      <c r="BI86" s="94"/>
      <c r="BJ86" s="122"/>
      <c r="BK86" s="93"/>
      <c r="BL86" s="94"/>
      <c r="BM86" s="95"/>
      <c r="BN86" s="93"/>
      <c r="BO86" s="93"/>
      <c r="BP86" s="42"/>
      <c r="BQ86" s="146"/>
    </row>
    <row r="87" spans="1:69" hidden="1" x14ac:dyDescent="0.35">
      <c r="A87" s="133">
        <v>83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4"/>
      <c r="AC87" s="143"/>
      <c r="AD87" s="143"/>
      <c r="AE87" s="143"/>
      <c r="AF87" s="143"/>
      <c r="AG87" s="143"/>
      <c r="AH87" s="143"/>
      <c r="AI87" s="143"/>
      <c r="AJ87" s="144"/>
      <c r="AK87" s="144"/>
      <c r="AL87" s="143"/>
      <c r="AM87" s="144"/>
      <c r="AN87" s="144"/>
      <c r="AO87" s="144"/>
      <c r="AP87" s="144"/>
      <c r="AQ87" s="144"/>
      <c r="AR87" s="144"/>
      <c r="AS87" s="144"/>
      <c r="AT87" s="144"/>
      <c r="AU87" s="144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  <c r="BF87" s="143"/>
      <c r="BG87" s="143"/>
      <c r="BH87" s="147"/>
      <c r="BI87" s="94"/>
      <c r="BJ87" s="122"/>
      <c r="BK87" s="93"/>
      <c r="BL87" s="94"/>
      <c r="BM87" s="95"/>
      <c r="BN87" s="93"/>
      <c r="BO87" s="93"/>
      <c r="BP87" s="42"/>
      <c r="BQ87" s="145"/>
    </row>
    <row r="88" spans="1:69" hidden="1" x14ac:dyDescent="0.35">
      <c r="A88" s="133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3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3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3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3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3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3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3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3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3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3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3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3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3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3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2026-07-07T12:12:38Z</dcterms:modified>
</cp:coreProperties>
</file>