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Audit Master- 2025-26\CLV-25-26\Choudwar- FN25-26-000594\"/>
    </mc:Choice>
  </mc:AlternateContent>
  <xr:revisionPtr revIDLastSave="0" documentId="13_ncr:1_{EBBE3413-1FE3-4DF9-9664-F1B8EE163848}"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<sst xmlns="http://schemas.openxmlformats.org/spreadsheetml/2006/main" count="430" uniqueCount="304">
  <si>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</si>
  <si>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</si>
  <si>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</si>
  <si>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</si>
  <si>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</si>
  <si>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</si>
  <si>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</si>
  <si>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</si>
  <si>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</si>
  <si>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</si>
  <si>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</si>
  <si>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</si>
  <si>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</si>
  <si>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</si>
  <si>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</si>
  <si>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</si>
  <si>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</si>
  <si>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</si>
  <si>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</si>
  <si>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</si>
  <si>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</si>
  <si>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</si>
  <si>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</si>
  <si>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</si>
  <si>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</si>
  <si>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</si>
  <si>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</si>
  <si>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</si>
  <si>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</si>
  <si>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</si>
  <si>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</si>
  <si>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</si>
  <si>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</si>
  <si>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</si>
  <si>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</si>
  <si>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</si>
  <si>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</si>
  <si>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</si>
  <si>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</si>
  <si>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</si>
  <si>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</si>
  <si>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</si>
  <si>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</si>
  <si>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</si>
  <si>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</si>
  <si>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</si>
  <si>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</si>
  <si>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</si>
  <si>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</si>
  <si>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</si>
  <si>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</si>
  <si>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</si>
  <si>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</si>
  <si>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</si>
  <si>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</si>
  <si>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</si>
  <si>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</si>
  <si>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</si>
  <si>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</si>
  <si>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</si>
  <si>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</si>
  <si>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</si>
  <si>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</si>
  <si>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</si>
  <si>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</si>
  <si>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</si>
  <si>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</si>
  <si>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</si>
  <si>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</si>
  <si>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</si>
  <si>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</si>
  <si>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</si>
  <si>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</si>
  <si>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</si>
  <si>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</si>
  <si>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</si>
  <si>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</si>
  <si>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</si>
  <si>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</si>
  <si>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</si>
  <si>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</si>
  <si>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</si>
  <si>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</si>
  <si>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</si>
  <si>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</si>
  <si>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</si>
  <si>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</si>
  <si>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</si>
  <si>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</si>
  <si>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</si>
  <si>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</si>
  <si>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</si>
  <si>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</si>
  <si>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</si>
  <si>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</si>
  <si>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</si>
  <si>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</si>
  <si>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</si>
  <si>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</si>
  <si>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</si>
  <si>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</si>
  <si>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</si>
  <si>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</si>
  <si>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</si>
  <si>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</si>
  <si>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</si>
  <si>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</si>
  <si>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</si>
  <si>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</si>
  <si>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</si>
  <si>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</si>
  <si>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</si>
  <si>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</si>
  <si>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</si>
  <si>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</si>
  <si>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</si>
  <si>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</si>
  <si>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</si>
  <si>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</si>
  <si>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</si>
  <si>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</si>
  <si>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</si>
  <si>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</si>
  <si>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</si>
  <si>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</si>
  <si>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</si>
  <si>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</si>
  <si>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</si>
  <si>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</si>
  <si>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</si>
  <si>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</si>
  <si>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</si>
  <si>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</si>
  <si>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</si>
  <si>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</si>
  <si>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</si>
  <si>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</si>
  <si>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</si>
  <si>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</si>
  <si>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</si>
  <si>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</si>
  <si>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</si>
  <si>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</si>
  <si>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</si>
  <si>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</si>
  <si>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</si>
  <si>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</si>
  <si>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</si>
  <si>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</si>
  <si>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</si>
  <si>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</si>
  <si>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</si>
  <si>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</si>
  <si>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</si>
  <si>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</si>
  <si>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</si>
  <si>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</si>
  <si>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</si>
  <si>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</si>
  <si>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</si>
  <si>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</si>
  <si>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</si>
  <si>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</si>
  <si>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</si>
  <si>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</si>
  <si>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</si>
  <si>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</si>
  <si>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</si>
  <si>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</si>
  <si>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</si>
  <si>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</si>
  <si>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</si>
  <si>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</si>
  <si>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</si>
  <si>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</si>
  <si>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</si>
  <si>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</si>
  <si>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</si>
  <si>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</si>
  <si>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</si>
  <si>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</si>
  <si>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</si>
  <si>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</si>
  <si>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</si>
  <si>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</si>
  <si>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</si>
  <si>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</si>
  <si>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</si>
  <si>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</si>
  <si>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</si>
  <si>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</si>
  <si>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</si>
  <si>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</si>
  <si>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</si>
  <si>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</si>
  <si>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</si>
  <si>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</si>
  <si>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</si>
  <si>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</si>
  <si>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</si>
  <si>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</si>
  <si>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</si>
  <si>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</si>
  <si>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</si>
  <si>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</si>
  <si>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</si>
  <si>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</si>
  <si>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</si>
  <si>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</si>
  <si>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</si>
  <si>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</si>
  <si>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</si>
  <si>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</si>
  <si>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</si>
  <si>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</si>
  <si>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</si>
  <si>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</si>
  <si>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</si>
  <si>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</si>
  <si>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</si>
  <si>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</si>
  <si>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</si>
  <si>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</si>
  <si>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</si>
  <si>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</si>
  <si>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</si>
  <si>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</si>
  <si>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</si>
  <si>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</si>
  <si>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</si>
  <si>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</si>
  <si>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</si>
  <si>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</si>
  <si>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</si>
  <si>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</si>
  <si>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</si>
  <si>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</si>
  <si>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</si>
  <si>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</si>
  <si>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</si>
  <si>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</si>
  <si>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</si>
  <si>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</si>
  <si>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</si>
  <si>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</si>
  <si>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</si>
  <si>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</si>
  <si>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</si>
  <si>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</si>
  <si>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East</t>
  </si>
  <si>
    <t>Odisha</t>
  </si>
  <si>
    <t>Cuttack</t>
  </si>
  <si>
    <t>Athagarh</t>
  </si>
  <si>
    <t>ORGL0396</t>
  </si>
  <si>
    <t>Choudwar</t>
  </si>
  <si>
    <t>Napanga</t>
  </si>
  <si>
    <t>SF0096367</t>
  </si>
  <si>
    <t>Durgaprasad Swain</t>
  </si>
  <si>
    <t>365496</t>
  </si>
  <si>
    <t>PINKI</t>
  </si>
  <si>
    <t>Chetana</t>
  </si>
  <si>
    <t>SSF6314219</t>
  </si>
  <si>
    <t>OBC</t>
  </si>
  <si>
    <t>HINDU</t>
  </si>
  <si>
    <t>Animal Husbandry &amp; Poultry</t>
  </si>
  <si>
    <t>DAMAYANTI BEHERA</t>
  </si>
  <si>
    <t>29-Jun-2024</t>
  </si>
  <si>
    <t>Tue</t>
  </si>
  <si>
    <t>GL-1</t>
  </si>
  <si>
    <t>0 Yrs</t>
  </si>
  <si>
    <t>29 Jun 2024</t>
  </si>
  <si>
    <t>&lt;= 2 Years</t>
  </si>
  <si>
    <t>13-Aug-2024</t>
  </si>
  <si>
    <t>30-Nov-2024</t>
  </si>
  <si>
    <t>Open</t>
  </si>
  <si>
    <t>SF0047012</t>
  </si>
  <si>
    <t>Bhabani Prasad Mohapatra</t>
  </si>
  <si>
    <t>Choudwar C1</t>
  </si>
  <si>
    <t>Napanga-pradhan sahi C1 G2</t>
  </si>
  <si>
    <t>SSF5826231</t>
  </si>
  <si>
    <t>KUNI MALLICK</t>
  </si>
  <si>
    <t>02-Sep-2024</t>
  </si>
  <si>
    <t>Thu</t>
  </si>
  <si>
    <t>2</t>
  </si>
  <si>
    <t>1 Yrs</t>
  </si>
  <si>
    <t>16 Mar 2024</t>
  </si>
  <si>
    <t>01-Oct-2024</t>
  </si>
  <si>
    <t>SSF5826247</t>
  </si>
  <si>
    <t>ARCHANA GOCHHAYAT</t>
  </si>
  <si>
    <t>SSF5826244</t>
  </si>
  <si>
    <t>PUSPANJALI GOCHHAYAT</t>
  </si>
  <si>
    <t>Abhijit Rout/SF0075084</t>
  </si>
  <si>
    <t>Unable to Verify due to both Borrower and loan card not available.</t>
  </si>
  <si>
    <t>We have physically verified with the customer. Below are the details observations.
Borrower Damayanti Behera (SF6314219) had given her documents to ringleader Ranjita Parida to process a loan for her in another finance, and as per the borrower, she has received the loan.
The same KYC used by the ringleader, and applied for another loan, along with creating a fake bank account in the name of borrower Damayanti at Bank of Maharashtra.
As discussed with Ringleader Ranjita Parida, a Fake bank account was opened by another ringleader Sujata Mallik at the Bank of Maharashtra.
Loan documents uploaded by LO Bhabani Prasad Mahapatra/SF0047012 for the process of loan.
Loan disbursed by BM-Susanta Muduli/SF0077923.
We received information that both ringleaders agreed at the loan police station to repay the loan amount within one month.
Further, during the discussion with ringleader Ranjita, a Fake Adhaar card and, fake photo were used for loan disbursement.
When we asked Ranjita, who visited the branch at the time of disbursement, it’s known that ringleader Sujata had visited in the name borrower to avail a loan and made a fake signature in the loan documents.
In addition to this branch, another 3 loans were disbursed at the Bank of Maharashtra.
We tried to visit with these borrowers, but not available with the KYC address. Also branch team has no idea about these customers.
Original loan documents not available at the branch for these 4 customers, the branch team had provided the loan documents through FIMO.
As per FIMO CGT conducted by staff Bhabani Prasad Mahapatra, on Dt.04-07-2024 And GRT/HS conducted by BM Sushanta Muduli on Dt.07-07-2024.
Hence we are failure in both CGT &amp; GRT and House survey.</t>
  </si>
  <si>
    <t>Business</t>
  </si>
  <si>
    <t>FN25-26-00594</t>
  </si>
  <si>
    <t>Jeetendra Kumar Mahapatra/SF0027163</t>
  </si>
  <si>
    <t>Antaryami Swain/SF0091039</t>
  </si>
  <si>
    <t>Gobind Prasad Mahapatra/SF009889</t>
  </si>
  <si>
    <t>Sanjaya kumar Sahoo/SF0070624</t>
  </si>
  <si>
    <t>Susanta Muduli</t>
  </si>
  <si>
    <t>SF0077923</t>
  </si>
  <si>
    <t>Branch Manager</t>
  </si>
  <si>
    <t>Borrower Damayanti Behera (SF6314219) had given her documents to ringleader Ranjita Parida to process a loan for her in another finance, and as per the borrower, she has received the loan.
The same KYC used by the ringleader, and applied for another loan, along with creating a fake bank account in the name of borrower Damayanti at Bank of Maharashtra.
As discussed with Ringleader Ranjita Parida, a Fake bank account was opened by another ringleader Sujata Mallik at the Bank of Maharashtra.
Loan documents uploaded by LO Bhabani Prasad Mahapatra/SF0047012 for the process of loan.
Loan disbursed by BM-Susanta Muduli/SF0077923.
We received information that both ringleaders agreed at the loan police station to repay the loan amount within one month.
Further, during the discussion with ringleader Ranjita, a Fake Adhaar card and, fake photo were used for loan disbursement.
When we asked Ranjita, who visited the branch at the time of disbursement, it’s known that ringleader Sujata had visited in the name borrower to avail a loan and made a fake signature in the loan documents.
In addition to this branch, another 3 loans were disbursed at the Bank of Maharashtra.
We tried to visit with these borrowers, but not available with the KYC address. Also branch team has no idea about these customers.
Original loan documents not available at the branch for these 4 customers, the branch team had provided the loan documents through FIMO.
As per FIMO CGT conducted by staff Bhabani Prasad Mahapatra, on Dt.04-07-2024 And GRT/HS conducted by BM Sushanta Muduli on Dt.07-07-2024.
Hence we are failure in both CGT &amp; GRT and House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</si>
</sst>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ORGL0396</v>
      </c>
      <c r="D5" s="63" t="str">
        <f>IF('Physical Cash at Safe'!D28="Yes", 'Physical Cash at Safe'!A4, 'Borrower Wise Details'!C5)</f>
        <v>Choudwar</v>
      </c>
      <c r="E5" s="63" t="str">
        <f>IF(D5="", "", IF(ISBLANK('Loan Outstanding Report'!B5), IF('Physical Cash at Safe'!D28="Yes", 'Physical Cash at Safe'!A6, ""), 'Loan Outstanding Report'!B5))</f>
        <v>East</v>
      </c>
      <c r="F5" s="63" t="str">
        <f>IF(D5="", "", IF(ISBLANK('Loan Outstanding Report'!C5), IF('Physical Cash at Safe'!D28="Yes", 'Physical Cash at Safe'!E4, ""), 'Loan Outstanding Report'!C5))</f>
        <v>Odisha</v>
      </c>
      <c r="G5" s="61">
        <v>45789</v>
      </c>
      <c r="H5" s="114" t="s">
        <v>294</v>
      </c>
      <c r="I5" s="61">
        <v>45790</v>
      </c>
      <c r="J5" s="74" t="str">
        <f>IF('Physical Cash at Safe'!D28="Yes",'Physical Cash at Safe'!E28,IF('Borrower Wise Details'!D5&lt;&gt;"",'Borrower Wise Details'!D5,""))</f>
        <v>FN25-26-00594</v>
      </c>
      <c r="K5" s="84">
        <v>1</v>
      </c>
      <c r="L5" s="85">
        <v>20000</v>
      </c>
      <c r="M5" s="85"/>
      <c r="N5" s="85" t="s">
        <v>296</v>
      </c>
      <c r="O5" s="85" t="s">
        <v>297</v>
      </c>
      <c r="P5" s="85" t="s">
        <v>298</v>
      </c>
      <c r="Q5" s="85" t="s">
        <v>299</v>
      </c>
      <c r="R5" s="75" t="str">
        <f>IF('Physical Cash at Safe'!$D$28="Yes", 'Physical Cash at Safe'!$A$28, IF('Borrower Wise Details'!F5&lt;&gt;"", 'Borrower Wise Details'!F5, ""))</f>
        <v>Susanta Muduli</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SF0077923</v>
      </c>
      <c r="U5" s="78"/>
      <c r="V5" s="61"/>
      <c r="W5" s="117" t="str">
        <f>IF('Physical Cash at Safe'!$D$28="Yes",
    "Safe Locker Cash Siphoned Off",
    IF('Borrower Wise Details'!$P$5&lt;&gt;"",'Borrower Wise Details'!$P$5,"")
)</f>
        <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45796</v>
      </c>
      <c r="AA5" s="61">
        <v>45806</v>
      </c>
      <c r="AB5" s="100" cm="1">
        <f t="array" ref="AB5">IF(COUNTA('Loan Outstanding Report'!$BI$5:$BI$6000)=0,"",SUMPRODUCT(--(FREQUENCY(IF('Loan Outstanding Report'!$BI$5:$BI$6000&lt;&gt;"",MATCH('Loan Outstanding Report'!$S$5:$S$6000,'Loan Outstanding Report'!$S$5:$S$6000,0)),ROW('Loan Outstanding Report'!$S$5:$S$6000)-ROW('Loan Outstanding Report'!S5)+1)&gt;0)))</f>
        <v>4</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0</v>
      </c>
      <c r="AG5" s="61">
        <v>45807</v>
      </c>
      <c r="AH5" s="70" t="s">
        <v>303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ORGL0396</v>
      </c>
      <c r="C5" s="50" t="str">
        <f>IF('Fraud Investigation Report'!D5="", "", 'Fraud Investigation Report'!D5)</f>
        <v>Choudwar</v>
      </c>
      <c r="D5" s="68" t="str">
        <f>IF(OR('Fraud Investigation Report'!R5="", 'Fraud Investigation Report'!R5=0), "", 'Fraud Investigation Report'!R5)</f>
        <v>Susanta Muduli</v>
      </c>
      <c r="E5" s="68" t="str">
        <f>IF(OR('Fraud Investigation Report'!T5="", 'Fraud Investigation Report'!T5=0), "", 'Fraud Investigation Report'!T5)</f>
        <v>SF0077923</v>
      </c>
      <c r="F5" s="68" t="str">
        <f>IF(OR('Fraud Investigation Report'!S5="", 'Fraud Investigation Report'!S5=0), "", 'Fraud Investigation Report'!S5)</f>
        <v>Branch Manager</v>
      </c>
      <c r="G5" s="50" t="str">
        <f>IF('Fraud Investigation Report'!J5="", "", 'Fraud Investigation Report'!J5)</f>
        <v>FN25-26-00594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0</v>
      </c>
      <c r="O5" s="96">
        <f>IF('Fraud Investigation Report'!AD5="", "", 'Fraud Investigation Report'!AD5)</f>
        <v>0</v>
      </c>
      <c r="P5" s="95">
        <f>IF(AND(N5="", O5=""), "", IF(O5="", N5, N5 - IF(ISNUMBER(O5), O5, 0)))</f>
        <v>0</v>
      </c>
      <c r="Q5" s="49"/>
      <c r="R5" s="87"/>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42" t="s">
        <v>219</v>
      </c>
      <c r="E29" s="143"/>
    </row>
    <row r="30" spans="1:5" ht="40.049999999999997" customHeight="1" x14ac:dyDescent="0.3">
      <c r="A30" s="80"/>
      <c r="B30" s="80"/>
      <c r="C30" s="81" t="str">
        <f>IF(AND(A30="",B30=""),"",A30-B30)</f>
        <v/>
      </c>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12"/>
      <c r="C33" s="39" t="s">
        <v>84</v>
      </c>
      <c r="D33" s="134"/>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E5" activePane="bottomRight" state="frozen"/>
      <selection pane="topRight" activeCell="E1" sqref="E1"/>
      <selection pane="bottomLeft" activeCell="A5" sqref="A5"/>
      <selection pane="bottomRight" activeCell="I5" sqref="I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ORGL0396</v>
      </c>
      <c r="C5" s="127" t="str">
        <f>IF('Loan Outstanding Report'!$H$5="", "", 'Loan Outstanding Report'!$H$5)</f>
        <v>Choudwar</v>
      </c>
      <c r="D5" s="41" t="s">
        <v>295</v>
      </c>
      <c r="E5" s="65">
        <v>45806</v>
      </c>
      <c r="F5" s="38" t="s">
        <v>300</v>
      </c>
      <c r="G5" s="49" t="s">
        <v>301</v>
      </c>
      <c r="H5" s="49" t="s">
        <v>302</v>
      </c>
      <c r="I5" s="128" t="s">
        <v>258</v>
      </c>
      <c r="J5" s="128" t="s">
        <v>261</v>
      </c>
      <c r="K5" s="128" t="s">
        <v>265</v>
      </c>
      <c r="L5" s="11">
        <v>357480134</v>
      </c>
      <c r="M5" s="65" t="s">
        <v>266</v>
      </c>
      <c r="N5" s="49">
        <v>40000</v>
      </c>
      <c r="O5" s="49">
        <v>2130</v>
      </c>
      <c r="P5" s="129"/>
      <c r="Q5" s="83"/>
      <c r="R5" s="49">
        <v>0</v>
      </c>
      <c r="S5" s="49">
        <v>0</v>
      </c>
      <c r="T5" s="49">
        <v>0</v>
      </c>
      <c r="U5" s="131">
        <f t="shared" ref="U5:U69" si="0">IF(AND(ISBLANK(R5),ISBLANK(S5),ISBLANK(T5)),"",R5-(S5+T5))</f>
        <v>0</v>
      </c>
      <c r="V5" s="125"/>
      <c r="W5" s="130" t="s">
        <v>303</v>
      </c>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pane ySplit="4" topLeftCell="A5" activePane="bottomLeft" state="frozen"/>
      <selection pane="bottomLeft" activeCell="J9" sqref="J9"/>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251</v>
      </c>
      <c r="F5" s="38" t="s">
        <v>252</v>
      </c>
      <c r="G5" s="87" t="s">
        <v>253</v>
      </c>
      <c r="H5" s="38" t="s">
        <v>254</v>
      </c>
      <c r="I5" s="87">
        <v>61318</v>
      </c>
      <c r="J5" s="38" t="s">
        <v>255</v>
      </c>
      <c r="K5" s="87">
        <v>61318</v>
      </c>
      <c r="L5" s="87" t="s">
        <v>256</v>
      </c>
      <c r="M5" s="38" t="s">
        <v>257</v>
      </c>
      <c r="N5" s="87">
        <v>99139</v>
      </c>
      <c r="O5" s="87" t="s">
        <v>258</v>
      </c>
      <c r="P5" s="87">
        <v>137031</v>
      </c>
      <c r="Q5" s="38" t="s">
        <v>259</v>
      </c>
      <c r="R5" s="38" t="s">
        <v>260</v>
      </c>
      <c r="S5" s="87" t="s">
        <v>261</v>
      </c>
      <c r="T5" s="87" t="s">
        <v>261</v>
      </c>
      <c r="U5" s="87" t="s">
        <v>262</v>
      </c>
      <c r="V5" s="87" t="s">
        <v>263</v>
      </c>
      <c r="W5" s="87">
        <v>0</v>
      </c>
      <c r="X5" s="38" t="s">
        <v>264</v>
      </c>
      <c r="Y5" s="87">
        <v>357480134</v>
      </c>
      <c r="Z5" s="38" t="s">
        <v>265</v>
      </c>
      <c r="AA5" s="116" t="s">
        <v>266</v>
      </c>
      <c r="AB5" s="87">
        <v>40000</v>
      </c>
      <c r="AC5" s="87" t="s">
        <v>267</v>
      </c>
      <c r="AD5" s="87">
        <v>24</v>
      </c>
      <c r="AE5" s="87" t="s">
        <v>268</v>
      </c>
      <c r="AF5" s="87" t="s">
        <v>269</v>
      </c>
      <c r="AG5" s="87" t="s">
        <v>270</v>
      </c>
      <c r="AH5" s="87" t="s">
        <v>271</v>
      </c>
      <c r="AI5" s="116" t="s">
        <v>272</v>
      </c>
      <c r="AJ5" s="87">
        <v>2130</v>
      </c>
      <c r="AK5" s="87">
        <v>2130</v>
      </c>
      <c r="AL5" s="116" t="s">
        <v>273</v>
      </c>
      <c r="AM5" s="87">
        <v>4943.1499999999996</v>
      </c>
      <c r="AN5" s="120">
        <v>3576.85</v>
      </c>
      <c r="AO5" s="120">
        <v>8520</v>
      </c>
      <c r="AP5" s="120">
        <v>35056.85</v>
      </c>
      <c r="AQ5" s="120">
        <v>8252.15</v>
      </c>
      <c r="AR5" s="120">
        <v>43309</v>
      </c>
      <c r="AS5" s="120">
        <v>8869.8700000000008</v>
      </c>
      <c r="AT5" s="120">
        <v>3910.13</v>
      </c>
      <c r="AU5" s="120">
        <v>12780</v>
      </c>
      <c r="AV5" s="87">
        <v>10</v>
      </c>
      <c r="AW5" s="87"/>
      <c r="AX5" s="87"/>
      <c r="AY5" s="87"/>
      <c r="AZ5" s="87"/>
      <c r="BA5" s="87"/>
      <c r="BB5" s="87" t="s">
        <v>274</v>
      </c>
      <c r="BC5" s="87" t="s">
        <v>145</v>
      </c>
      <c r="BD5" s="87"/>
      <c r="BE5" s="87">
        <v>0</v>
      </c>
      <c r="BF5" s="38"/>
      <c r="BG5" s="87" t="s">
        <v>261</v>
      </c>
      <c r="BH5" s="122" t="s">
        <v>291</v>
      </c>
      <c r="BI5" s="38" t="s">
        <v>110</v>
      </c>
      <c r="BJ5" s="88">
        <v>45806</v>
      </c>
      <c r="BK5" s="87"/>
      <c r="BL5" s="38" t="s">
        <v>114</v>
      </c>
      <c r="BM5" s="123" t="s">
        <v>119</v>
      </c>
      <c r="BN5" s="124" t="s">
        <v>201</v>
      </c>
      <c r="BO5" s="87" t="s">
        <v>247</v>
      </c>
      <c r="BP5" s="87"/>
      <c r="BQ5" s="125"/>
      <c r="BR5" s="132" t="s">
        <v>293</v>
      </c>
    </row>
    <row r="6" spans="1:70" s="121" customFormat="1" ht="15" customHeight="1" x14ac:dyDescent="0.3">
      <c r="A6" s="87">
        <v>2</v>
      </c>
      <c r="B6" s="38" t="s">
        <v>249</v>
      </c>
      <c r="C6" s="38" t="s">
        <v>250</v>
      </c>
      <c r="D6" s="38" t="s">
        <v>251</v>
      </c>
      <c r="E6" s="38" t="s">
        <v>251</v>
      </c>
      <c r="F6" s="38" t="s">
        <v>252</v>
      </c>
      <c r="G6" s="87" t="s">
        <v>253</v>
      </c>
      <c r="H6" s="38" t="s">
        <v>254</v>
      </c>
      <c r="I6" s="87">
        <v>61318</v>
      </c>
      <c r="J6" s="38" t="s">
        <v>255</v>
      </c>
      <c r="K6" s="87">
        <v>61318</v>
      </c>
      <c r="L6" s="87" t="s">
        <v>275</v>
      </c>
      <c r="M6" s="38" t="s">
        <v>276</v>
      </c>
      <c r="N6" s="87">
        <v>393147</v>
      </c>
      <c r="O6" s="87" t="s">
        <v>277</v>
      </c>
      <c r="P6" s="87">
        <v>818156</v>
      </c>
      <c r="Q6" s="38" t="s">
        <v>278</v>
      </c>
      <c r="R6" s="38" t="s">
        <v>260</v>
      </c>
      <c r="S6" s="87" t="s">
        <v>279</v>
      </c>
      <c r="T6" s="87" t="s">
        <v>279</v>
      </c>
      <c r="U6" s="87" t="s">
        <v>262</v>
      </c>
      <c r="V6" s="87" t="s">
        <v>263</v>
      </c>
      <c r="W6" s="87">
        <v>0</v>
      </c>
      <c r="X6" s="38" t="s">
        <v>264</v>
      </c>
      <c r="Y6" s="87">
        <v>358109047</v>
      </c>
      <c r="Z6" s="38" t="s">
        <v>280</v>
      </c>
      <c r="AA6" s="116" t="s">
        <v>281</v>
      </c>
      <c r="AB6" s="87">
        <v>43000</v>
      </c>
      <c r="AC6" s="87" t="s">
        <v>282</v>
      </c>
      <c r="AD6" s="87">
        <v>24</v>
      </c>
      <c r="AE6" s="87" t="s">
        <v>283</v>
      </c>
      <c r="AF6" s="87" t="s">
        <v>284</v>
      </c>
      <c r="AG6" s="87" t="s">
        <v>285</v>
      </c>
      <c r="AH6" s="87" t="s">
        <v>271</v>
      </c>
      <c r="AI6" s="116" t="s">
        <v>286</v>
      </c>
      <c r="AJ6" s="87">
        <v>2290</v>
      </c>
      <c r="AK6" s="87">
        <v>2290</v>
      </c>
      <c r="AL6" s="116"/>
      <c r="AM6" s="87">
        <v>0</v>
      </c>
      <c r="AN6" s="120">
        <v>0</v>
      </c>
      <c r="AO6" s="120">
        <v>0</v>
      </c>
      <c r="AP6" s="120">
        <v>43000</v>
      </c>
      <c r="AQ6" s="120">
        <v>12012</v>
      </c>
      <c r="AR6" s="120">
        <v>55012</v>
      </c>
      <c r="AS6" s="120">
        <v>11995.94</v>
      </c>
      <c r="AT6" s="120">
        <v>6324.06</v>
      </c>
      <c r="AU6" s="120">
        <v>18320</v>
      </c>
      <c r="AV6" s="87">
        <v>8</v>
      </c>
      <c r="AW6" s="87"/>
      <c r="AX6" s="87"/>
      <c r="AY6" s="87"/>
      <c r="AZ6" s="87"/>
      <c r="BA6" s="87"/>
      <c r="BB6" s="87" t="s">
        <v>274</v>
      </c>
      <c r="BC6" s="87" t="s">
        <v>145</v>
      </c>
      <c r="BD6" s="87"/>
      <c r="BE6" s="87">
        <v>0</v>
      </c>
      <c r="BF6" s="38"/>
      <c r="BG6" s="87" t="s">
        <v>279</v>
      </c>
      <c r="BH6" s="122" t="s">
        <v>291</v>
      </c>
      <c r="BI6" s="38" t="s">
        <v>110</v>
      </c>
      <c r="BJ6" s="88">
        <v>45806</v>
      </c>
      <c r="BK6" s="87"/>
      <c r="BL6" s="38" t="s">
        <v>162</v>
      </c>
      <c r="BM6" s="123"/>
      <c r="BN6" s="124"/>
      <c r="BO6" s="87" t="s">
        <v>247</v>
      </c>
      <c r="BP6" s="87"/>
      <c r="BQ6" s="125"/>
      <c r="BR6" s="126" t="s">
        <v>292</v>
      </c>
    </row>
    <row r="7" spans="1:70" s="121" customFormat="1" ht="15" customHeight="1" x14ac:dyDescent="0.3">
      <c r="A7" s="87">
        <v>3</v>
      </c>
      <c r="B7" s="38" t="s">
        <v>249</v>
      </c>
      <c r="C7" s="38" t="s">
        <v>250</v>
      </c>
      <c r="D7" s="38" t="s">
        <v>251</v>
      </c>
      <c r="E7" s="38" t="s">
        <v>251</v>
      </c>
      <c r="F7" s="38" t="s">
        <v>252</v>
      </c>
      <c r="G7" s="87" t="s">
        <v>253</v>
      </c>
      <c r="H7" s="38" t="s">
        <v>254</v>
      </c>
      <c r="I7" s="87">
        <v>61318</v>
      </c>
      <c r="J7" s="38" t="s">
        <v>255</v>
      </c>
      <c r="K7" s="87">
        <v>61318</v>
      </c>
      <c r="L7" s="87" t="s">
        <v>275</v>
      </c>
      <c r="M7" s="38" t="s">
        <v>276</v>
      </c>
      <c r="N7" s="87">
        <v>393147</v>
      </c>
      <c r="O7" s="87" t="s">
        <v>277</v>
      </c>
      <c r="P7" s="87">
        <v>818156</v>
      </c>
      <c r="Q7" s="38" t="s">
        <v>278</v>
      </c>
      <c r="R7" s="38" t="s">
        <v>260</v>
      </c>
      <c r="S7" s="87" t="s">
        <v>287</v>
      </c>
      <c r="T7" s="87" t="s">
        <v>287</v>
      </c>
      <c r="U7" s="87" t="s">
        <v>262</v>
      </c>
      <c r="V7" s="87" t="s">
        <v>263</v>
      </c>
      <c r="W7" s="87">
        <v>0</v>
      </c>
      <c r="X7" s="38" t="s">
        <v>264</v>
      </c>
      <c r="Y7" s="87">
        <v>358109113</v>
      </c>
      <c r="Z7" s="38" t="s">
        <v>288</v>
      </c>
      <c r="AA7" s="116" t="s">
        <v>281</v>
      </c>
      <c r="AB7" s="87">
        <v>43000</v>
      </c>
      <c r="AC7" s="87" t="s">
        <v>282</v>
      </c>
      <c r="AD7" s="87">
        <v>24</v>
      </c>
      <c r="AE7" s="87" t="s">
        <v>283</v>
      </c>
      <c r="AF7" s="87" t="s">
        <v>284</v>
      </c>
      <c r="AG7" s="87" t="s">
        <v>285</v>
      </c>
      <c r="AH7" s="87" t="s">
        <v>271</v>
      </c>
      <c r="AI7" s="116" t="s">
        <v>286</v>
      </c>
      <c r="AJ7" s="87">
        <v>2290</v>
      </c>
      <c r="AK7" s="87">
        <v>2290</v>
      </c>
      <c r="AL7" s="116"/>
      <c r="AM7" s="87">
        <v>0</v>
      </c>
      <c r="AN7" s="120">
        <v>0</v>
      </c>
      <c r="AO7" s="120">
        <v>0</v>
      </c>
      <c r="AP7" s="120">
        <v>43000</v>
      </c>
      <c r="AQ7" s="120">
        <v>12012</v>
      </c>
      <c r="AR7" s="120">
        <v>55012</v>
      </c>
      <c r="AS7" s="120">
        <v>11995.94</v>
      </c>
      <c r="AT7" s="120">
        <v>6324.06</v>
      </c>
      <c r="AU7" s="120">
        <v>18320</v>
      </c>
      <c r="AV7" s="87">
        <v>8</v>
      </c>
      <c r="AW7" s="87"/>
      <c r="AX7" s="87"/>
      <c r="AY7" s="87"/>
      <c r="AZ7" s="87"/>
      <c r="BA7" s="87"/>
      <c r="BB7" s="87" t="s">
        <v>274</v>
      </c>
      <c r="BC7" s="87" t="s">
        <v>145</v>
      </c>
      <c r="BD7" s="87"/>
      <c r="BE7" s="87">
        <v>0</v>
      </c>
      <c r="BF7" s="38"/>
      <c r="BG7" s="87" t="s">
        <v>287</v>
      </c>
      <c r="BH7" s="122" t="s">
        <v>291</v>
      </c>
      <c r="BI7" s="38" t="s">
        <v>110</v>
      </c>
      <c r="BJ7" s="88">
        <v>45806</v>
      </c>
      <c r="BK7" s="87"/>
      <c r="BL7" s="38" t="s">
        <v>115</v>
      </c>
      <c r="BM7" s="123"/>
      <c r="BN7" s="124"/>
      <c r="BO7" s="87" t="s">
        <v>247</v>
      </c>
      <c r="BP7" s="87"/>
      <c r="BQ7" s="125"/>
      <c r="BR7" s="126" t="s">
        <v>292</v>
      </c>
    </row>
    <row r="8" spans="1:70" s="121" customFormat="1" ht="15" customHeight="1" x14ac:dyDescent="0.3">
      <c r="A8" s="87">
        <v>4</v>
      </c>
      <c r="B8" s="38" t="s">
        <v>249</v>
      </c>
      <c r="C8" s="38" t="s">
        <v>250</v>
      </c>
      <c r="D8" s="38" t="s">
        <v>251</v>
      </c>
      <c r="E8" s="38" t="s">
        <v>251</v>
      </c>
      <c r="F8" s="38" t="s">
        <v>252</v>
      </c>
      <c r="G8" s="87" t="s">
        <v>253</v>
      </c>
      <c r="H8" s="38" t="s">
        <v>254</v>
      </c>
      <c r="I8" s="87">
        <v>61318</v>
      </c>
      <c r="J8" s="38" t="s">
        <v>255</v>
      </c>
      <c r="K8" s="87">
        <v>61318</v>
      </c>
      <c r="L8" s="87" t="s">
        <v>275</v>
      </c>
      <c r="M8" s="38" t="s">
        <v>276</v>
      </c>
      <c r="N8" s="87">
        <v>393147</v>
      </c>
      <c r="O8" s="87" t="s">
        <v>277</v>
      </c>
      <c r="P8" s="87">
        <v>818156</v>
      </c>
      <c r="Q8" s="38" t="s">
        <v>278</v>
      </c>
      <c r="R8" s="38" t="s">
        <v>260</v>
      </c>
      <c r="S8" s="87" t="s">
        <v>289</v>
      </c>
      <c r="T8" s="87" t="s">
        <v>289</v>
      </c>
      <c r="U8" s="87" t="s">
        <v>262</v>
      </c>
      <c r="V8" s="87" t="s">
        <v>263</v>
      </c>
      <c r="W8" s="87">
        <v>0</v>
      </c>
      <c r="X8" s="38" t="s">
        <v>264</v>
      </c>
      <c r="Y8" s="87">
        <v>358109137</v>
      </c>
      <c r="Z8" s="38" t="s">
        <v>290</v>
      </c>
      <c r="AA8" s="116" t="s">
        <v>281</v>
      </c>
      <c r="AB8" s="87">
        <v>43000</v>
      </c>
      <c r="AC8" s="87" t="s">
        <v>282</v>
      </c>
      <c r="AD8" s="87">
        <v>24</v>
      </c>
      <c r="AE8" s="87" t="s">
        <v>283</v>
      </c>
      <c r="AF8" s="87" t="s">
        <v>284</v>
      </c>
      <c r="AG8" s="87" t="s">
        <v>285</v>
      </c>
      <c r="AH8" s="87" t="s">
        <v>271</v>
      </c>
      <c r="AI8" s="116" t="s">
        <v>286</v>
      </c>
      <c r="AJ8" s="87">
        <v>2290</v>
      </c>
      <c r="AK8" s="87">
        <v>2290</v>
      </c>
      <c r="AL8" s="116"/>
      <c r="AM8" s="87">
        <v>0</v>
      </c>
      <c r="AN8" s="120">
        <v>0</v>
      </c>
      <c r="AO8" s="120">
        <v>0</v>
      </c>
      <c r="AP8" s="120">
        <v>43000</v>
      </c>
      <c r="AQ8" s="120">
        <v>12012</v>
      </c>
      <c r="AR8" s="120">
        <v>55012</v>
      </c>
      <c r="AS8" s="120">
        <v>11995.94</v>
      </c>
      <c r="AT8" s="120">
        <v>6324.06</v>
      </c>
      <c r="AU8" s="120">
        <v>18320</v>
      </c>
      <c r="AV8" s="87">
        <v>8</v>
      </c>
      <c r="AW8" s="87"/>
      <c r="AX8" s="87"/>
      <c r="AY8" s="87"/>
      <c r="AZ8" s="87"/>
      <c r="BA8" s="87"/>
      <c r="BB8" s="87" t="s">
        <v>274</v>
      </c>
      <c r="BC8" s="87" t="s">
        <v>145</v>
      </c>
      <c r="BD8" s="87"/>
      <c r="BE8" s="87">
        <v>0</v>
      </c>
      <c r="BF8" s="38"/>
      <c r="BG8" s="87" t="s">
        <v>289</v>
      </c>
      <c r="BH8" s="122" t="s">
        <v>291</v>
      </c>
      <c r="BI8" s="38" t="s">
        <v>110</v>
      </c>
      <c r="BJ8" s="88">
        <v>45806</v>
      </c>
      <c r="BK8" s="87"/>
      <c r="BL8" s="38" t="s">
        <v>115</v>
      </c>
      <c r="BM8" s="123"/>
      <c r="BN8" s="124"/>
      <c r="BO8" s="87" t="s">
        <v>247</v>
      </c>
      <c r="BP8" s="87"/>
      <c r="BQ8" s="125"/>
      <c r="BR8" s="126" t="s">
        <v>292</v>
      </c>
    </row>
    <row r="9" spans="1:70" s="121" customFormat="1" ht="15" customHeight="1" x14ac:dyDescent="0.3">
      <c r="A9" s="87">
        <v>5</v>
      </c>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customHeight="1" x14ac:dyDescent="0.3">
      <c r="A10" s="87">
        <v>6</v>
      </c>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customHeight="1" x14ac:dyDescent="0.3">
      <c r="A11" s="87">
        <v>7</v>
      </c>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customHeight="1" x14ac:dyDescent="0.3">
      <c r="A12" s="87">
        <v>8</v>
      </c>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customHeight="1" x14ac:dyDescent="0.3">
      <c r="A13" s="87">
        <v>9</v>
      </c>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customHeight="1" x14ac:dyDescent="0.3">
      <c r="A14" s="87">
        <v>10</v>
      </c>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customHeight="1" x14ac:dyDescent="0.3">
      <c r="A15" s="87">
        <v>11</v>
      </c>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customHeight="1" x14ac:dyDescent="0.3">
      <c r="A16" s="87">
        <v>12</v>
      </c>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customHeight="1" x14ac:dyDescent="0.3">
      <c r="A17" s="87">
        <v>13</v>
      </c>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customHeight="1" x14ac:dyDescent="0.3">
      <c r="A18" s="87">
        <v>14</v>
      </c>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customHeight="1" x14ac:dyDescent="0.3">
      <c r="A19" s="87">
        <v>15</v>
      </c>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customHeight="1" x14ac:dyDescent="0.3">
      <c r="A20" s="87">
        <v>16</v>
      </c>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customHeight="1" x14ac:dyDescent="0.3">
      <c r="A21" s="87">
        <v>17</v>
      </c>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customHeight="1" x14ac:dyDescent="0.3">
      <c r="A22" s="87">
        <v>18</v>
      </c>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customHeight="1" x14ac:dyDescent="0.3">
      <c r="A23" s="87">
        <v>19</v>
      </c>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customHeight="1" x14ac:dyDescent="0.3">
      <c r="A24" s="87">
        <v>20</v>
      </c>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customHeight="1" x14ac:dyDescent="0.3">
      <c r="A25" s="87">
        <v>21</v>
      </c>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customHeight="1" x14ac:dyDescent="0.3">
      <c r="A26" s="87">
        <v>22</v>
      </c>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customHeight="1" x14ac:dyDescent="0.3">
      <c r="A27" s="87">
        <v>23</v>
      </c>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customHeight="1" x14ac:dyDescent="0.3">
      <c r="A28" s="87">
        <v>24</v>
      </c>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customHeight="1" x14ac:dyDescent="0.3">
      <c r="A29" s="87">
        <v>25</v>
      </c>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customHeight="1" x14ac:dyDescent="0.3">
      <c r="A30" s="87">
        <v>26</v>
      </c>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customHeight="1" x14ac:dyDescent="0.3">
      <c r="A31" s="87">
        <v>27</v>
      </c>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customHeight="1" x14ac:dyDescent="0.3">
      <c r="A32" s="87">
        <v>28</v>
      </c>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customHeight="1" x14ac:dyDescent="0.3">
      <c r="A33" s="87">
        <v>29</v>
      </c>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customHeight="1" x14ac:dyDescent="0.3">
      <c r="A34" s="87">
        <v>30</v>
      </c>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customHeight="1" x14ac:dyDescent="0.3">
      <c r="A35" s="87">
        <v>31</v>
      </c>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customHeight="1" x14ac:dyDescent="0.3">
      <c r="A36" s="87">
        <v>32</v>
      </c>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customHeight="1" x14ac:dyDescent="0.3">
      <c r="A37" s="87">
        <v>33</v>
      </c>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customHeight="1" x14ac:dyDescent="0.3">
      <c r="A38" s="87">
        <v>34</v>
      </c>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customHeight="1" x14ac:dyDescent="0.3">
      <c r="A39" s="87">
        <v>35</v>
      </c>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customHeight="1" x14ac:dyDescent="0.3">
      <c r="A40" s="87">
        <v>36</v>
      </c>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customHeight="1" x14ac:dyDescent="0.3">
      <c r="A41" s="87">
        <v>37</v>
      </c>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customHeight="1" x14ac:dyDescent="0.3">
      <c r="A42" s="87">
        <v>38</v>
      </c>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customHeight="1" x14ac:dyDescent="0.3">
      <c r="A43" s="87">
        <v>39</v>
      </c>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customHeight="1" x14ac:dyDescent="0.3">
      <c r="A44" s="87">
        <v>40</v>
      </c>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customHeight="1" x14ac:dyDescent="0.3">
      <c r="A45" s="87">
        <v>41</v>
      </c>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customHeight="1" x14ac:dyDescent="0.3">
      <c r="A46" s="87">
        <v>42</v>
      </c>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customHeight="1" x14ac:dyDescent="0.3">
      <c r="A47" s="87">
        <v>43</v>
      </c>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customHeight="1" x14ac:dyDescent="0.3">
      <c r="A48" s="87">
        <v>44</v>
      </c>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customHeight="1" x14ac:dyDescent="0.3">
      <c r="A49" s="87">
        <v>45</v>
      </c>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customHeight="1" x14ac:dyDescent="0.3">
      <c r="A50" s="87">
        <v>46</v>
      </c>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customHeight="1" x14ac:dyDescent="0.3">
      <c r="A51" s="87">
        <v>47</v>
      </c>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customHeight="1" x14ac:dyDescent="0.3">
      <c r="A52" s="87">
        <v>48</v>
      </c>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customHeight="1" x14ac:dyDescent="0.3">
      <c r="A53" s="87">
        <v>49</v>
      </c>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customHeight="1" x14ac:dyDescent="0.3">
      <c r="A54" s="87">
        <v>50</v>
      </c>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customHeight="1" x14ac:dyDescent="0.3">
      <c r="A55" s="87">
        <v>51</v>
      </c>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customHeight="1" x14ac:dyDescent="0.3">
      <c r="A56" s="87">
        <v>52</v>
      </c>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customHeight="1" x14ac:dyDescent="0.3">
      <c r="A57" s="87">
        <v>53</v>
      </c>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customHeight="1" x14ac:dyDescent="0.3">
      <c r="A58" s="87">
        <v>54</v>
      </c>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customHeight="1" x14ac:dyDescent="0.3">
      <c r="A59" s="87">
        <v>55</v>
      </c>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customHeight="1" x14ac:dyDescent="0.3">
      <c r="A60" s="87">
        <v>56</v>
      </c>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customHeight="1" x14ac:dyDescent="0.3">
      <c r="A61" s="87">
        <v>57</v>
      </c>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customHeight="1" x14ac:dyDescent="0.3">
      <c r="A62" s="87">
        <v>58</v>
      </c>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customHeight="1" x14ac:dyDescent="0.3">
      <c r="A63" s="87">
        <v>59</v>
      </c>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customHeight="1" x14ac:dyDescent="0.3">
      <c r="A64" s="87">
        <v>60</v>
      </c>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customHeight="1" x14ac:dyDescent="0.3">
      <c r="A65" s="87">
        <v>61</v>
      </c>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customHeight="1" x14ac:dyDescent="0.3">
      <c r="A66" s="87">
        <v>62</v>
      </c>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customHeight="1" x14ac:dyDescent="0.3">
      <c r="A67" s="87">
        <v>63</v>
      </c>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customHeight="1" x14ac:dyDescent="0.3">
      <c r="A68" s="87">
        <v>64</v>
      </c>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customHeight="1" x14ac:dyDescent="0.3">
      <c r="A69" s="87">
        <v>65</v>
      </c>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customHeight="1" x14ac:dyDescent="0.3">
      <c r="A70" s="87">
        <v>66</v>
      </c>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customHeight="1" x14ac:dyDescent="0.3">
      <c r="A71" s="87">
        <v>67</v>
      </c>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customHeight="1" x14ac:dyDescent="0.3">
      <c r="A72" s="87">
        <v>68</v>
      </c>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customHeight="1" x14ac:dyDescent="0.3">
      <c r="A73" s="87">
        <v>69</v>
      </c>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customHeight="1" x14ac:dyDescent="0.3">
      <c r="A74" s="87">
        <v>70</v>
      </c>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customHeight="1" x14ac:dyDescent="0.3">
      <c r="A75" s="87">
        <v>71</v>
      </c>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customHeight="1" x14ac:dyDescent="0.3">
      <c r="A76" s="87">
        <v>72</v>
      </c>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customHeight="1" x14ac:dyDescent="0.3">
      <c r="A77" s="87">
        <v>73</v>
      </c>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customHeight="1" x14ac:dyDescent="0.3">
      <c r="A78" s="87">
        <v>74</v>
      </c>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customHeight="1" x14ac:dyDescent="0.3">
      <c r="A79" s="87">
        <v>75</v>
      </c>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customHeight="1" x14ac:dyDescent="0.3">
      <c r="A80" s="87">
        <v>76</v>
      </c>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customHeight="1" x14ac:dyDescent="0.3">
      <c r="A81" s="87">
        <v>77</v>
      </c>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customHeight="1" x14ac:dyDescent="0.3">
      <c r="A82" s="87">
        <v>78</v>
      </c>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customHeight="1" x14ac:dyDescent="0.3">
      <c r="A83" s="87">
        <v>79</v>
      </c>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customHeight="1" x14ac:dyDescent="0.3">
      <c r="A84" s="87">
        <v>80</v>
      </c>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customHeight="1" x14ac:dyDescent="0.3">
      <c r="A85" s="87">
        <v>81</v>
      </c>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customHeight="1" x14ac:dyDescent="0.3">
      <c r="A86" s="87">
        <v>82</v>
      </c>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customHeight="1" x14ac:dyDescent="0.3">
      <c r="A87" s="87">
        <v>83</v>
      </c>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customHeight="1" x14ac:dyDescent="0.3">
      <c r="A88" s="87">
        <v>84</v>
      </c>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customHeight="1" x14ac:dyDescent="0.3">
      <c r="A89" s="87">
        <v>85</v>
      </c>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customHeight="1" x14ac:dyDescent="0.3">
      <c r="A90" s="87">
        <v>86</v>
      </c>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customHeight="1" x14ac:dyDescent="0.3">
      <c r="A91" s="87">
        <v>87</v>
      </c>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customHeight="1" x14ac:dyDescent="0.3">
      <c r="A92" s="87">
        <v>88</v>
      </c>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customHeight="1" x14ac:dyDescent="0.3">
      <c r="A93" s="87">
        <v>89</v>
      </c>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customHeight="1" x14ac:dyDescent="0.3">
      <c r="A94" s="87">
        <v>90</v>
      </c>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customHeight="1" x14ac:dyDescent="0.3">
      <c r="A95" s="87">
        <v>91</v>
      </c>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customHeight="1" x14ac:dyDescent="0.3">
      <c r="A96" s="87">
        <v>92</v>
      </c>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customHeight="1" x14ac:dyDescent="0.3">
      <c r="A97" s="87">
        <v>93</v>
      </c>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customHeight="1" x14ac:dyDescent="0.3">
      <c r="A98" s="87">
        <v>94</v>
      </c>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customHeight="1" x14ac:dyDescent="0.3">
      <c r="A99" s="87">
        <v>95</v>
      </c>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customHeight="1" x14ac:dyDescent="0.3">
      <c r="A100" s="87">
        <v>96</v>
      </c>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customHeight="1" x14ac:dyDescent="0.3">
      <c r="A101" s="87">
        <v>97</v>
      </c>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customHeight="1" x14ac:dyDescent="0.3">
      <c r="A102" s="87">
        <v>98</v>
      </c>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customHeight="1" x14ac:dyDescent="0.3">
      <c r="A103" s="87">
        <v>99</v>
      </c>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customHeight="1" x14ac:dyDescent="0.3">
      <c r="A104" s="87">
        <v>100</v>
      </c>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customHeight="1" x14ac:dyDescent="0.3">
      <c r="A105" s="87">
        <v>101</v>
      </c>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customHeight="1" x14ac:dyDescent="0.3">
      <c r="A106" s="87">
        <v>102</v>
      </c>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customHeight="1" x14ac:dyDescent="0.3">
      <c r="A107" s="87">
        <v>103</v>
      </c>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customHeight="1" x14ac:dyDescent="0.3">
      <c r="A108" s="87">
        <v>104</v>
      </c>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customHeight="1" x14ac:dyDescent="0.3">
      <c r="A109" s="87">
        <v>105</v>
      </c>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customHeight="1" x14ac:dyDescent="0.3">
      <c r="A110" s="87">
        <v>106</v>
      </c>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customHeight="1" x14ac:dyDescent="0.3">
      <c r="A111" s="87">
        <v>107</v>
      </c>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customHeight="1" x14ac:dyDescent="0.3">
      <c r="A112" s="87">
        <v>108</v>
      </c>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customHeight="1" x14ac:dyDescent="0.3">
      <c r="A113" s="87">
        <v>109</v>
      </c>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customHeight="1" x14ac:dyDescent="0.3">
      <c r="A114" s="87">
        <v>110</v>
      </c>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customHeight="1" x14ac:dyDescent="0.3">
      <c r="A115" s="87">
        <v>111</v>
      </c>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customHeight="1" x14ac:dyDescent="0.3">
      <c r="A116" s="87">
        <v>112</v>
      </c>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customHeight="1" x14ac:dyDescent="0.3">
      <c r="A117" s="87">
        <v>113</v>
      </c>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customHeight="1" x14ac:dyDescent="0.3">
      <c r="A118" s="87">
        <v>114</v>
      </c>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customHeight="1" x14ac:dyDescent="0.3">
      <c r="A119" s="87">
        <v>115</v>
      </c>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customHeight="1" x14ac:dyDescent="0.3">
      <c r="A120" s="87">
        <v>116</v>
      </c>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customHeight="1" x14ac:dyDescent="0.3">
      <c r="A121" s="87">
        <v>117</v>
      </c>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customHeight="1" x14ac:dyDescent="0.3">
      <c r="A122" s="87">
        <v>118</v>
      </c>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customHeight="1" x14ac:dyDescent="0.3">
      <c r="A123" s="87">
        <v>119</v>
      </c>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customHeight="1" x14ac:dyDescent="0.3">
      <c r="A124" s="87">
        <v>120</v>
      </c>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customHeight="1" x14ac:dyDescent="0.3">
      <c r="A125" s="87">
        <v>121</v>
      </c>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customHeight="1" x14ac:dyDescent="0.3">
      <c r="A126" s="87">
        <v>122</v>
      </c>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customHeight="1" x14ac:dyDescent="0.3">
      <c r="A127" s="87">
        <v>123</v>
      </c>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customHeight="1" x14ac:dyDescent="0.3">
      <c r="A128" s="87">
        <v>124</v>
      </c>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customHeight="1" x14ac:dyDescent="0.3">
      <c r="A129" s="87">
        <v>125</v>
      </c>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customHeight="1" x14ac:dyDescent="0.3">
      <c r="A130" s="87">
        <v>126</v>
      </c>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customHeight="1" x14ac:dyDescent="0.3">
      <c r="A131" s="87">
        <v>127</v>
      </c>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customHeight="1" x14ac:dyDescent="0.3">
      <c r="A132" s="87">
        <v>128</v>
      </c>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customHeight="1" x14ac:dyDescent="0.3">
      <c r="A133" s="87">
        <v>129</v>
      </c>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customHeight="1" x14ac:dyDescent="0.3">
      <c r="A134" s="87">
        <v>130</v>
      </c>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customHeight="1" x14ac:dyDescent="0.3">
      <c r="A135" s="87">
        <v>131</v>
      </c>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customHeight="1" x14ac:dyDescent="0.3">
      <c r="A136" s="87">
        <v>132</v>
      </c>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customHeight="1" x14ac:dyDescent="0.3">
      <c r="A137" s="87">
        <v>133</v>
      </c>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customHeight="1" x14ac:dyDescent="0.3">
      <c r="A138" s="87">
        <v>134</v>
      </c>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customHeight="1" x14ac:dyDescent="0.3">
      <c r="A139" s="87">
        <v>135</v>
      </c>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customHeight="1" x14ac:dyDescent="0.3">
      <c r="A140" s="87">
        <v>136</v>
      </c>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customHeight="1" x14ac:dyDescent="0.3">
      <c r="A141" s="87">
        <v>137</v>
      </c>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customHeight="1" x14ac:dyDescent="0.3">
      <c r="A142" s="87">
        <v>138</v>
      </c>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customHeight="1" x14ac:dyDescent="0.3">
      <c r="A143" s="87">
        <v>139</v>
      </c>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customHeight="1" x14ac:dyDescent="0.3">
      <c r="A144" s="87">
        <v>140</v>
      </c>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customHeight="1" x14ac:dyDescent="0.3">
      <c r="A145" s="87">
        <v>141</v>
      </c>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customHeight="1" x14ac:dyDescent="0.3">
      <c r="A146" s="87">
        <v>142</v>
      </c>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customHeight="1" x14ac:dyDescent="0.3">
      <c r="A147" s="87">
        <v>143</v>
      </c>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customHeight="1" x14ac:dyDescent="0.3">
      <c r="A148" s="87">
        <v>144</v>
      </c>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customHeight="1" x14ac:dyDescent="0.3">
      <c r="A149" s="87">
        <v>145</v>
      </c>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customHeight="1" x14ac:dyDescent="0.3">
      <c r="A150" s="87">
        <v>146</v>
      </c>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customHeight="1" x14ac:dyDescent="0.3">
      <c r="A151" s="87">
        <v>147</v>
      </c>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customHeight="1" x14ac:dyDescent="0.3">
      <c r="A152" s="87">
        <v>148</v>
      </c>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customHeight="1" x14ac:dyDescent="0.3">
      <c r="A153" s="87">
        <v>149</v>
      </c>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customHeight="1" x14ac:dyDescent="0.3">
      <c r="A154" s="87">
        <v>150</v>
      </c>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customHeight="1" x14ac:dyDescent="0.3">
      <c r="A155" s="87">
        <v>151</v>
      </c>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customHeight="1" x14ac:dyDescent="0.3">
      <c r="A156" s="87">
        <v>152</v>
      </c>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customHeight="1" x14ac:dyDescent="0.3">
      <c r="A157" s="87">
        <v>153</v>
      </c>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customHeight="1" x14ac:dyDescent="0.3">
      <c r="A158" s="87">
        <v>154</v>
      </c>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customHeight="1" x14ac:dyDescent="0.3">
      <c r="A159" s="87">
        <v>155</v>
      </c>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customHeight="1" x14ac:dyDescent="0.3">
      <c r="A160" s="87">
        <v>156</v>
      </c>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customHeight="1" x14ac:dyDescent="0.3">
      <c r="A161" s="87">
        <v>157</v>
      </c>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customHeight="1" x14ac:dyDescent="0.3">
      <c r="A162" s="87">
        <v>158</v>
      </c>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customHeight="1" x14ac:dyDescent="0.3">
      <c r="A163" s="87">
        <v>159</v>
      </c>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customHeight="1" x14ac:dyDescent="0.3">
      <c r="A164" s="87">
        <v>160</v>
      </c>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customHeight="1" x14ac:dyDescent="0.3">
      <c r="A165" s="87">
        <v>161</v>
      </c>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customHeight="1" x14ac:dyDescent="0.3">
      <c r="A166" s="87">
        <v>162</v>
      </c>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customHeight="1" x14ac:dyDescent="0.3">
      <c r="A167" s="87">
        <v>163</v>
      </c>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customHeight="1" x14ac:dyDescent="0.3">
      <c r="A168" s="87">
        <v>164</v>
      </c>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customHeight="1" x14ac:dyDescent="0.3">
      <c r="A169" s="87">
        <v>165</v>
      </c>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customHeight="1" x14ac:dyDescent="0.3">
      <c r="A170" s="87">
        <v>166</v>
      </c>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customHeight="1" x14ac:dyDescent="0.3">
      <c r="A171" s="87">
        <v>167</v>
      </c>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customHeight="1" x14ac:dyDescent="0.3">
      <c r="A172" s="87">
        <v>168</v>
      </c>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customHeight="1" x14ac:dyDescent="0.3">
      <c r="A173" s="87">
        <v>169</v>
      </c>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customHeight="1" x14ac:dyDescent="0.3">
      <c r="A174" s="87">
        <v>170</v>
      </c>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customHeight="1" x14ac:dyDescent="0.3">
      <c r="A175" s="87">
        <v>171</v>
      </c>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customHeight="1" x14ac:dyDescent="0.3">
      <c r="A176" s="87">
        <v>172</v>
      </c>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customHeight="1" x14ac:dyDescent="0.3">
      <c r="A177" s="87">
        <v>173</v>
      </c>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customHeight="1" x14ac:dyDescent="0.3">
      <c r="A178" s="87">
        <v>174</v>
      </c>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customHeight="1" x14ac:dyDescent="0.3">
      <c r="A179" s="87">
        <v>175</v>
      </c>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customHeight="1" x14ac:dyDescent="0.3">
      <c r="A180" s="87">
        <v>176</v>
      </c>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customHeight="1" x14ac:dyDescent="0.3">
      <c r="A181" s="87">
        <v>177</v>
      </c>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customHeight="1" x14ac:dyDescent="0.3">
      <c r="A182" s="87">
        <v>178</v>
      </c>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customHeight="1" x14ac:dyDescent="0.3">
      <c r="A183" s="87">
        <v>179</v>
      </c>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customHeight="1" x14ac:dyDescent="0.3">
      <c r="A184" s="87">
        <v>180</v>
      </c>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customHeight="1" x14ac:dyDescent="0.3">
      <c r="A185" s="87">
        <v>181</v>
      </c>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customHeight="1" x14ac:dyDescent="0.3">
      <c r="A186" s="87">
        <v>182</v>
      </c>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customHeight="1" x14ac:dyDescent="0.3">
      <c r="A187" s="87">
        <v>183</v>
      </c>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customHeight="1" x14ac:dyDescent="0.3">
      <c r="A188" s="87">
        <v>184</v>
      </c>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customHeight="1" x14ac:dyDescent="0.3">
      <c r="A189" s="87">
        <v>185</v>
      </c>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customHeight="1" x14ac:dyDescent="0.3">
      <c r="A190" s="87">
        <v>186</v>
      </c>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customHeight="1" x14ac:dyDescent="0.3">
      <c r="A191" s="87">
        <v>187</v>
      </c>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customHeight="1" x14ac:dyDescent="0.3">
      <c r="A192" s="87">
        <v>188</v>
      </c>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customHeight="1" x14ac:dyDescent="0.3">
      <c r="A193" s="87">
        <v>189</v>
      </c>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customHeight="1" x14ac:dyDescent="0.3">
      <c r="A194" s="87">
        <v>190</v>
      </c>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customHeight="1" x14ac:dyDescent="0.3">
      <c r="A195" s="87">
        <v>191</v>
      </c>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customHeight="1" x14ac:dyDescent="0.3">
      <c r="A196" s="87">
        <v>192</v>
      </c>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customHeight="1" x14ac:dyDescent="0.3">
      <c r="A197" s="87">
        <v>193</v>
      </c>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customHeight="1" x14ac:dyDescent="0.3">
      <c r="A198" s="87">
        <v>194</v>
      </c>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customHeight="1" x14ac:dyDescent="0.3">
      <c r="A199" s="87">
        <v>195</v>
      </c>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customHeight="1" x14ac:dyDescent="0.3">
      <c r="A200" s="87">
        <v>196</v>
      </c>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customHeight="1" x14ac:dyDescent="0.3">
      <c r="A201" s="87">
        <v>197</v>
      </c>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customHeight="1" x14ac:dyDescent="0.3">
      <c r="A202" s="87">
        <v>198</v>
      </c>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customHeight="1" x14ac:dyDescent="0.3">
      <c r="A203" s="87">
        <v>199</v>
      </c>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customHeight="1" x14ac:dyDescent="0.3">
      <c r="A204" s="87">
        <v>200</v>
      </c>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customHeight="1" x14ac:dyDescent="0.3">
      <c r="A205" s="87">
        <v>201</v>
      </c>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customHeight="1" x14ac:dyDescent="0.3">
      <c r="A206" s="87">
        <v>202</v>
      </c>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customHeight="1" x14ac:dyDescent="0.3">
      <c r="A207" s="87">
        <v>203</v>
      </c>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customHeight="1" x14ac:dyDescent="0.3">
      <c r="A208" s="87">
        <v>204</v>
      </c>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customHeight="1" x14ac:dyDescent="0.3">
      <c r="A209" s="87">
        <v>205</v>
      </c>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customHeight="1" x14ac:dyDescent="0.3">
      <c r="A210" s="87">
        <v>206</v>
      </c>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customHeight="1" x14ac:dyDescent="0.3">
      <c r="A211" s="87">
        <v>207</v>
      </c>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customHeight="1" x14ac:dyDescent="0.3">
      <c r="A212" s="87">
        <v>208</v>
      </c>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customHeight="1" x14ac:dyDescent="0.3">
      <c r="A213" s="87">
        <v>209</v>
      </c>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customHeight="1" x14ac:dyDescent="0.3">
      <c r="A214" s="87">
        <v>210</v>
      </c>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customHeight="1" x14ac:dyDescent="0.3">
      <c r="A215" s="87">
        <v>211</v>
      </c>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customHeight="1" x14ac:dyDescent="0.3">
      <c r="A216" s="87">
        <v>212</v>
      </c>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customHeight="1" x14ac:dyDescent="0.3">
      <c r="A217" s="87">
        <v>213</v>
      </c>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customHeight="1" x14ac:dyDescent="0.3">
      <c r="A218" s="87">
        <v>214</v>
      </c>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customHeight="1" x14ac:dyDescent="0.3">
      <c r="A219" s="87">
        <v>215</v>
      </c>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customHeight="1" x14ac:dyDescent="0.3">
      <c r="A220" s="87">
        <v>216</v>
      </c>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customHeight="1" x14ac:dyDescent="0.3">
      <c r="A221" s="87">
        <v>217</v>
      </c>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customHeight="1" x14ac:dyDescent="0.3">
      <c r="A222" s="87">
        <v>218</v>
      </c>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customHeight="1" x14ac:dyDescent="0.3">
      <c r="A223" s="87">
        <v>219</v>
      </c>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customHeight="1" x14ac:dyDescent="0.3">
      <c r="A224" s="87">
        <v>220</v>
      </c>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
      <c r="A225" s="87">
        <v>221</v>
      </c>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c r="BD225" s="87"/>
      <c r="BE225" s="87"/>
      <c r="BF225" s="38"/>
      <c r="BG225" s="87"/>
      <c r="BH225" s="122"/>
      <c r="BI225" s="38"/>
      <c r="BJ225" s="88"/>
      <c r="BK225" s="87"/>
      <c r="BL225" s="38"/>
      <c r="BM225" s="123"/>
      <c r="BN225" s="124"/>
      <c r="BO225" s="87"/>
      <c r="BP225" s="87"/>
      <c r="BQ225" s="125"/>
      <c r="BR225" s="126"/>
    </row>
    <row r="226" spans="1:70" s="121" customFormat="1" ht="15" customHeight="1" x14ac:dyDescent="0.3">
      <c r="A226" s="87">
        <v>222</v>
      </c>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c r="BD226" s="87"/>
      <c r="BE226" s="87"/>
      <c r="BF226" s="38"/>
      <c r="BG226" s="87"/>
      <c r="BH226" s="122"/>
      <c r="BI226" s="38"/>
      <c r="BJ226" s="88"/>
      <c r="BK226" s="87"/>
      <c r="BL226" s="38"/>
      <c r="BM226" s="123"/>
      <c r="BN226" s="124"/>
      <c r="BO226" s="87"/>
      <c r="BP226" s="87"/>
      <c r="BQ226" s="125"/>
      <c r="BR226" s="126"/>
    </row>
    <row r="227" spans="1:70" s="121" customFormat="1" ht="15" customHeight="1" x14ac:dyDescent="0.3">
      <c r="A227" s="87">
        <v>223</v>
      </c>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customHeight="1" x14ac:dyDescent="0.3">
      <c r="A228" s="87">
        <v>224</v>
      </c>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customHeight="1" x14ac:dyDescent="0.3">
      <c r="A229" s="87">
        <v>225</v>
      </c>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customHeight="1" x14ac:dyDescent="0.3">
      <c r="A230" s="87">
        <v>226</v>
      </c>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customHeight="1" x14ac:dyDescent="0.3">
      <c r="A231" s="87">
        <v>227</v>
      </c>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customHeight="1" x14ac:dyDescent="0.3">
      <c r="A232" s="87">
        <v>228</v>
      </c>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customHeight="1" x14ac:dyDescent="0.3">
      <c r="A233" s="87">
        <v>229</v>
      </c>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customHeight="1" x14ac:dyDescent="0.3">
      <c r="A234" s="87">
        <v>230</v>
      </c>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customHeight="1" x14ac:dyDescent="0.3">
      <c r="A235" s="87">
        <v>231</v>
      </c>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customHeight="1" x14ac:dyDescent="0.3">
      <c r="A236" s="87">
        <v>232</v>
      </c>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customHeight="1" x14ac:dyDescent="0.3">
      <c r="A237" s="87">
        <v>233</v>
      </c>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customHeight="1" x14ac:dyDescent="0.3">
      <c r="A238" s="87">
        <v>234</v>
      </c>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customHeight="1" x14ac:dyDescent="0.3">
      <c r="A239" s="87">
        <v>235</v>
      </c>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customHeight="1" x14ac:dyDescent="0.3">
      <c r="A240" s="87">
        <v>236</v>
      </c>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customHeight="1" x14ac:dyDescent="0.3">
      <c r="A241" s="87">
        <v>237</v>
      </c>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customHeight="1" x14ac:dyDescent="0.3">
      <c r="A242" s="87">
        <v>238</v>
      </c>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customHeight="1" x14ac:dyDescent="0.3">
      <c r="A243" s="87">
        <v>239</v>
      </c>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customHeight="1" x14ac:dyDescent="0.3">
      <c r="A244" s="87">
        <v>240</v>
      </c>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customHeight="1" x14ac:dyDescent="0.3">
      <c r="A245" s="87">
        <v>241</v>
      </c>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customHeight="1" x14ac:dyDescent="0.3">
      <c r="A246" s="87">
        <v>242</v>
      </c>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customHeight="1" x14ac:dyDescent="0.3">
      <c r="A247" s="87">
        <v>243</v>
      </c>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customHeight="1" x14ac:dyDescent="0.3">
      <c r="A248" s="87">
        <v>244</v>
      </c>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customHeight="1" x14ac:dyDescent="0.3">
      <c r="A249" s="87">
        <v>245</v>
      </c>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customHeight="1" x14ac:dyDescent="0.3">
      <c r="A250" s="87">
        <v>246</v>
      </c>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customHeight="1" x14ac:dyDescent="0.3">
      <c r="A251" s="87">
        <v>247</v>
      </c>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customHeight="1" x14ac:dyDescent="0.3">
      <c r="A252" s="87">
        <v>248</v>
      </c>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customHeight="1" x14ac:dyDescent="0.3">
      <c r="A253" s="87">
        <v>249</v>
      </c>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customHeight="1" x14ac:dyDescent="0.3">
      <c r="A254" s="87">
        <v>250</v>
      </c>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customHeight="1" x14ac:dyDescent="0.3">
      <c r="A255" s="87">
        <v>251</v>
      </c>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customHeight="1" x14ac:dyDescent="0.3">
      <c r="A256" s="87">
        <v>252</v>
      </c>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customHeight="1" x14ac:dyDescent="0.3">
      <c r="A257" s="87">
        <v>253</v>
      </c>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customHeight="1" x14ac:dyDescent="0.3">
      <c r="A258" s="87">
        <v>254</v>
      </c>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customHeight="1" x14ac:dyDescent="0.3">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customHeight="1" x14ac:dyDescent="0.3">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customHeight="1" x14ac:dyDescent="0.3">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customHeight="1" x14ac:dyDescent="0.3">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customHeight="1" x14ac:dyDescent="0.3">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customHeight="1" x14ac:dyDescent="0.3">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customHeight="1" x14ac:dyDescent="0.3">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customHeight="1" x14ac:dyDescent="0.3">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customHeight="1" x14ac:dyDescent="0.3">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customHeight="1" x14ac:dyDescent="0.3">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customHeight="1" x14ac:dyDescent="0.3">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customHeight="1" x14ac:dyDescent="0.3">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customHeight="1" x14ac:dyDescent="0.3">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customHeight="1" x14ac:dyDescent="0.3">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Suryakanta Sathuamahapatra</cp:lastModifiedBy>
  <cp:lastPrinted>2025-05-06T06:37:39Z</cp:lastPrinted>
  <dcterms:created xsi:type="dcterms:W3CDTF">2023-04-07T11:05:50Z</dcterms:created>
  <dcterms:modified xsi:type="dcterms:W3CDTF">2025-05-31T09:36:00Z</dcterms:modified>
</cp:coreProperties>
</file>