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7-8-26/FN26-27-00301/"/>
    </mc:Choice>
  </mc:AlternateContent>
  <xr:revisionPtr revIDLastSave="13" documentId="13_ncr:1_{C68E67E1-7282-40B4-A15E-7CE835BCFA9C}" xr6:coauthVersionLast="47" xr6:coauthVersionMax="47" xr10:uidLastSave="{74BA9908-3563-48C1-94B3-AEC9D089083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<sst xmlns="http://schemas.openxmlformats.org/spreadsheetml/2006/main" count="868" uniqueCount="437">
  <si>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</si>
  <si>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</si>
  <si>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</si>
  <si>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</si>
  <si>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</si>
  <si>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</si>
  <si>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</si>
  <si>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</si>
  <si>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</si>
  <si>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</si>
  <si>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</si>
  <si>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</si>
  <si>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</si>
  <si>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</si>
  <si>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</si>
  <si>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</si>
  <si>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</si>
  <si>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</si>
  <si>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</si>
  <si>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</si>
  <si>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</si>
  <si>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</si>
  <si>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</si>
  <si>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</si>
  <si>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</si>
  <si>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</si>
  <si>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</si>
  <si>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</si>
  <si>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</si>
  <si>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</si>
  <si>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</si>
  <si>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</si>
  <si>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</si>
  <si>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</si>
  <si>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</si>
  <si>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</si>
  <si>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</si>
  <si>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</si>
  <si>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</si>
  <si>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</si>
  <si>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</si>
  <si>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</si>
  <si>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</si>
  <si>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</si>
  <si>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</si>
  <si>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</si>
  <si>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</si>
  <si>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</si>
  <si>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</si>
  <si>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</si>
  <si>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</si>
  <si>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</si>
  <si>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</si>
  <si>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</si>
  <si>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</si>
  <si>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</si>
  <si>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</si>
  <si>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</si>
  <si>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</si>
  <si>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</si>
  <si>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</si>
  <si>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</si>
  <si>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</si>
  <si>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</si>
  <si>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</si>
  <si>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</si>
  <si>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</si>
  <si>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</si>
  <si>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</si>
  <si>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</si>
  <si>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</si>
  <si>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</si>
  <si>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</si>
  <si>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</si>
  <si>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</si>
  <si>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</si>
  <si>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</si>
  <si>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</si>
  <si>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</si>
  <si>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</si>
  <si>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</si>
  <si>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</si>
  <si>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</si>
  <si>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</si>
  <si>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</si>
  <si>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</si>
  <si>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</si>
  <si>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</si>
  <si>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</si>
  <si>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</si>
  <si>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</si>
  <si>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</si>
  <si>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</si>
  <si>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</si>
  <si>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</si>
  <si>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</si>
  <si>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</si>
  <si>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</si>
  <si>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</si>
  <si>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</si>
  <si>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</si>
  <si>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</si>
  <si>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</si>
  <si>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</si>
  <si>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</si>
  <si>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</si>
  <si>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</si>
  <si>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</si>
  <si>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</si>
  <si>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</si>
  <si>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</si>
  <si>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</si>
  <si>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</si>
  <si>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</si>
  <si>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</si>
  <si>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</si>
  <si>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</si>
  <si>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</si>
  <si>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</si>
  <si>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</si>
  <si>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</si>
  <si>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</si>
  <si>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</si>
  <si>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</si>
  <si>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</si>
  <si>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</si>
  <si>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</si>
  <si>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</si>
  <si>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</si>
  <si>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</si>
  <si>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</si>
  <si>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</si>
  <si>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</si>
  <si>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</si>
  <si>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</si>
  <si>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</si>
  <si>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</si>
  <si>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</si>
  <si>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</si>
  <si>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</si>
  <si>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</si>
  <si>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</si>
  <si>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</si>
  <si>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</si>
  <si>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</si>
  <si>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</si>
  <si>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</si>
  <si>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</si>
  <si>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</si>
  <si>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</si>
  <si>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</si>
  <si>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</si>
  <si>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</si>
  <si>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</si>
  <si>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</si>
  <si>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</si>
  <si>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</si>
  <si>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</si>
  <si>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</si>
  <si>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</si>
  <si>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</si>
  <si>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</si>
  <si>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</si>
  <si>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</si>
  <si>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</si>
  <si>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</si>
  <si>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</si>
  <si>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</si>
  <si>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</si>
  <si>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</si>
  <si>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</si>
  <si>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</si>
  <si>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</si>
  <si>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</si>
  <si>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</si>
  <si>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</si>
  <si>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</si>
  <si>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</si>
  <si>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</si>
  <si>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</si>
  <si>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</si>
  <si>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</si>
  <si>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</si>
  <si>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</si>
  <si>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</si>
  <si>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</si>
  <si>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</si>
  <si>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</si>
  <si>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</si>
  <si>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</si>
  <si>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</si>
  <si>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</si>
  <si>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</si>
  <si>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</si>
  <si>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</si>
  <si>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</si>
  <si>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</si>
  <si>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</si>
  <si>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</si>
  <si>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</si>
  <si>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</si>
  <si>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</si>
  <si>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</si>
  <si>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</si>
  <si>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</si>
  <si>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</si>
  <si>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</si>
  <si>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</si>
  <si>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</si>
  <si>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</si>
  <si>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</si>
  <si>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</si>
  <si>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</si>
  <si>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</si>
  <si>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</si>
  <si>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</si>
  <si>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</si>
  <si>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</si>
  <si>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</si>
  <si>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</si>
  <si>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</si>
  <si>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</si>
  <si>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</si>
  <si>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</si>
  <si>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</si>
  <si>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</si>
  <si>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</si>
  <si>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</si>
  <si>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</si>
  <si>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</si>
  <si>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</si>
  <si>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</si>
  <si>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</si>
  <si>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</si>
  <si>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</si>
  <si>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</si>
  <si>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</si>
  <si>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</si>
  <si>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</si>
  <si>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</si>
  <si>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</si>
  <si>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</si>
  <si>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</si>
  <si>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</si>
  <si>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</si>
  <si>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</si>
  <si>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</si>
  <si>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</si>
  <si>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</si>
  <si>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</si>
  <si>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</si>
  <si>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</si>
  <si>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</si>
  <si>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</si>
  <si>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</si>
  <si>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</si>
  <si>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Lauriya</t>
  </si>
  <si>
    <t>Dual Staff</t>
  </si>
  <si>
    <t>R</t>
  </si>
  <si>
    <t>Available &amp; Updated</t>
  </si>
  <si>
    <t>L</t>
  </si>
  <si>
    <t xml:space="preserve">Munna Kumar </t>
  </si>
  <si>
    <t>Sandeep Kumar</t>
  </si>
  <si>
    <t>BM</t>
  </si>
  <si>
    <t>LO</t>
  </si>
  <si>
    <t>BH3037</t>
  </si>
  <si>
    <t>East</t>
  </si>
  <si>
    <t>Bihar</t>
  </si>
  <si>
    <t>Siwan</t>
  </si>
  <si>
    <t>Bettiah</t>
  </si>
  <si>
    <t>SF0096938</t>
  </si>
  <si>
    <t>691812</t>
  </si>
  <si>
    <t>691812 Ranjuaaa1</t>
  </si>
  <si>
    <t>Chetana</t>
  </si>
  <si>
    <t>SSF2435832</t>
  </si>
  <si>
    <t>OBC</t>
  </si>
  <si>
    <t>HINDU</t>
  </si>
  <si>
    <t>Irrigation</t>
  </si>
  <si>
    <t>ANITA DEVI</t>
  </si>
  <si>
    <t>Somgarh</t>
  </si>
  <si>
    <t>684547</t>
  </si>
  <si>
    <t>B6</t>
  </si>
  <si>
    <t>SID951375576427</t>
  </si>
  <si>
    <t>Animal Husbandry &amp; Poultry</t>
  </si>
  <si>
    <t>MARACHHI DEVI</t>
  </si>
  <si>
    <t>Sisva</t>
  </si>
  <si>
    <t>SF0080979</t>
  </si>
  <si>
    <t>Raushan  Kumar</t>
  </si>
  <si>
    <t>654591</t>
  </si>
  <si>
    <t>tamana</t>
  </si>
  <si>
    <t>SID951375366364</t>
  </si>
  <si>
    <t>EBC</t>
  </si>
  <si>
    <t>MUSLIM</t>
  </si>
  <si>
    <t>Agarbathi Making</t>
  </si>
  <si>
    <t>TASLIMA KHATUN</t>
  </si>
  <si>
    <t>670948</t>
  </si>
  <si>
    <t>sunita</t>
  </si>
  <si>
    <t>SID951375494524</t>
  </si>
  <si>
    <t>JANKI DEVI</t>
  </si>
  <si>
    <t>670959</t>
  </si>
  <si>
    <t>UMA</t>
  </si>
  <si>
    <t>SID951375486280</t>
  </si>
  <si>
    <t>KAMTI DEVI</t>
  </si>
  <si>
    <t>Basvariya</t>
  </si>
  <si>
    <t>682425</t>
  </si>
  <si>
    <t>RUPA</t>
  </si>
  <si>
    <t>SID951375547695</t>
  </si>
  <si>
    <t>GENERAL</t>
  </si>
  <si>
    <t>Agriculture &amp; Farming</t>
  </si>
  <si>
    <t>INDU DEVI</t>
  </si>
  <si>
    <t xml:space="preserve">Semri Bhawanipur </t>
  </si>
  <si>
    <t>729895</t>
  </si>
  <si>
    <t>729895 Reshama1</t>
  </si>
  <si>
    <t>SSF3565451</t>
  </si>
  <si>
    <t>SAFAYANA KHATUN</t>
  </si>
  <si>
    <t>shila</t>
  </si>
  <si>
    <t>SID951376097894</t>
  </si>
  <si>
    <t>PRATIMA DEVI</t>
  </si>
  <si>
    <t>SID951376091367</t>
  </si>
  <si>
    <t>SANJU DEVI</t>
  </si>
  <si>
    <t>661216</t>
  </si>
  <si>
    <t>asha</t>
  </si>
  <si>
    <t>SID951375282917</t>
  </si>
  <si>
    <t>MANJU DEVI</t>
  </si>
  <si>
    <t>SSF3209089</t>
  </si>
  <si>
    <t>PUNAM DEVI</t>
  </si>
  <si>
    <t>SSF3734652</t>
  </si>
  <si>
    <t>SUNAINA DEVI</t>
  </si>
  <si>
    <t>28-Feb-2024</t>
  </si>
  <si>
    <t>04</t>
  </si>
  <si>
    <t>2</t>
  </si>
  <si>
    <t>4.23 Yrs</t>
  </si>
  <si>
    <t>12 Mar 2022</t>
  </si>
  <si>
    <t>&gt; 4 to 6 Years</t>
  </si>
  <si>
    <t>05-Apr-2024</t>
  </si>
  <si>
    <t>24-Oct-2025</t>
  </si>
  <si>
    <t>03-Mar-2024</t>
  </si>
  <si>
    <t>07</t>
  </si>
  <si>
    <t>4</t>
  </si>
  <si>
    <t>6.36 Yrs</t>
  </si>
  <si>
    <t>10 Mar 2021</t>
  </si>
  <si>
    <t>&gt; 6 to 10 Years</t>
  </si>
  <si>
    <t>12-Apr-2024</t>
  </si>
  <si>
    <t>07-Dec-2025</t>
  </si>
  <si>
    <t>07-Feb-2024</t>
  </si>
  <si>
    <t>06</t>
  </si>
  <si>
    <t>6.62 Yrs</t>
  </si>
  <si>
    <t>14 Sep 2020</t>
  </si>
  <si>
    <t>06-Mar-2024</t>
  </si>
  <si>
    <t>06-May-2025</t>
  </si>
  <si>
    <t>19-Nov-2024</t>
  </si>
  <si>
    <t>6.44 Yrs</t>
  </si>
  <si>
    <t>03 Jan 2021</t>
  </si>
  <si>
    <t>10-Jan-2025</t>
  </si>
  <si>
    <t>11-Oct-2025</t>
  </si>
  <si>
    <t>6.41 Yrs</t>
  </si>
  <si>
    <t>21 Dec 2020</t>
  </si>
  <si>
    <t>25-Oct-2025</t>
  </si>
  <si>
    <t>22-Nov-2024</t>
  </si>
  <si>
    <t>09</t>
  </si>
  <si>
    <t>5</t>
  </si>
  <si>
    <t>6.39 Yrs</t>
  </si>
  <si>
    <t>19 Mar 2021</t>
  </si>
  <si>
    <t>14-Jan-2025</t>
  </si>
  <si>
    <t>17-Dec-2025</t>
  </si>
  <si>
    <t>01-Oct-2024</t>
  </si>
  <si>
    <t>10</t>
  </si>
  <si>
    <t>3.22 Yrs</t>
  </si>
  <si>
    <t>16 Mar 2023</t>
  </si>
  <si>
    <t>&gt; 2 to 4 Years</t>
  </si>
  <si>
    <t>12-Nov-2024</t>
  </si>
  <si>
    <t>27-Sep-2025</t>
  </si>
  <si>
    <t>21-Nov-2024</t>
  </si>
  <si>
    <t>3</t>
  </si>
  <si>
    <t>4.73 Yrs</t>
  </si>
  <si>
    <t>10 Sep 2021</t>
  </si>
  <si>
    <t>22-Oct-2025</t>
  </si>
  <si>
    <t>10-Oct-2025</t>
  </si>
  <si>
    <t>18-Nov-2024</t>
  </si>
  <si>
    <t>6.68 Yrs</t>
  </si>
  <si>
    <t>28 Feb 2021</t>
  </si>
  <si>
    <t>03-Jan-2025</t>
  </si>
  <si>
    <t>04-Oct-2025</t>
  </si>
  <si>
    <t>3.36 Yrs</t>
  </si>
  <si>
    <t>25 Jan 2023</t>
  </si>
  <si>
    <t>22-Jul-2025</t>
  </si>
  <si>
    <t>GL-2</t>
  </si>
  <si>
    <t>2.94 Yrs</t>
  </si>
  <si>
    <t>20 Apr 2023</t>
  </si>
  <si>
    <t>05-Sep-2025</t>
  </si>
  <si>
    <t>Open</t>
  </si>
  <si>
    <t>9771706353</t>
  </si>
  <si>
    <t>7277184843</t>
  </si>
  <si>
    <t>7700870911</t>
  </si>
  <si>
    <t>7091327494</t>
  </si>
  <si>
    <t>9631214353</t>
  </si>
  <si>
    <t>7856012720</t>
  </si>
  <si>
    <t>9432166166</t>
  </si>
  <si>
    <t>9659355656</t>
  </si>
  <si>
    <t>9679678768</t>
  </si>
  <si>
    <t>9523026529</t>
  </si>
  <si>
    <t>7277184823</t>
  </si>
  <si>
    <t>9525577342</t>
  </si>
  <si>
    <t>Durgesh Kumar/SF0097143</t>
  </si>
  <si>
    <t>As per Branch staff this customer belongs to a sensitive area so we cannot visit this Borrower.</t>
  </si>
  <si>
    <t>No Evidence.</t>
  </si>
  <si>
    <t>SF0085167</t>
  </si>
  <si>
    <t>Borrower says they have paid the loan ID-359490615,7Nov25 rs2910,paid Akshay Kumar (SF00680581) CA total RS-2910,but not paid as per FIMO account.</t>
  </si>
  <si>
    <t>FN26-27-00301</t>
  </si>
  <si>
    <t>Akshay Kumar</t>
  </si>
  <si>
    <t>CA</t>
  </si>
  <si>
    <t>Vishwas Loan.</t>
  </si>
  <si>
    <t>FIR Not Filled</t>
  </si>
  <si>
    <t>Papu Kumar Ram</t>
  </si>
  <si>
    <t>Durgesh Kumar</t>
  </si>
  <si>
    <t>SF0097143</t>
  </si>
  <si>
    <t>Saketnath Thakur/SF0062081</t>
  </si>
  <si>
    <t>Rakesh kumar Singh/SF007606</t>
  </si>
  <si>
    <t>Papu kumar ram/SF0098082</t>
  </si>
  <si>
    <t>Completed-Report Submitted</t>
  </si>
  <si>
    <t>SF0098082</t>
  </si>
  <si>
    <t>SF0080581</t>
  </si>
  <si>
    <t>Business</t>
  </si>
  <si>
    <t>Deepak Kujur</t>
  </si>
  <si>
    <t>Terminated</t>
  </si>
  <si>
    <t>Borrower says they have paid the loan ID-359490615,7 Nov25 rs2910,paid Akshay Kumar (SF0080581) CA total RS-2910,but not paid as per FIMO account.</t>
  </si>
  <si>
    <t>SALMUNA KHATOON</t>
  </si>
  <si>
    <t>MEENA KHATOON</t>
  </si>
  <si>
    <t>SUMINTRA DEVI</t>
  </si>
  <si>
    <t>SHIVA DEVI</t>
  </si>
  <si>
    <t>SSF4455461</t>
  </si>
  <si>
    <t>SSF4456230</t>
  </si>
  <si>
    <t>SSF3290439</t>
  </si>
  <si>
    <t>SSF4322620</t>
  </si>
  <si>
    <t>OTR collection isuue cause financial proplem</t>
  </si>
  <si>
    <t>No collections issue</t>
  </si>
  <si>
    <t>One EMI fraud but already complaint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</si>
</sst>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/>
    </xf>
    <xf numFmtId="49" fontId="39" fillId="0" borderId="1" xfId="0" applyNumberFormat="1" applyFont="1" applyBorder="1" applyAlignment="1">
      <alignment horizontal="center" vertical="center"/>
    </xf>
    <xf numFmtId="49" fontId="39" fillId="0" borderId="1" xfId="0" applyNumberFormat="1" applyFont="1" applyBorder="1" applyAlignment="1">
      <alignment horizontal="center"/>
    </xf>
    <xf numFmtId="49" fontId="39" fillId="0" borderId="1" xfId="0" applyNumberFormat="1" applyFont="1" applyBorder="1" applyAlignment="1">
      <alignment horizontal="left" vertical="center"/>
    </xf>
    <xf numFmtId="49" fontId="39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BH3037</v>
      </c>
      <c r="D5" s="64" t="str">
        <f>IF('Physical Cash at Safe'!D28="Yes", 'Physical Cash at Safe'!A4, 'Borrower Wise Details'!C5)</f>
        <v>Lauriya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46139</v>
      </c>
      <c r="H5" s="62" t="s">
        <v>422</v>
      </c>
      <c r="I5" s="61">
        <v>46144</v>
      </c>
      <c r="J5" s="79" t="str">
        <f>IF('Physical Cash at Safe'!D28="Yes",'Physical Cash at Safe'!E28,IF('Borrower Wise Details'!D5&lt;&gt;"",'Borrower Wise Details'!D5,""))</f>
        <v>FN26-27-00301</v>
      </c>
      <c r="K5" s="89">
        <v>1</v>
      </c>
      <c r="L5" s="90">
        <v>2910</v>
      </c>
      <c r="M5" s="90">
        <v>0</v>
      </c>
      <c r="N5" s="90" t="s">
        <v>418</v>
      </c>
      <c r="O5" s="90" t="s">
        <v>417</v>
      </c>
      <c r="P5" s="90" t="s">
        <v>416</v>
      </c>
      <c r="Q5" s="90" t="s">
        <v>423</v>
      </c>
      <c r="R5" s="80" t="str">
        <f>IF('Physical Cash at Safe'!$D$28="Yes", 'Physical Cash at Safe'!$A$28, IF('Borrower Wise Details'!F5&lt;&gt;"", 'Borrower Wise Details'!F5, ""))</f>
        <v>Akshay Kumar</v>
      </c>
      <c r="S5" s="79" t="str">
        <f>IF('Physical Cash at Safe'!$D$28="Yes", 'Physical Cash at Safe'!$C$28, IF('Borrower Wise Details'!H5&lt;&gt;"", 'Borrower Wise Details'!H5, ""))</f>
        <v>CA</v>
      </c>
      <c r="T5" s="79" t="str">
        <f>IF('Physical Cash at Safe'!$D$28="Yes", 'Physical Cash at Safe'!$B$28, IF('Borrower Wise Details'!G5&lt;&gt;"", 'Borrower Wise Details'!G5, ""))</f>
        <v>SF0080581</v>
      </c>
      <c r="U5" s="83" t="s">
        <v>424</v>
      </c>
      <c r="V5" s="61">
        <v>45978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419</v>
      </c>
      <c r="Z5" s="61">
        <v>46176</v>
      </c>
      <c r="AA5" s="61">
        <v>46179</v>
      </c>
      <c r="AB5" s="61" t="s">
        <v>413</v>
      </c>
      <c r="AC5" s="61" t="s">
        <v>420</v>
      </c>
      <c r="AD5" s="61">
        <v>5</v>
      </c>
      <c r="AE5" s="61" t="s">
        <v>414</v>
      </c>
      <c r="AF5" s="61" t="s">
        <v>415</v>
      </c>
      <c r="AG5" s="144">
        <v>12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2910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2910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46241</v>
      </c>
      <c r="AO5" s="75" t="s">
        <v>425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BH3037</v>
      </c>
      <c r="C5" s="50" t="str">
        <f>IF('Fraud Investigation Report'!D5="", "", 'Fraud Investigation Report'!D5)</f>
        <v>Lauriya</v>
      </c>
      <c r="D5" s="73" t="str">
        <f>IF(OR('Fraud Investigation Report'!R5="", 'Fraud Investigation Report'!R5=0), "", 'Fraud Investigation Report'!R5)</f>
        <v>Akshay Kumar</v>
      </c>
      <c r="E5" s="73" t="str">
        <f>IF(OR('Fraud Investigation Report'!T5="", 'Fraud Investigation Report'!T5=0), "", 'Fraud Investigation Report'!T5)</f>
        <v>SF0080581</v>
      </c>
      <c r="F5" s="73" t="str">
        <f>IF(OR('Fraud Investigation Report'!S5="", 'Fraud Investigation Report'!S5=0), "", 'Fraud Investigation Report'!S5)</f>
        <v>CA</v>
      </c>
      <c r="G5" s="50" t="str">
        <f>IF('Fraud Investigation Report'!J5="", "", 'Fraud Investigation Report'!J5)</f>
        <v>FN26-27-00301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2910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2910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2910</v>
      </c>
      <c r="Q5" s="49"/>
      <c r="R5" s="94" t="s">
        <v>412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265</v>
      </c>
      <c r="B4" s="41" t="s">
        <v>256</v>
      </c>
      <c r="C4" s="41" t="s">
        <v>269</v>
      </c>
      <c r="D4" s="41" t="s">
        <v>268</v>
      </c>
      <c r="E4" s="41" t="s">
        <v>266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267</v>
      </c>
      <c r="B6" s="18">
        <v>46175</v>
      </c>
      <c r="C6" s="18">
        <v>46176</v>
      </c>
      <c r="D6" s="18">
        <v>46175</v>
      </c>
      <c r="E6" s="19">
        <v>0.27083333333333331</v>
      </c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90</v>
      </c>
      <c r="C11" s="23">
        <f>B11*A11</f>
        <v>45000</v>
      </c>
      <c r="D11" s="25">
        <v>90</v>
      </c>
      <c r="E11" s="23">
        <f t="shared" ref="E11:E17" si="0">D11*A11</f>
        <v>45000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45230</v>
      </c>
      <c r="D19" s="30" t="s">
        <v>71</v>
      </c>
      <c r="E19" s="31">
        <f>SUM(E10:E18)</f>
        <v>45230</v>
      </c>
    </row>
    <row r="20" spans="1:5" ht="30" customHeight="1" x14ac:dyDescent="0.35">
      <c r="A20" s="185" t="s">
        <v>91</v>
      </c>
      <c r="B20" s="186"/>
      <c r="C20" s="32">
        <v>0</v>
      </c>
      <c r="D20" s="33" t="s">
        <v>85</v>
      </c>
      <c r="E20" s="34"/>
    </row>
    <row r="21" spans="1:5" ht="30" customHeight="1" x14ac:dyDescent="0.35">
      <c r="A21" s="187" t="s">
        <v>82</v>
      </c>
      <c r="B21" s="188"/>
      <c r="C21" s="34"/>
      <c r="D21" s="33" t="s">
        <v>83</v>
      </c>
      <c r="E21" s="34"/>
    </row>
    <row r="22" spans="1:5" ht="30" customHeight="1" x14ac:dyDescent="0.35">
      <c r="A22" s="187" t="s">
        <v>72</v>
      </c>
      <c r="B22" s="188"/>
      <c r="C22" s="34"/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2"/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 t="s">
        <v>257</v>
      </c>
      <c r="C32" s="37" t="s">
        <v>76</v>
      </c>
      <c r="D32" s="162" t="s">
        <v>259</v>
      </c>
      <c r="E32" s="163"/>
    </row>
    <row r="33" spans="1:5" ht="18" customHeight="1" x14ac:dyDescent="0.35">
      <c r="A33" s="37" t="s">
        <v>77</v>
      </c>
      <c r="B33" s="124" t="s">
        <v>258</v>
      </c>
      <c r="C33" s="39" t="s">
        <v>78</v>
      </c>
      <c r="D33" s="155" t="s">
        <v>260</v>
      </c>
      <c r="E33" s="156"/>
    </row>
    <row r="34" spans="1:5" ht="26" x14ac:dyDescent="0.35">
      <c r="A34" s="39" t="s">
        <v>198</v>
      </c>
      <c r="B34" s="124" t="s">
        <v>261</v>
      </c>
      <c r="C34" s="39" t="s">
        <v>199</v>
      </c>
      <c r="D34" s="157" t="s">
        <v>262</v>
      </c>
      <c r="E34" s="158"/>
    </row>
    <row r="35" spans="1:5" ht="26" x14ac:dyDescent="0.35">
      <c r="A35" s="39" t="s">
        <v>200</v>
      </c>
      <c r="B35" s="124" t="s">
        <v>406</v>
      </c>
      <c r="C35" s="39" t="s">
        <v>202</v>
      </c>
      <c r="D35" s="157" t="s">
        <v>270</v>
      </c>
      <c r="E35" s="158"/>
    </row>
    <row r="36" spans="1:5" ht="25.5" customHeight="1" x14ac:dyDescent="0.35">
      <c r="A36" s="39" t="s">
        <v>201</v>
      </c>
      <c r="B36" s="125" t="s">
        <v>263</v>
      </c>
      <c r="C36" s="39" t="s">
        <v>203</v>
      </c>
      <c r="D36" s="159" t="s">
        <v>264</v>
      </c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L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BH3037</v>
      </c>
      <c r="C5" s="60" t="str">
        <f>IF('Loan Outstanding Report'!$H$5="", "", 'Loan Outstanding Report'!$H$5)</f>
        <v>Lauriya</v>
      </c>
      <c r="D5" s="126" t="s">
        <v>408</v>
      </c>
      <c r="E5" s="66">
        <v>46177</v>
      </c>
      <c r="F5" s="92" t="s">
        <v>409</v>
      </c>
      <c r="G5" s="49" t="s">
        <v>421</v>
      </c>
      <c r="H5" s="49" t="s">
        <v>410</v>
      </c>
      <c r="I5" s="49" t="s">
        <v>280</v>
      </c>
      <c r="J5" s="49" t="s">
        <v>326</v>
      </c>
      <c r="K5" s="49" t="s">
        <v>327</v>
      </c>
      <c r="L5" s="11">
        <v>359490615</v>
      </c>
      <c r="M5" s="67">
        <v>45860</v>
      </c>
      <c r="N5" s="49">
        <v>55000</v>
      </c>
      <c r="O5" s="49">
        <v>2910</v>
      </c>
      <c r="P5" s="67" t="s">
        <v>127</v>
      </c>
      <c r="Q5" s="88">
        <v>45968</v>
      </c>
      <c r="R5" s="49">
        <v>2910</v>
      </c>
      <c r="S5" s="49">
        <v>0</v>
      </c>
      <c r="T5" s="49">
        <v>0</v>
      </c>
      <c r="U5" s="68">
        <f t="shared" ref="U5:U69" si="0">IF(AND(ISBLANK(R5),ISBLANK(S5),ISBLANK(T5)),"",R5-(S5+T5))</f>
        <v>2910</v>
      </c>
      <c r="V5" s="42" t="s">
        <v>182</v>
      </c>
      <c r="W5" s="69" t="s">
        <v>407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5" zoomScaleNormal="85" workbookViewId="0">
      <pane ySplit="4" topLeftCell="A5" activePane="bottomLeft" state="frozen"/>
      <selection pane="bottomLeft" activeCell="BO5" sqref="BO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4.36328125" style="113" customWidth="1"/>
    <col min="11" max="11" width="7.81640625" style="113" bestFit="1" customWidth="1"/>
    <col min="12" max="12" width="10.90625" style="113" bestFit="1" customWidth="1"/>
    <col min="13" max="13" width="16.36328125" style="113" customWidth="1"/>
    <col min="14" max="14" width="7.81640625" style="113" bestFit="1" customWidth="1"/>
    <col min="15" max="15" width="9.90625" style="113" customWidth="1"/>
    <col min="16" max="16" width="7.81640625" style="113" bestFit="1" customWidth="1"/>
    <col min="17" max="17" width="20.1796875" style="113" customWidth="1"/>
    <col min="18" max="18" width="11.90625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25.81640625" style="113" customWidth="1"/>
    <col min="25" max="25" width="11.08984375" style="113" bestFit="1" customWidth="1"/>
    <col min="26" max="26" width="18.1796875" style="113" customWidth="1"/>
    <col min="27" max="27" width="12.81640625" style="113" bestFit="1" customWidth="1"/>
    <col min="28" max="28" width="18.0898437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4.6328125" style="113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5.45312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8.1796875" style="113" customWidth="1"/>
    <col min="55" max="55" width="9.36328125" style="113" customWidth="1"/>
    <col min="56" max="56" width="8.453125" style="113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3">
        <v>1</v>
      </c>
      <c r="B5" s="145" t="s">
        <v>266</v>
      </c>
      <c r="C5" s="145" t="s">
        <v>267</v>
      </c>
      <c r="D5" s="145" t="s">
        <v>268</v>
      </c>
      <c r="E5" s="145" t="s">
        <v>269</v>
      </c>
      <c r="F5" s="145" t="s">
        <v>269</v>
      </c>
      <c r="G5" s="145" t="s">
        <v>265</v>
      </c>
      <c r="H5" s="145" t="s">
        <v>256</v>
      </c>
      <c r="I5" s="145">
        <v>169393</v>
      </c>
      <c r="J5" s="145" t="s">
        <v>256</v>
      </c>
      <c r="K5" s="145">
        <v>169393</v>
      </c>
      <c r="L5" s="145" t="s">
        <v>270</v>
      </c>
      <c r="M5" s="145" t="s">
        <v>262</v>
      </c>
      <c r="N5" s="145">
        <v>32645</v>
      </c>
      <c r="O5" s="145" t="s">
        <v>271</v>
      </c>
      <c r="P5" s="145">
        <v>451136</v>
      </c>
      <c r="Q5" s="145" t="s">
        <v>272</v>
      </c>
      <c r="R5" s="145" t="s">
        <v>273</v>
      </c>
      <c r="S5" s="145" t="s">
        <v>274</v>
      </c>
      <c r="T5" s="145" t="s">
        <v>274</v>
      </c>
      <c r="U5" s="145" t="s">
        <v>275</v>
      </c>
      <c r="V5" s="145" t="s">
        <v>276</v>
      </c>
      <c r="W5" s="145">
        <v>0</v>
      </c>
      <c r="X5" s="145" t="s">
        <v>277</v>
      </c>
      <c r="Y5" s="145">
        <v>354757081</v>
      </c>
      <c r="Z5" s="145" t="s">
        <v>278</v>
      </c>
      <c r="AA5" s="145" t="s">
        <v>328</v>
      </c>
      <c r="AB5" s="146">
        <v>33000</v>
      </c>
      <c r="AC5" s="145" t="s">
        <v>329</v>
      </c>
      <c r="AD5" s="145">
        <v>24</v>
      </c>
      <c r="AE5" s="145" t="s">
        <v>330</v>
      </c>
      <c r="AF5" s="145" t="s">
        <v>331</v>
      </c>
      <c r="AG5" s="145" t="s">
        <v>332</v>
      </c>
      <c r="AH5" s="145" t="s">
        <v>333</v>
      </c>
      <c r="AI5" s="145" t="s">
        <v>334</v>
      </c>
      <c r="AJ5" s="146">
        <v>1760</v>
      </c>
      <c r="AK5" s="146">
        <v>1760</v>
      </c>
      <c r="AL5" s="145" t="s">
        <v>335</v>
      </c>
      <c r="AM5" s="146">
        <v>24493.23</v>
      </c>
      <c r="AN5" s="146">
        <v>8946.77</v>
      </c>
      <c r="AO5" s="146">
        <v>33440</v>
      </c>
      <c r="AP5" s="146">
        <v>8506.77</v>
      </c>
      <c r="AQ5" s="146">
        <v>566.23</v>
      </c>
      <c r="AR5" s="146">
        <v>9073</v>
      </c>
      <c r="AS5" s="146">
        <v>4840.67</v>
      </c>
      <c r="AT5" s="146">
        <v>439.33</v>
      </c>
      <c r="AU5" s="146">
        <v>5280</v>
      </c>
      <c r="AV5" s="145">
        <v>26</v>
      </c>
      <c r="AW5" s="94"/>
      <c r="AX5" s="94"/>
      <c r="AY5" s="139"/>
      <c r="AZ5" s="94"/>
      <c r="BA5" s="94"/>
      <c r="BB5" s="145" t="s">
        <v>390</v>
      </c>
      <c r="BC5" s="94"/>
      <c r="BD5" s="94"/>
      <c r="BE5" s="146">
        <v>0</v>
      </c>
      <c r="BF5" s="145" t="s">
        <v>274</v>
      </c>
      <c r="BG5" s="145" t="s">
        <v>391</v>
      </c>
      <c r="BH5" s="140" t="s">
        <v>403</v>
      </c>
      <c r="BI5" s="128" t="s">
        <v>100</v>
      </c>
      <c r="BJ5" s="129">
        <v>46180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41">
        <v>0</v>
      </c>
      <c r="BP5" s="42" t="s">
        <v>182</v>
      </c>
      <c r="BQ5" s="142" t="s">
        <v>411</v>
      </c>
    </row>
    <row r="6" spans="1:69" hidden="1" x14ac:dyDescent="0.35">
      <c r="A6" s="133">
        <v>2</v>
      </c>
      <c r="B6" s="145" t="s">
        <v>266</v>
      </c>
      <c r="C6" s="145" t="s">
        <v>267</v>
      </c>
      <c r="D6" s="145" t="s">
        <v>268</v>
      </c>
      <c r="E6" s="145" t="s">
        <v>269</v>
      </c>
      <c r="F6" s="145" t="s">
        <v>269</v>
      </c>
      <c r="G6" s="145" t="s">
        <v>265</v>
      </c>
      <c r="H6" s="145" t="s">
        <v>256</v>
      </c>
      <c r="I6" s="145">
        <v>22427</v>
      </c>
      <c r="J6" s="145" t="s">
        <v>279</v>
      </c>
      <c r="K6" s="145">
        <v>22427</v>
      </c>
      <c r="L6" s="145" t="s">
        <v>270</v>
      </c>
      <c r="M6" s="145" t="s">
        <v>262</v>
      </c>
      <c r="N6" s="145">
        <v>32607</v>
      </c>
      <c r="O6" s="145" t="s">
        <v>280</v>
      </c>
      <c r="P6" s="145">
        <v>49750</v>
      </c>
      <c r="Q6" s="145" t="s">
        <v>281</v>
      </c>
      <c r="R6" s="145" t="s">
        <v>273</v>
      </c>
      <c r="S6" s="145" t="s">
        <v>282</v>
      </c>
      <c r="T6" s="145" t="s">
        <v>282</v>
      </c>
      <c r="U6" s="145" t="s">
        <v>275</v>
      </c>
      <c r="V6" s="145" t="s">
        <v>276</v>
      </c>
      <c r="W6" s="145">
        <v>0</v>
      </c>
      <c r="X6" s="145" t="s">
        <v>283</v>
      </c>
      <c r="Y6" s="145">
        <v>354757099</v>
      </c>
      <c r="Z6" s="145" t="s">
        <v>284</v>
      </c>
      <c r="AA6" s="145" t="s">
        <v>336</v>
      </c>
      <c r="AB6" s="146">
        <v>53000</v>
      </c>
      <c r="AC6" s="145" t="s">
        <v>337</v>
      </c>
      <c r="AD6" s="145">
        <v>24</v>
      </c>
      <c r="AE6" s="145" t="s">
        <v>338</v>
      </c>
      <c r="AF6" s="145" t="s">
        <v>339</v>
      </c>
      <c r="AG6" s="145" t="s">
        <v>340</v>
      </c>
      <c r="AH6" s="145" t="s">
        <v>341</v>
      </c>
      <c r="AI6" s="145" t="s">
        <v>342</v>
      </c>
      <c r="AJ6" s="146">
        <v>2830</v>
      </c>
      <c r="AK6" s="146">
        <v>2830</v>
      </c>
      <c r="AL6" s="145" t="s">
        <v>343</v>
      </c>
      <c r="AM6" s="146">
        <v>31929.47</v>
      </c>
      <c r="AN6" s="146">
        <v>13350.53</v>
      </c>
      <c r="AO6" s="146">
        <v>45280</v>
      </c>
      <c r="AP6" s="146">
        <v>21070.53</v>
      </c>
      <c r="AQ6" s="146">
        <v>2079.4699999999998</v>
      </c>
      <c r="AR6" s="146">
        <v>23150</v>
      </c>
      <c r="AS6" s="146">
        <v>15106.51</v>
      </c>
      <c r="AT6" s="146">
        <v>1873.49</v>
      </c>
      <c r="AU6" s="146">
        <v>16980</v>
      </c>
      <c r="AV6" s="145">
        <v>26</v>
      </c>
      <c r="AW6" s="94"/>
      <c r="AX6" s="94"/>
      <c r="AY6" s="94"/>
      <c r="AZ6" s="94"/>
      <c r="BA6" s="94"/>
      <c r="BB6" s="145" t="s">
        <v>390</v>
      </c>
      <c r="BC6" s="94"/>
      <c r="BD6" s="94"/>
      <c r="BE6" s="146">
        <v>0</v>
      </c>
      <c r="BF6" s="145" t="s">
        <v>282</v>
      </c>
      <c r="BG6" s="145" t="s">
        <v>392</v>
      </c>
      <c r="BH6" s="140" t="s">
        <v>403</v>
      </c>
      <c r="BI6" s="128" t="s">
        <v>100</v>
      </c>
      <c r="BJ6" s="129">
        <v>46177</v>
      </c>
      <c r="BK6" s="130" t="s">
        <v>103</v>
      </c>
      <c r="BL6" s="128" t="s">
        <v>108</v>
      </c>
      <c r="BM6" s="96" t="s">
        <v>181</v>
      </c>
      <c r="BN6" s="94" t="s">
        <v>222</v>
      </c>
      <c r="BO6" s="143"/>
      <c r="BP6" s="42"/>
      <c r="BQ6" s="142" t="s">
        <v>405</v>
      </c>
    </row>
    <row r="7" spans="1:69" hidden="1" x14ac:dyDescent="0.35">
      <c r="A7" s="133">
        <v>3</v>
      </c>
      <c r="B7" s="145" t="s">
        <v>266</v>
      </c>
      <c r="C7" s="145" t="s">
        <v>267</v>
      </c>
      <c r="D7" s="145" t="s">
        <v>268</v>
      </c>
      <c r="E7" s="145" t="s">
        <v>269</v>
      </c>
      <c r="F7" s="145" t="s">
        <v>269</v>
      </c>
      <c r="G7" s="145" t="s">
        <v>265</v>
      </c>
      <c r="H7" s="145" t="s">
        <v>256</v>
      </c>
      <c r="I7" s="145">
        <v>22400</v>
      </c>
      <c r="J7" s="145" t="s">
        <v>285</v>
      </c>
      <c r="K7" s="145">
        <v>22400</v>
      </c>
      <c r="L7" s="145" t="s">
        <v>286</v>
      </c>
      <c r="M7" s="145" t="s">
        <v>287</v>
      </c>
      <c r="N7" s="145">
        <v>32520</v>
      </c>
      <c r="O7" s="145" t="s">
        <v>288</v>
      </c>
      <c r="P7" s="145">
        <v>49650</v>
      </c>
      <c r="Q7" s="145" t="s">
        <v>289</v>
      </c>
      <c r="R7" s="145" t="s">
        <v>273</v>
      </c>
      <c r="S7" s="145" t="s">
        <v>290</v>
      </c>
      <c r="T7" s="145" t="s">
        <v>290</v>
      </c>
      <c r="U7" s="145" t="s">
        <v>291</v>
      </c>
      <c r="V7" s="145" t="s">
        <v>292</v>
      </c>
      <c r="W7" s="145">
        <v>0</v>
      </c>
      <c r="X7" s="145" t="s">
        <v>293</v>
      </c>
      <c r="Y7" s="145">
        <v>355098911</v>
      </c>
      <c r="Z7" s="145" t="s">
        <v>294</v>
      </c>
      <c r="AA7" s="145" t="s">
        <v>344</v>
      </c>
      <c r="AB7" s="146">
        <v>52000</v>
      </c>
      <c r="AC7" s="145" t="s">
        <v>345</v>
      </c>
      <c r="AD7" s="145">
        <v>24</v>
      </c>
      <c r="AE7" s="145" t="s">
        <v>338</v>
      </c>
      <c r="AF7" s="145" t="s">
        <v>346</v>
      </c>
      <c r="AG7" s="145" t="s">
        <v>347</v>
      </c>
      <c r="AH7" s="145" t="s">
        <v>341</v>
      </c>
      <c r="AI7" s="145" t="s">
        <v>348</v>
      </c>
      <c r="AJ7" s="146">
        <v>2780</v>
      </c>
      <c r="AK7" s="146">
        <v>2780</v>
      </c>
      <c r="AL7" s="145" t="s">
        <v>349</v>
      </c>
      <c r="AM7" s="146">
        <v>25194.93</v>
      </c>
      <c r="AN7" s="146">
        <v>10945.07</v>
      </c>
      <c r="AO7" s="146">
        <v>36140</v>
      </c>
      <c r="AP7" s="146">
        <v>26805.07</v>
      </c>
      <c r="AQ7" s="146">
        <v>3432.93</v>
      </c>
      <c r="AR7" s="146">
        <v>30238</v>
      </c>
      <c r="AS7" s="146">
        <v>21754.49</v>
      </c>
      <c r="AT7" s="146">
        <v>3265.51</v>
      </c>
      <c r="AU7" s="146">
        <v>25020</v>
      </c>
      <c r="AV7" s="145">
        <v>27</v>
      </c>
      <c r="AW7" s="94"/>
      <c r="AX7" s="94"/>
      <c r="AY7" s="94"/>
      <c r="AZ7" s="94"/>
      <c r="BA7" s="94"/>
      <c r="BB7" s="145" t="s">
        <v>390</v>
      </c>
      <c r="BC7" s="94"/>
      <c r="BD7" s="94"/>
      <c r="BE7" s="146">
        <v>0</v>
      </c>
      <c r="BF7" s="145" t="s">
        <v>290</v>
      </c>
      <c r="BG7" s="145" t="s">
        <v>393</v>
      </c>
      <c r="BH7" s="140" t="s">
        <v>403</v>
      </c>
      <c r="BI7" s="128" t="s">
        <v>100</v>
      </c>
      <c r="BJ7" s="129">
        <v>46177</v>
      </c>
      <c r="BK7" s="130" t="s">
        <v>104</v>
      </c>
      <c r="BL7" s="128" t="s">
        <v>119</v>
      </c>
      <c r="BM7" s="96" t="s">
        <v>181</v>
      </c>
      <c r="BN7" s="94" t="s">
        <v>222</v>
      </c>
      <c r="BO7" s="130"/>
      <c r="BP7" s="42"/>
      <c r="BQ7" s="131" t="s">
        <v>404</v>
      </c>
    </row>
    <row r="8" spans="1:69" hidden="1" x14ac:dyDescent="0.35">
      <c r="A8" s="133">
        <v>4</v>
      </c>
      <c r="B8" s="145" t="s">
        <v>266</v>
      </c>
      <c r="C8" s="145" t="s">
        <v>267</v>
      </c>
      <c r="D8" s="145" t="s">
        <v>268</v>
      </c>
      <c r="E8" s="145" t="s">
        <v>269</v>
      </c>
      <c r="F8" s="145" t="s">
        <v>269</v>
      </c>
      <c r="G8" s="145" t="s">
        <v>265</v>
      </c>
      <c r="H8" s="145" t="s">
        <v>256</v>
      </c>
      <c r="I8" s="145">
        <v>22427</v>
      </c>
      <c r="J8" s="145" t="s">
        <v>279</v>
      </c>
      <c r="K8" s="145">
        <v>22427</v>
      </c>
      <c r="L8" s="145" t="s">
        <v>270</v>
      </c>
      <c r="M8" s="145" t="s">
        <v>262</v>
      </c>
      <c r="N8" s="145">
        <v>32561</v>
      </c>
      <c r="O8" s="145" t="s">
        <v>295</v>
      </c>
      <c r="P8" s="145">
        <v>49697</v>
      </c>
      <c r="Q8" s="145" t="s">
        <v>296</v>
      </c>
      <c r="R8" s="145" t="s">
        <v>273</v>
      </c>
      <c r="S8" s="145" t="s">
        <v>297</v>
      </c>
      <c r="T8" s="145" t="s">
        <v>297</v>
      </c>
      <c r="U8" s="145" t="s">
        <v>275</v>
      </c>
      <c r="V8" s="145" t="s">
        <v>276</v>
      </c>
      <c r="W8" s="145">
        <v>0</v>
      </c>
      <c r="X8" s="145" t="s">
        <v>283</v>
      </c>
      <c r="Y8" s="145">
        <v>358504603</v>
      </c>
      <c r="Z8" s="145" t="s">
        <v>298</v>
      </c>
      <c r="AA8" s="145" t="s">
        <v>350</v>
      </c>
      <c r="AB8" s="146">
        <v>24000</v>
      </c>
      <c r="AC8" s="145" t="s">
        <v>337</v>
      </c>
      <c r="AD8" s="145">
        <v>18</v>
      </c>
      <c r="AE8" s="145" t="s">
        <v>338</v>
      </c>
      <c r="AF8" s="145" t="s">
        <v>351</v>
      </c>
      <c r="AG8" s="145" t="s">
        <v>352</v>
      </c>
      <c r="AH8" s="145" t="s">
        <v>341</v>
      </c>
      <c r="AI8" s="145" t="s">
        <v>353</v>
      </c>
      <c r="AJ8" s="146">
        <v>1600</v>
      </c>
      <c r="AK8" s="146">
        <v>1600</v>
      </c>
      <c r="AL8" s="145" t="s">
        <v>354</v>
      </c>
      <c r="AM8" s="146">
        <v>11906.68</v>
      </c>
      <c r="AN8" s="146">
        <v>4093.32</v>
      </c>
      <c r="AO8" s="146">
        <v>16000</v>
      </c>
      <c r="AP8" s="146">
        <v>12093.32</v>
      </c>
      <c r="AQ8" s="146">
        <v>1143.68</v>
      </c>
      <c r="AR8" s="146">
        <v>13237</v>
      </c>
      <c r="AS8" s="146">
        <v>4157.7700000000004</v>
      </c>
      <c r="AT8" s="146">
        <v>642.23</v>
      </c>
      <c r="AU8" s="146">
        <v>4800</v>
      </c>
      <c r="AV8" s="145">
        <v>17</v>
      </c>
      <c r="AW8" s="137"/>
      <c r="AX8" s="137"/>
      <c r="AY8" s="137"/>
      <c r="AZ8" s="137"/>
      <c r="BA8" s="138"/>
      <c r="BB8" s="145" t="s">
        <v>390</v>
      </c>
      <c r="BC8" s="138"/>
      <c r="BD8" s="138"/>
      <c r="BE8" s="146">
        <v>0</v>
      </c>
      <c r="BF8" s="145" t="s">
        <v>297</v>
      </c>
      <c r="BG8" s="145" t="s">
        <v>394</v>
      </c>
      <c r="BH8" s="140" t="s">
        <v>403</v>
      </c>
      <c r="BI8" s="128" t="s">
        <v>100</v>
      </c>
      <c r="BJ8" s="129">
        <v>46178</v>
      </c>
      <c r="BK8" s="130" t="s">
        <v>103</v>
      </c>
      <c r="BL8" s="128" t="s">
        <v>108</v>
      </c>
      <c r="BM8" s="96" t="s">
        <v>181</v>
      </c>
      <c r="BN8" s="94" t="s">
        <v>222</v>
      </c>
      <c r="BO8" s="130"/>
      <c r="BP8" s="42"/>
      <c r="BQ8" s="131" t="s">
        <v>405</v>
      </c>
    </row>
    <row r="9" spans="1:69" hidden="1" x14ac:dyDescent="0.35">
      <c r="A9" s="133">
        <v>5</v>
      </c>
      <c r="B9" s="145" t="s">
        <v>266</v>
      </c>
      <c r="C9" s="145" t="s">
        <v>267</v>
      </c>
      <c r="D9" s="145" t="s">
        <v>268</v>
      </c>
      <c r="E9" s="145" t="s">
        <v>269</v>
      </c>
      <c r="F9" s="145" t="s">
        <v>269</v>
      </c>
      <c r="G9" s="145" t="s">
        <v>265</v>
      </c>
      <c r="H9" s="145" t="s">
        <v>256</v>
      </c>
      <c r="I9" s="145">
        <v>22427</v>
      </c>
      <c r="J9" s="145" t="s">
        <v>279</v>
      </c>
      <c r="K9" s="145">
        <v>22427</v>
      </c>
      <c r="L9" s="145" t="s">
        <v>270</v>
      </c>
      <c r="M9" s="145" t="s">
        <v>262</v>
      </c>
      <c r="N9" s="145">
        <v>32562</v>
      </c>
      <c r="O9" s="145" t="s">
        <v>299</v>
      </c>
      <c r="P9" s="145">
        <v>49698</v>
      </c>
      <c r="Q9" s="145" t="s">
        <v>300</v>
      </c>
      <c r="R9" s="145" t="s">
        <v>273</v>
      </c>
      <c r="S9" s="145" t="s">
        <v>301</v>
      </c>
      <c r="T9" s="145" t="s">
        <v>301</v>
      </c>
      <c r="U9" s="145" t="s">
        <v>275</v>
      </c>
      <c r="V9" s="145" t="s">
        <v>276</v>
      </c>
      <c r="W9" s="145">
        <v>0</v>
      </c>
      <c r="X9" s="145" t="s">
        <v>283</v>
      </c>
      <c r="Y9" s="145">
        <v>358504605</v>
      </c>
      <c r="Z9" s="145" t="s">
        <v>302</v>
      </c>
      <c r="AA9" s="145" t="s">
        <v>350</v>
      </c>
      <c r="AB9" s="146">
        <v>35000</v>
      </c>
      <c r="AC9" s="145" t="s">
        <v>337</v>
      </c>
      <c r="AD9" s="145">
        <v>24</v>
      </c>
      <c r="AE9" s="145" t="s">
        <v>338</v>
      </c>
      <c r="AF9" s="145" t="s">
        <v>355</v>
      </c>
      <c r="AG9" s="145" t="s">
        <v>356</v>
      </c>
      <c r="AH9" s="145" t="s">
        <v>341</v>
      </c>
      <c r="AI9" s="145" t="s">
        <v>353</v>
      </c>
      <c r="AJ9" s="146">
        <v>1850</v>
      </c>
      <c r="AK9" s="146">
        <v>1850</v>
      </c>
      <c r="AL9" s="145" t="s">
        <v>357</v>
      </c>
      <c r="AM9" s="146">
        <v>12080.42</v>
      </c>
      <c r="AN9" s="146">
        <v>6419.58</v>
      </c>
      <c r="AO9" s="146">
        <v>18500</v>
      </c>
      <c r="AP9" s="146">
        <v>22919.58</v>
      </c>
      <c r="AQ9" s="146">
        <v>3652.42</v>
      </c>
      <c r="AR9" s="146">
        <v>26572</v>
      </c>
      <c r="AS9" s="146">
        <v>4267.8100000000004</v>
      </c>
      <c r="AT9" s="146">
        <v>1282.19</v>
      </c>
      <c r="AU9" s="146">
        <v>5550</v>
      </c>
      <c r="AV9" s="145">
        <v>17</v>
      </c>
      <c r="AW9" s="133"/>
      <c r="AX9" s="133"/>
      <c r="AY9" s="133"/>
      <c r="AZ9" s="133"/>
      <c r="BA9" s="133"/>
      <c r="BB9" s="145" t="s">
        <v>390</v>
      </c>
      <c r="BC9" s="133"/>
      <c r="BD9" s="133"/>
      <c r="BE9" s="146">
        <v>0</v>
      </c>
      <c r="BF9" s="145" t="s">
        <v>301</v>
      </c>
      <c r="BG9" s="145" t="s">
        <v>395</v>
      </c>
      <c r="BH9" s="140" t="s">
        <v>403</v>
      </c>
      <c r="BI9" s="128" t="s">
        <v>100</v>
      </c>
      <c r="BJ9" s="129">
        <v>46178</v>
      </c>
      <c r="BK9" s="130" t="s">
        <v>103</v>
      </c>
      <c r="BL9" s="128" t="s">
        <v>108</v>
      </c>
      <c r="BM9" s="96" t="s">
        <v>181</v>
      </c>
      <c r="BN9" s="94" t="s">
        <v>222</v>
      </c>
      <c r="BO9" s="130"/>
      <c r="BP9" s="42"/>
      <c r="BQ9" s="131" t="s">
        <v>405</v>
      </c>
    </row>
    <row r="10" spans="1:69" hidden="1" x14ac:dyDescent="0.35">
      <c r="A10" s="133">
        <v>6</v>
      </c>
      <c r="B10" s="145" t="s">
        <v>266</v>
      </c>
      <c r="C10" s="145" t="s">
        <v>267</v>
      </c>
      <c r="D10" s="145" t="s">
        <v>268</v>
      </c>
      <c r="E10" s="145" t="s">
        <v>269</v>
      </c>
      <c r="F10" s="145" t="s">
        <v>269</v>
      </c>
      <c r="G10" s="145" t="s">
        <v>265</v>
      </c>
      <c r="H10" s="145" t="s">
        <v>256</v>
      </c>
      <c r="I10" s="145">
        <v>22429</v>
      </c>
      <c r="J10" s="145" t="s">
        <v>303</v>
      </c>
      <c r="K10" s="145">
        <v>22429</v>
      </c>
      <c r="L10" s="145" t="s">
        <v>270</v>
      </c>
      <c r="M10" s="145" t="s">
        <v>262</v>
      </c>
      <c r="N10" s="145">
        <v>32593</v>
      </c>
      <c r="O10" s="145" t="s">
        <v>304</v>
      </c>
      <c r="P10" s="145">
        <v>49735</v>
      </c>
      <c r="Q10" s="145" t="s">
        <v>305</v>
      </c>
      <c r="R10" s="145" t="s">
        <v>273</v>
      </c>
      <c r="S10" s="145" t="s">
        <v>306</v>
      </c>
      <c r="T10" s="145" t="s">
        <v>306</v>
      </c>
      <c r="U10" s="145" t="s">
        <v>307</v>
      </c>
      <c r="V10" s="145" t="s">
        <v>276</v>
      </c>
      <c r="W10" s="145">
        <v>0</v>
      </c>
      <c r="X10" s="145" t="s">
        <v>308</v>
      </c>
      <c r="Y10" s="145">
        <v>358504610</v>
      </c>
      <c r="Z10" s="145" t="s">
        <v>309</v>
      </c>
      <c r="AA10" s="145" t="s">
        <v>358</v>
      </c>
      <c r="AB10" s="146">
        <v>35000</v>
      </c>
      <c r="AC10" s="145" t="s">
        <v>359</v>
      </c>
      <c r="AD10" s="145">
        <v>24</v>
      </c>
      <c r="AE10" s="145" t="s">
        <v>360</v>
      </c>
      <c r="AF10" s="145" t="s">
        <v>361</v>
      </c>
      <c r="AG10" s="145" t="s">
        <v>362</v>
      </c>
      <c r="AH10" s="145" t="s">
        <v>341</v>
      </c>
      <c r="AI10" s="145" t="s">
        <v>363</v>
      </c>
      <c r="AJ10" s="146">
        <v>1850</v>
      </c>
      <c r="AK10" s="146">
        <v>1850</v>
      </c>
      <c r="AL10" s="145" t="s">
        <v>364</v>
      </c>
      <c r="AM10" s="146">
        <v>14999.78</v>
      </c>
      <c r="AN10" s="146">
        <v>7200.22</v>
      </c>
      <c r="AO10" s="146">
        <v>22200</v>
      </c>
      <c r="AP10" s="146">
        <v>20000.22</v>
      </c>
      <c r="AQ10" s="146">
        <v>2748.78</v>
      </c>
      <c r="AR10" s="146">
        <v>22749</v>
      </c>
      <c r="AS10" s="146">
        <v>1394.52</v>
      </c>
      <c r="AT10" s="146">
        <v>455.48</v>
      </c>
      <c r="AU10" s="146">
        <v>1850</v>
      </c>
      <c r="AV10" s="145">
        <v>17</v>
      </c>
      <c r="AW10" s="133"/>
      <c r="AX10" s="133"/>
      <c r="AY10" s="133"/>
      <c r="AZ10" s="133"/>
      <c r="BA10" s="133"/>
      <c r="BB10" s="145" t="s">
        <v>390</v>
      </c>
      <c r="BC10" s="133"/>
      <c r="BD10" s="133"/>
      <c r="BE10" s="146">
        <v>0</v>
      </c>
      <c r="BF10" s="145" t="s">
        <v>306</v>
      </c>
      <c r="BG10" s="145" t="s">
        <v>396</v>
      </c>
      <c r="BH10" s="140" t="s">
        <v>403</v>
      </c>
      <c r="BI10" s="128" t="s">
        <v>100</v>
      </c>
      <c r="BJ10" s="129">
        <v>46178</v>
      </c>
      <c r="BK10" s="130" t="s">
        <v>104</v>
      </c>
      <c r="BL10" s="128" t="s">
        <v>119</v>
      </c>
      <c r="BM10" s="96" t="s">
        <v>181</v>
      </c>
      <c r="BN10" s="94" t="s">
        <v>222</v>
      </c>
      <c r="BO10" s="130"/>
      <c r="BP10" s="42"/>
      <c r="BQ10" s="131" t="s">
        <v>404</v>
      </c>
    </row>
    <row r="11" spans="1:69" hidden="1" x14ac:dyDescent="0.35">
      <c r="A11" s="133">
        <v>7</v>
      </c>
      <c r="B11" s="145" t="s">
        <v>266</v>
      </c>
      <c r="C11" s="145" t="s">
        <v>267</v>
      </c>
      <c r="D11" s="145" t="s">
        <v>268</v>
      </c>
      <c r="E11" s="145" t="s">
        <v>269</v>
      </c>
      <c r="F11" s="145" t="s">
        <v>269</v>
      </c>
      <c r="G11" s="145" t="s">
        <v>265</v>
      </c>
      <c r="H11" s="145" t="s">
        <v>256</v>
      </c>
      <c r="I11" s="145">
        <v>22450</v>
      </c>
      <c r="J11" s="145" t="s">
        <v>310</v>
      </c>
      <c r="K11" s="145">
        <v>22450</v>
      </c>
      <c r="L11" s="145" t="s">
        <v>286</v>
      </c>
      <c r="M11" s="145" t="s">
        <v>287</v>
      </c>
      <c r="N11" s="145">
        <v>32721</v>
      </c>
      <c r="O11" s="145" t="s">
        <v>311</v>
      </c>
      <c r="P11" s="145">
        <v>435849</v>
      </c>
      <c r="Q11" s="145" t="s">
        <v>312</v>
      </c>
      <c r="R11" s="145" t="s">
        <v>273</v>
      </c>
      <c r="S11" s="145" t="s">
        <v>313</v>
      </c>
      <c r="T11" s="145" t="s">
        <v>313</v>
      </c>
      <c r="U11" s="145" t="s">
        <v>291</v>
      </c>
      <c r="V11" s="145" t="s">
        <v>292</v>
      </c>
      <c r="W11" s="145">
        <v>0</v>
      </c>
      <c r="X11" s="145" t="s">
        <v>283</v>
      </c>
      <c r="Y11" s="145">
        <v>358504625</v>
      </c>
      <c r="Z11" s="145" t="s">
        <v>314</v>
      </c>
      <c r="AA11" s="145" t="s">
        <v>365</v>
      </c>
      <c r="AB11" s="146">
        <v>24000</v>
      </c>
      <c r="AC11" s="145" t="s">
        <v>366</v>
      </c>
      <c r="AD11" s="145">
        <v>12</v>
      </c>
      <c r="AE11" s="145" t="s">
        <v>330</v>
      </c>
      <c r="AF11" s="145" t="s">
        <v>367</v>
      </c>
      <c r="AG11" s="145" t="s">
        <v>368</v>
      </c>
      <c r="AH11" s="145" t="s">
        <v>369</v>
      </c>
      <c r="AI11" s="145" t="s">
        <v>370</v>
      </c>
      <c r="AJ11" s="146">
        <v>2280</v>
      </c>
      <c r="AK11" s="146">
        <v>2280</v>
      </c>
      <c r="AL11" s="145" t="s">
        <v>371</v>
      </c>
      <c r="AM11" s="146">
        <v>21598.7</v>
      </c>
      <c r="AN11" s="146">
        <v>3481.3</v>
      </c>
      <c r="AO11" s="146">
        <v>25080</v>
      </c>
      <c r="AP11" s="146">
        <v>2401.3000000000002</v>
      </c>
      <c r="AQ11" s="146">
        <v>57.7</v>
      </c>
      <c r="AR11" s="146">
        <v>2459</v>
      </c>
      <c r="AS11" s="146">
        <v>2401.3000000000002</v>
      </c>
      <c r="AT11" s="146">
        <v>57.7</v>
      </c>
      <c r="AU11" s="146">
        <v>2459</v>
      </c>
      <c r="AV11" s="145">
        <v>20</v>
      </c>
      <c r="AW11" s="133"/>
      <c r="AX11" s="133"/>
      <c r="AY11" s="133"/>
      <c r="AZ11" s="133"/>
      <c r="BA11" s="133"/>
      <c r="BB11" s="145" t="s">
        <v>390</v>
      </c>
      <c r="BC11" s="133"/>
      <c r="BD11" s="133"/>
      <c r="BE11" s="146">
        <v>0</v>
      </c>
      <c r="BF11" s="145" t="s">
        <v>313</v>
      </c>
      <c r="BG11" s="145" t="s">
        <v>397</v>
      </c>
      <c r="BH11" s="140" t="s">
        <v>403</v>
      </c>
      <c r="BI11" s="128" t="s">
        <v>100</v>
      </c>
      <c r="BJ11" s="129">
        <v>46179</v>
      </c>
      <c r="BK11" s="130" t="s">
        <v>103</v>
      </c>
      <c r="BL11" s="128" t="s">
        <v>108</v>
      </c>
      <c r="BM11" s="96" t="s">
        <v>181</v>
      </c>
      <c r="BN11" s="94" t="s">
        <v>222</v>
      </c>
      <c r="BO11" s="130"/>
      <c r="BP11" s="42"/>
      <c r="BQ11" s="131" t="s">
        <v>405</v>
      </c>
    </row>
    <row r="12" spans="1:69" hidden="1" x14ac:dyDescent="0.35">
      <c r="A12" s="133">
        <v>8</v>
      </c>
      <c r="B12" s="145" t="s">
        <v>266</v>
      </c>
      <c r="C12" s="145" t="s">
        <v>267</v>
      </c>
      <c r="D12" s="145" t="s">
        <v>268</v>
      </c>
      <c r="E12" s="145" t="s">
        <v>269</v>
      </c>
      <c r="F12" s="145" t="s">
        <v>269</v>
      </c>
      <c r="G12" s="145" t="s">
        <v>265</v>
      </c>
      <c r="H12" s="145" t="s">
        <v>256</v>
      </c>
      <c r="I12" s="145">
        <v>22450</v>
      </c>
      <c r="J12" s="145" t="s">
        <v>310</v>
      </c>
      <c r="K12" s="145">
        <v>22450</v>
      </c>
      <c r="L12" s="145" t="s">
        <v>286</v>
      </c>
      <c r="M12" s="145" t="s">
        <v>287</v>
      </c>
      <c r="N12" s="145">
        <v>32721</v>
      </c>
      <c r="O12" s="145" t="s">
        <v>311</v>
      </c>
      <c r="P12" s="145">
        <v>49873</v>
      </c>
      <c r="Q12" s="145" t="s">
        <v>315</v>
      </c>
      <c r="R12" s="145" t="s">
        <v>273</v>
      </c>
      <c r="S12" s="145" t="s">
        <v>316</v>
      </c>
      <c r="T12" s="145" t="s">
        <v>316</v>
      </c>
      <c r="U12" s="145" t="s">
        <v>307</v>
      </c>
      <c r="V12" s="145" t="s">
        <v>276</v>
      </c>
      <c r="W12" s="145">
        <v>0</v>
      </c>
      <c r="X12" s="145" t="s">
        <v>308</v>
      </c>
      <c r="Y12" s="145">
        <v>358504626</v>
      </c>
      <c r="Z12" s="145" t="s">
        <v>317</v>
      </c>
      <c r="AA12" s="145" t="s">
        <v>372</v>
      </c>
      <c r="AB12" s="146">
        <v>24000</v>
      </c>
      <c r="AC12" s="145" t="s">
        <v>366</v>
      </c>
      <c r="AD12" s="145">
        <v>18</v>
      </c>
      <c r="AE12" s="145" t="s">
        <v>373</v>
      </c>
      <c r="AF12" s="145" t="s">
        <v>374</v>
      </c>
      <c r="AG12" s="145" t="s">
        <v>375</v>
      </c>
      <c r="AH12" s="145" t="s">
        <v>333</v>
      </c>
      <c r="AI12" s="145" t="s">
        <v>363</v>
      </c>
      <c r="AJ12" s="146">
        <v>1600</v>
      </c>
      <c r="AK12" s="146">
        <v>1600</v>
      </c>
      <c r="AL12" s="145" t="s">
        <v>376</v>
      </c>
      <c r="AM12" s="146">
        <v>11820.77</v>
      </c>
      <c r="AN12" s="146">
        <v>4179.2299999999996</v>
      </c>
      <c r="AO12" s="146">
        <v>16000</v>
      </c>
      <c r="AP12" s="146">
        <v>12179.23</v>
      </c>
      <c r="AQ12" s="146">
        <v>1142.77</v>
      </c>
      <c r="AR12" s="146">
        <v>13322</v>
      </c>
      <c r="AS12" s="146">
        <v>4153.67</v>
      </c>
      <c r="AT12" s="146">
        <v>646.33000000000004</v>
      </c>
      <c r="AU12" s="146">
        <v>4800</v>
      </c>
      <c r="AV12" s="145">
        <v>17</v>
      </c>
      <c r="AW12" s="133"/>
      <c r="AX12" s="133"/>
      <c r="AY12" s="133"/>
      <c r="AZ12" s="133"/>
      <c r="BA12" s="133"/>
      <c r="BB12" s="145" t="s">
        <v>390</v>
      </c>
      <c r="BC12" s="133"/>
      <c r="BD12" s="133"/>
      <c r="BE12" s="146">
        <v>0</v>
      </c>
      <c r="BF12" s="145" t="s">
        <v>316</v>
      </c>
      <c r="BG12" s="145" t="s">
        <v>398</v>
      </c>
      <c r="BH12" s="140" t="s">
        <v>403</v>
      </c>
      <c r="BI12" s="128" t="s">
        <v>100</v>
      </c>
      <c r="BJ12" s="129">
        <v>46179</v>
      </c>
      <c r="BK12" s="130" t="s">
        <v>103</v>
      </c>
      <c r="BL12" s="128" t="s">
        <v>108</v>
      </c>
      <c r="BM12" s="96" t="s">
        <v>181</v>
      </c>
      <c r="BN12" s="94" t="s">
        <v>222</v>
      </c>
      <c r="BO12" s="130"/>
      <c r="BP12" s="42"/>
      <c r="BQ12" s="69" t="s">
        <v>405</v>
      </c>
    </row>
    <row r="13" spans="1:69" hidden="1" x14ac:dyDescent="0.35">
      <c r="A13" s="133">
        <v>9</v>
      </c>
      <c r="B13" s="145" t="s">
        <v>266</v>
      </c>
      <c r="C13" s="145" t="s">
        <v>267</v>
      </c>
      <c r="D13" s="145" t="s">
        <v>268</v>
      </c>
      <c r="E13" s="145" t="s">
        <v>269</v>
      </c>
      <c r="F13" s="145" t="s">
        <v>269</v>
      </c>
      <c r="G13" s="145" t="s">
        <v>265</v>
      </c>
      <c r="H13" s="145" t="s">
        <v>256</v>
      </c>
      <c r="I13" s="145">
        <v>22450</v>
      </c>
      <c r="J13" s="145" t="s">
        <v>310</v>
      </c>
      <c r="K13" s="145">
        <v>22450</v>
      </c>
      <c r="L13" s="145" t="s">
        <v>286</v>
      </c>
      <c r="M13" s="145" t="s">
        <v>287</v>
      </c>
      <c r="N13" s="145">
        <v>32721</v>
      </c>
      <c r="O13" s="145" t="s">
        <v>311</v>
      </c>
      <c r="P13" s="145">
        <v>49873</v>
      </c>
      <c r="Q13" s="145" t="s">
        <v>315</v>
      </c>
      <c r="R13" s="145" t="s">
        <v>273</v>
      </c>
      <c r="S13" s="145" t="s">
        <v>318</v>
      </c>
      <c r="T13" s="145" t="s">
        <v>318</v>
      </c>
      <c r="U13" s="145" t="s">
        <v>307</v>
      </c>
      <c r="V13" s="145" t="s">
        <v>276</v>
      </c>
      <c r="W13" s="145">
        <v>0</v>
      </c>
      <c r="X13" s="145" t="s">
        <v>308</v>
      </c>
      <c r="Y13" s="145">
        <v>358504627</v>
      </c>
      <c r="Z13" s="145" t="s">
        <v>319</v>
      </c>
      <c r="AA13" s="145" t="s">
        <v>372</v>
      </c>
      <c r="AB13" s="146">
        <v>24000</v>
      </c>
      <c r="AC13" s="145" t="s">
        <v>366</v>
      </c>
      <c r="AD13" s="145">
        <v>18</v>
      </c>
      <c r="AE13" s="145" t="s">
        <v>373</v>
      </c>
      <c r="AF13" s="145" t="s">
        <v>374</v>
      </c>
      <c r="AG13" s="145" t="s">
        <v>375</v>
      </c>
      <c r="AH13" s="145" t="s">
        <v>333</v>
      </c>
      <c r="AI13" s="145" t="s">
        <v>363</v>
      </c>
      <c r="AJ13" s="146">
        <v>1600</v>
      </c>
      <c r="AK13" s="146">
        <v>1600</v>
      </c>
      <c r="AL13" s="145" t="s">
        <v>377</v>
      </c>
      <c r="AM13" s="146">
        <v>11820.77</v>
      </c>
      <c r="AN13" s="146">
        <v>4179.2299999999996</v>
      </c>
      <c r="AO13" s="146">
        <v>16000</v>
      </c>
      <c r="AP13" s="146">
        <v>12179.23</v>
      </c>
      <c r="AQ13" s="146">
        <v>1142.77</v>
      </c>
      <c r="AR13" s="146">
        <v>13322</v>
      </c>
      <c r="AS13" s="146">
        <v>4153.67</v>
      </c>
      <c r="AT13" s="146">
        <v>646.33000000000004</v>
      </c>
      <c r="AU13" s="146">
        <v>4800</v>
      </c>
      <c r="AV13" s="145">
        <v>17</v>
      </c>
      <c r="AW13" s="133"/>
      <c r="AX13" s="133"/>
      <c r="AY13" s="133"/>
      <c r="AZ13" s="133"/>
      <c r="BA13" s="133"/>
      <c r="BB13" s="145" t="s">
        <v>390</v>
      </c>
      <c r="BC13" s="133"/>
      <c r="BD13" s="133"/>
      <c r="BE13" s="146">
        <v>0</v>
      </c>
      <c r="BF13" s="145" t="s">
        <v>318</v>
      </c>
      <c r="BG13" s="145" t="s">
        <v>399</v>
      </c>
      <c r="BH13" s="140" t="s">
        <v>403</v>
      </c>
      <c r="BI13" s="128" t="s">
        <v>100</v>
      </c>
      <c r="BJ13" s="129">
        <v>46179</v>
      </c>
      <c r="BK13" s="130" t="s">
        <v>103</v>
      </c>
      <c r="BL13" s="128" t="s">
        <v>108</v>
      </c>
      <c r="BM13" s="96" t="s">
        <v>181</v>
      </c>
      <c r="BN13" s="94" t="s">
        <v>222</v>
      </c>
      <c r="BO13" s="130"/>
      <c r="BP13" s="42"/>
      <c r="BQ13" s="69" t="s">
        <v>405</v>
      </c>
    </row>
    <row r="14" spans="1:69" hidden="1" x14ac:dyDescent="0.35">
      <c r="A14" s="133">
        <v>10</v>
      </c>
      <c r="B14" s="145" t="s">
        <v>266</v>
      </c>
      <c r="C14" s="145" t="s">
        <v>267</v>
      </c>
      <c r="D14" s="145" t="s">
        <v>268</v>
      </c>
      <c r="E14" s="145" t="s">
        <v>269</v>
      </c>
      <c r="F14" s="145" t="s">
        <v>269</v>
      </c>
      <c r="G14" s="145" t="s">
        <v>265</v>
      </c>
      <c r="H14" s="145" t="s">
        <v>256</v>
      </c>
      <c r="I14" s="145">
        <v>169393</v>
      </c>
      <c r="J14" s="145" t="s">
        <v>256</v>
      </c>
      <c r="K14" s="145">
        <v>169393</v>
      </c>
      <c r="L14" s="145" t="s">
        <v>270</v>
      </c>
      <c r="M14" s="145" t="s">
        <v>262</v>
      </c>
      <c r="N14" s="145">
        <v>32547</v>
      </c>
      <c r="O14" s="145" t="s">
        <v>320</v>
      </c>
      <c r="P14" s="145">
        <v>49681</v>
      </c>
      <c r="Q14" s="145" t="s">
        <v>321</v>
      </c>
      <c r="R14" s="145" t="s">
        <v>273</v>
      </c>
      <c r="S14" s="145" t="s">
        <v>322</v>
      </c>
      <c r="T14" s="145" t="s">
        <v>322</v>
      </c>
      <c r="U14" s="145" t="s">
        <v>275</v>
      </c>
      <c r="V14" s="145" t="s">
        <v>276</v>
      </c>
      <c r="W14" s="145">
        <v>0</v>
      </c>
      <c r="X14" s="145" t="s">
        <v>283</v>
      </c>
      <c r="Y14" s="145">
        <v>358826080</v>
      </c>
      <c r="Z14" s="145" t="s">
        <v>323</v>
      </c>
      <c r="AA14" s="145" t="s">
        <v>378</v>
      </c>
      <c r="AB14" s="146">
        <v>25000</v>
      </c>
      <c r="AC14" s="145" t="s">
        <v>329</v>
      </c>
      <c r="AD14" s="145">
        <v>18</v>
      </c>
      <c r="AE14" s="145" t="s">
        <v>338</v>
      </c>
      <c r="AF14" s="145" t="s">
        <v>379</v>
      </c>
      <c r="AG14" s="145" t="s">
        <v>380</v>
      </c>
      <c r="AH14" s="145" t="s">
        <v>341</v>
      </c>
      <c r="AI14" s="145" t="s">
        <v>381</v>
      </c>
      <c r="AJ14" s="146">
        <v>1660</v>
      </c>
      <c r="AK14" s="146">
        <v>1660</v>
      </c>
      <c r="AL14" s="145" t="s">
        <v>382</v>
      </c>
      <c r="AM14" s="146">
        <v>12446.3</v>
      </c>
      <c r="AN14" s="146">
        <v>4153.7</v>
      </c>
      <c r="AO14" s="146">
        <v>16600</v>
      </c>
      <c r="AP14" s="146">
        <v>12553.7</v>
      </c>
      <c r="AQ14" s="146">
        <v>1187.3</v>
      </c>
      <c r="AR14" s="146">
        <v>13741</v>
      </c>
      <c r="AS14" s="146">
        <v>4313.2700000000004</v>
      </c>
      <c r="AT14" s="146">
        <v>666.73</v>
      </c>
      <c r="AU14" s="146">
        <v>4980</v>
      </c>
      <c r="AV14" s="145">
        <v>17</v>
      </c>
      <c r="AW14" s="133"/>
      <c r="AX14" s="133"/>
      <c r="AY14" s="133"/>
      <c r="AZ14" s="133"/>
      <c r="BA14" s="133"/>
      <c r="BB14" s="145" t="s">
        <v>390</v>
      </c>
      <c r="BC14" s="133"/>
      <c r="BD14" s="133"/>
      <c r="BE14" s="146">
        <v>0</v>
      </c>
      <c r="BF14" s="145" t="s">
        <v>322</v>
      </c>
      <c r="BG14" s="145" t="s">
        <v>400</v>
      </c>
      <c r="BH14" s="140" t="s">
        <v>403</v>
      </c>
      <c r="BI14" s="128" t="s">
        <v>100</v>
      </c>
      <c r="BJ14" s="129">
        <v>46179</v>
      </c>
      <c r="BK14" s="130" t="s">
        <v>103</v>
      </c>
      <c r="BL14" s="128" t="s">
        <v>108</v>
      </c>
      <c r="BM14" s="96" t="s">
        <v>181</v>
      </c>
      <c r="BN14" s="94" t="s">
        <v>222</v>
      </c>
      <c r="BO14" s="130"/>
      <c r="BP14" s="42"/>
      <c r="BQ14" s="69" t="s">
        <v>405</v>
      </c>
    </row>
    <row r="15" spans="1:69" hidden="1" x14ac:dyDescent="0.35">
      <c r="A15" s="133">
        <v>11</v>
      </c>
      <c r="B15" s="145" t="s">
        <v>266</v>
      </c>
      <c r="C15" s="145" t="s">
        <v>267</v>
      </c>
      <c r="D15" s="145" t="s">
        <v>268</v>
      </c>
      <c r="E15" s="145" t="s">
        <v>269</v>
      </c>
      <c r="F15" s="145" t="s">
        <v>269</v>
      </c>
      <c r="G15" s="145" t="s">
        <v>265</v>
      </c>
      <c r="H15" s="145" t="s">
        <v>256</v>
      </c>
      <c r="I15" s="145">
        <v>169393</v>
      </c>
      <c r="J15" s="145" t="s">
        <v>256</v>
      </c>
      <c r="K15" s="145">
        <v>169393</v>
      </c>
      <c r="L15" s="145" t="s">
        <v>270</v>
      </c>
      <c r="M15" s="145" t="s">
        <v>262</v>
      </c>
      <c r="N15" s="145">
        <v>32645</v>
      </c>
      <c r="O15" s="145" t="s">
        <v>271</v>
      </c>
      <c r="P15" s="145">
        <v>451136</v>
      </c>
      <c r="Q15" s="145" t="s">
        <v>272</v>
      </c>
      <c r="R15" s="145" t="s">
        <v>273</v>
      </c>
      <c r="S15" s="145" t="s">
        <v>324</v>
      </c>
      <c r="T15" s="145" t="s">
        <v>324</v>
      </c>
      <c r="U15" s="145" t="s">
        <v>275</v>
      </c>
      <c r="V15" s="145" t="s">
        <v>276</v>
      </c>
      <c r="W15" s="145">
        <v>0</v>
      </c>
      <c r="X15" s="145" t="s">
        <v>283</v>
      </c>
      <c r="Y15" s="145">
        <v>358826081</v>
      </c>
      <c r="Z15" s="145" t="s">
        <v>325</v>
      </c>
      <c r="AA15" s="145" t="s">
        <v>372</v>
      </c>
      <c r="AB15" s="146">
        <v>13000</v>
      </c>
      <c r="AC15" s="145" t="s">
        <v>329</v>
      </c>
      <c r="AD15" s="145">
        <v>18</v>
      </c>
      <c r="AE15" s="145" t="s">
        <v>330</v>
      </c>
      <c r="AF15" s="145" t="s">
        <v>383</v>
      </c>
      <c r="AG15" s="145" t="s">
        <v>384</v>
      </c>
      <c r="AH15" s="145" t="s">
        <v>369</v>
      </c>
      <c r="AI15" s="145" t="s">
        <v>381</v>
      </c>
      <c r="AJ15" s="146">
        <v>870</v>
      </c>
      <c r="AK15" s="146">
        <v>870</v>
      </c>
      <c r="AL15" s="145" t="s">
        <v>382</v>
      </c>
      <c r="AM15" s="146">
        <v>6477.05</v>
      </c>
      <c r="AN15" s="146">
        <v>2222.9499999999998</v>
      </c>
      <c r="AO15" s="146">
        <v>8700</v>
      </c>
      <c r="AP15" s="146">
        <v>6522.95</v>
      </c>
      <c r="AQ15" s="146">
        <v>641.04999999999995</v>
      </c>
      <c r="AR15" s="146">
        <v>7164</v>
      </c>
      <c r="AS15" s="146">
        <v>2249.08</v>
      </c>
      <c r="AT15" s="146">
        <v>360.92</v>
      </c>
      <c r="AU15" s="146">
        <v>2610</v>
      </c>
      <c r="AV15" s="145">
        <v>17</v>
      </c>
      <c r="AW15" s="133"/>
      <c r="AX15" s="133"/>
      <c r="AY15" s="133"/>
      <c r="AZ15" s="133"/>
      <c r="BA15" s="133"/>
      <c r="BB15" s="145" t="s">
        <v>390</v>
      </c>
      <c r="BC15" s="133"/>
      <c r="BD15" s="133"/>
      <c r="BE15" s="146">
        <v>0</v>
      </c>
      <c r="BF15" s="145" t="s">
        <v>324</v>
      </c>
      <c r="BG15" s="145" t="s">
        <v>401</v>
      </c>
      <c r="BH15" s="140" t="s">
        <v>403</v>
      </c>
      <c r="BI15" s="128" t="s">
        <v>100</v>
      </c>
      <c r="BJ15" s="129">
        <v>46180</v>
      </c>
      <c r="BK15" s="130" t="s">
        <v>103</v>
      </c>
      <c r="BL15" s="128" t="s">
        <v>108</v>
      </c>
      <c r="BM15" s="96" t="s">
        <v>181</v>
      </c>
      <c r="BN15" s="94" t="s">
        <v>222</v>
      </c>
      <c r="BO15" s="130"/>
      <c r="BP15" s="42"/>
      <c r="BQ15" s="69" t="s">
        <v>405</v>
      </c>
    </row>
    <row r="16" spans="1:69" x14ac:dyDescent="0.35">
      <c r="A16" s="133">
        <v>12</v>
      </c>
      <c r="B16" s="145" t="s">
        <v>266</v>
      </c>
      <c r="C16" s="145" t="s">
        <v>267</v>
      </c>
      <c r="D16" s="145" t="s">
        <v>268</v>
      </c>
      <c r="E16" s="145" t="s">
        <v>269</v>
      </c>
      <c r="F16" s="145" t="s">
        <v>269</v>
      </c>
      <c r="G16" s="145" t="s">
        <v>265</v>
      </c>
      <c r="H16" s="145" t="s">
        <v>256</v>
      </c>
      <c r="I16" s="145">
        <v>22427</v>
      </c>
      <c r="J16" s="145" t="s">
        <v>279</v>
      </c>
      <c r="K16" s="145">
        <v>22427</v>
      </c>
      <c r="L16" s="145" t="s">
        <v>270</v>
      </c>
      <c r="M16" s="145" t="s">
        <v>262</v>
      </c>
      <c r="N16" s="145">
        <v>32607</v>
      </c>
      <c r="O16" s="145" t="s">
        <v>280</v>
      </c>
      <c r="P16" s="145">
        <v>49750</v>
      </c>
      <c r="Q16" s="145" t="s">
        <v>281</v>
      </c>
      <c r="R16" s="145" t="s">
        <v>273</v>
      </c>
      <c r="S16" s="145" t="s">
        <v>326</v>
      </c>
      <c r="T16" s="145" t="s">
        <v>326</v>
      </c>
      <c r="U16" s="145" t="s">
        <v>275</v>
      </c>
      <c r="V16" s="145" t="s">
        <v>276</v>
      </c>
      <c r="W16" s="145">
        <v>0</v>
      </c>
      <c r="X16" s="145" t="s">
        <v>283</v>
      </c>
      <c r="Y16" s="145">
        <v>359490615</v>
      </c>
      <c r="Z16" s="145" t="s">
        <v>327</v>
      </c>
      <c r="AA16" s="145" t="s">
        <v>385</v>
      </c>
      <c r="AB16" s="146">
        <v>55000</v>
      </c>
      <c r="AC16" s="145" t="s">
        <v>337</v>
      </c>
      <c r="AD16" s="145">
        <v>24</v>
      </c>
      <c r="AE16" s="145" t="s">
        <v>386</v>
      </c>
      <c r="AF16" s="145" t="s">
        <v>387</v>
      </c>
      <c r="AG16" s="145" t="s">
        <v>388</v>
      </c>
      <c r="AH16" s="145" t="s">
        <v>369</v>
      </c>
      <c r="AI16" s="145" t="s">
        <v>389</v>
      </c>
      <c r="AJ16" s="146">
        <v>2910</v>
      </c>
      <c r="AK16" s="146">
        <v>2910</v>
      </c>
      <c r="AL16" s="145" t="s">
        <v>343</v>
      </c>
      <c r="AM16" s="146">
        <v>4880.96</v>
      </c>
      <c r="AN16" s="146">
        <v>3849.04</v>
      </c>
      <c r="AO16" s="146">
        <v>8730</v>
      </c>
      <c r="AP16" s="146">
        <v>50119.040000000001</v>
      </c>
      <c r="AQ16" s="146">
        <v>11909.96</v>
      </c>
      <c r="AR16" s="146">
        <v>62029</v>
      </c>
      <c r="AS16" s="146">
        <v>3992.09</v>
      </c>
      <c r="AT16" s="146">
        <v>1827.91</v>
      </c>
      <c r="AU16" s="146">
        <v>5820</v>
      </c>
      <c r="AV16" s="145">
        <v>9</v>
      </c>
      <c r="AW16" s="133"/>
      <c r="AX16" s="133"/>
      <c r="AY16" s="133"/>
      <c r="AZ16" s="133"/>
      <c r="BA16" s="133"/>
      <c r="BB16" s="145" t="s">
        <v>390</v>
      </c>
      <c r="BC16" s="133"/>
      <c r="BD16" s="133"/>
      <c r="BE16" s="146">
        <v>0</v>
      </c>
      <c r="BF16" s="145" t="s">
        <v>326</v>
      </c>
      <c r="BG16" s="145" t="s">
        <v>402</v>
      </c>
      <c r="BH16" s="140" t="s">
        <v>403</v>
      </c>
      <c r="BI16" s="128" t="s">
        <v>100</v>
      </c>
      <c r="BJ16" s="129">
        <v>46177</v>
      </c>
      <c r="BK16" s="130" t="s">
        <v>103</v>
      </c>
      <c r="BL16" s="128" t="s">
        <v>108</v>
      </c>
      <c r="BM16" s="96" t="s">
        <v>180</v>
      </c>
      <c r="BN16" s="94" t="s">
        <v>221</v>
      </c>
      <c r="BO16" s="130">
        <v>2910</v>
      </c>
      <c r="BP16" s="42" t="s">
        <v>182</v>
      </c>
      <c r="BQ16" s="131" t="s">
        <v>407</v>
      </c>
    </row>
    <row r="17" spans="1:69" hidden="1" x14ac:dyDescent="0.35">
      <c r="A17" s="133">
        <v>13</v>
      </c>
      <c r="B17" s="145" t="s">
        <v>266</v>
      </c>
      <c r="C17" s="145" t="s">
        <v>267</v>
      </c>
      <c r="D17" s="145" t="s">
        <v>268</v>
      </c>
      <c r="E17" s="145" t="s">
        <v>269</v>
      </c>
      <c r="F17" s="145" t="s">
        <v>269</v>
      </c>
      <c r="G17" s="145" t="s">
        <v>265</v>
      </c>
      <c r="H17" s="145" t="s">
        <v>256</v>
      </c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51" t="s">
        <v>430</v>
      </c>
      <c r="T17" s="151" t="s">
        <v>430</v>
      </c>
      <c r="U17" s="133"/>
      <c r="V17" s="133"/>
      <c r="W17" s="133"/>
      <c r="X17" s="133"/>
      <c r="Y17" s="147">
        <v>359716483</v>
      </c>
      <c r="Z17" s="147" t="s">
        <v>426</v>
      </c>
      <c r="AA17" s="133"/>
      <c r="AB17" s="134"/>
      <c r="AC17" s="133"/>
      <c r="AD17" s="133"/>
      <c r="AE17" s="133"/>
      <c r="AF17" s="133"/>
      <c r="AG17" s="133"/>
      <c r="AH17" s="133"/>
      <c r="AI17" s="133"/>
      <c r="AJ17" s="134"/>
      <c r="AK17" s="134"/>
      <c r="AL17" s="133"/>
      <c r="AM17" s="134"/>
      <c r="AN17" s="134"/>
      <c r="AO17" s="134"/>
      <c r="AP17" s="134"/>
      <c r="AQ17" s="134"/>
      <c r="AR17" s="134"/>
      <c r="AS17" s="134"/>
      <c r="AT17" s="134"/>
      <c r="AU17" s="134"/>
      <c r="AV17" s="133"/>
      <c r="AW17" s="133"/>
      <c r="AX17" s="133"/>
      <c r="AY17" s="133"/>
      <c r="AZ17" s="133"/>
      <c r="BA17" s="133"/>
      <c r="BB17" s="133"/>
      <c r="BC17" s="133"/>
      <c r="BD17" s="133"/>
      <c r="BE17" s="134"/>
      <c r="BF17" s="149" t="s">
        <v>430</v>
      </c>
      <c r="BG17" s="133"/>
      <c r="BH17" s="90" t="s">
        <v>418</v>
      </c>
      <c r="BI17" s="128" t="s">
        <v>100</v>
      </c>
      <c r="BJ17" s="129">
        <v>46207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53" t="s">
        <v>434</v>
      </c>
    </row>
    <row r="18" spans="1:69" hidden="1" x14ac:dyDescent="0.35">
      <c r="A18" s="133">
        <v>14</v>
      </c>
      <c r="B18" s="145" t="s">
        <v>266</v>
      </c>
      <c r="C18" s="145" t="s">
        <v>267</v>
      </c>
      <c r="D18" s="145" t="s">
        <v>268</v>
      </c>
      <c r="E18" s="145" t="s">
        <v>269</v>
      </c>
      <c r="F18" s="145" t="s">
        <v>269</v>
      </c>
      <c r="G18" s="145" t="s">
        <v>265</v>
      </c>
      <c r="H18" s="145" t="s">
        <v>256</v>
      </c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51" t="s">
        <v>431</v>
      </c>
      <c r="T18" s="151" t="s">
        <v>431</v>
      </c>
      <c r="U18" s="133"/>
      <c r="V18" s="133"/>
      <c r="W18" s="133"/>
      <c r="X18" s="133"/>
      <c r="Y18" s="147">
        <v>359716497</v>
      </c>
      <c r="Z18" s="147" t="s">
        <v>427</v>
      </c>
      <c r="AA18" s="133"/>
      <c r="AB18" s="134"/>
      <c r="AC18" s="133"/>
      <c r="AD18" s="133"/>
      <c r="AE18" s="133"/>
      <c r="AF18" s="133"/>
      <c r="AG18" s="133"/>
      <c r="AH18" s="133"/>
      <c r="AI18" s="133"/>
      <c r="AJ18" s="134"/>
      <c r="AK18" s="134"/>
      <c r="AL18" s="133"/>
      <c r="AM18" s="134"/>
      <c r="AN18" s="134"/>
      <c r="AO18" s="134"/>
      <c r="AP18" s="134"/>
      <c r="AQ18" s="134"/>
      <c r="AR18" s="134"/>
      <c r="AS18" s="134"/>
      <c r="AT18" s="134"/>
      <c r="AU18" s="134"/>
      <c r="AV18" s="133"/>
      <c r="AW18" s="133"/>
      <c r="AX18" s="133"/>
      <c r="AY18" s="133"/>
      <c r="AZ18" s="133"/>
      <c r="BA18" s="133"/>
      <c r="BB18" s="133"/>
      <c r="BC18" s="133"/>
      <c r="BD18" s="133"/>
      <c r="BE18" s="134"/>
      <c r="BF18" s="149" t="s">
        <v>431</v>
      </c>
      <c r="BG18" s="133"/>
      <c r="BH18" s="90" t="s">
        <v>418</v>
      </c>
      <c r="BI18" s="128" t="s">
        <v>100</v>
      </c>
      <c r="BJ18" s="129">
        <v>46207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53" t="s">
        <v>434</v>
      </c>
    </row>
    <row r="19" spans="1:69" hidden="1" x14ac:dyDescent="0.35">
      <c r="A19" s="133">
        <v>15</v>
      </c>
      <c r="B19" s="145" t="s">
        <v>266</v>
      </c>
      <c r="C19" s="145" t="s">
        <v>267</v>
      </c>
      <c r="D19" s="145" t="s">
        <v>268</v>
      </c>
      <c r="E19" s="145" t="s">
        <v>269</v>
      </c>
      <c r="F19" s="145" t="s">
        <v>269</v>
      </c>
      <c r="G19" s="145" t="s">
        <v>265</v>
      </c>
      <c r="H19" s="145" t="s">
        <v>256</v>
      </c>
      <c r="I19" s="133"/>
      <c r="J19" s="133"/>
      <c r="K19" s="133"/>
      <c r="L19" s="135"/>
      <c r="M19" s="133"/>
      <c r="N19" s="133"/>
      <c r="O19" s="133"/>
      <c r="P19" s="133"/>
      <c r="Q19" s="133"/>
      <c r="R19" s="133"/>
      <c r="S19" s="151" t="s">
        <v>432</v>
      </c>
      <c r="T19" s="151" t="s">
        <v>432</v>
      </c>
      <c r="U19" s="133"/>
      <c r="V19" s="133"/>
      <c r="W19" s="133"/>
      <c r="X19" s="133"/>
      <c r="Y19" s="147">
        <v>359741112</v>
      </c>
      <c r="Z19" s="147" t="s">
        <v>428</v>
      </c>
      <c r="AA19" s="133"/>
      <c r="AB19" s="134"/>
      <c r="AC19" s="133"/>
      <c r="AD19" s="133"/>
      <c r="AE19" s="133"/>
      <c r="AF19" s="133"/>
      <c r="AG19" s="133"/>
      <c r="AH19" s="133"/>
      <c r="AI19" s="133"/>
      <c r="AJ19" s="134"/>
      <c r="AK19" s="134"/>
      <c r="AL19" s="133"/>
      <c r="AM19" s="134"/>
      <c r="AN19" s="134"/>
      <c r="AO19" s="134"/>
      <c r="AP19" s="134"/>
      <c r="AQ19" s="134"/>
      <c r="AR19" s="134"/>
      <c r="AS19" s="134"/>
      <c r="AT19" s="134"/>
      <c r="AU19" s="134"/>
      <c r="AV19" s="133"/>
      <c r="AW19" s="133"/>
      <c r="AX19" s="133"/>
      <c r="AY19" s="133"/>
      <c r="AZ19" s="133"/>
      <c r="BA19" s="133"/>
      <c r="BB19" s="133"/>
      <c r="BC19" s="133"/>
      <c r="BD19" s="133"/>
      <c r="BE19" s="134"/>
      <c r="BF19" s="149" t="s">
        <v>432</v>
      </c>
      <c r="BG19" s="133"/>
      <c r="BH19" s="90" t="s">
        <v>418</v>
      </c>
      <c r="BI19" s="128" t="s">
        <v>100</v>
      </c>
      <c r="BJ19" s="129">
        <v>46207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53" t="s">
        <v>435</v>
      </c>
    </row>
    <row r="20" spans="1:69" hidden="1" x14ac:dyDescent="0.35">
      <c r="A20" s="133">
        <v>16</v>
      </c>
      <c r="B20" s="145" t="s">
        <v>266</v>
      </c>
      <c r="C20" s="145" t="s">
        <v>267</v>
      </c>
      <c r="D20" s="145" t="s">
        <v>268</v>
      </c>
      <c r="E20" s="145" t="s">
        <v>269</v>
      </c>
      <c r="F20" s="145" t="s">
        <v>269</v>
      </c>
      <c r="G20" s="145" t="s">
        <v>265</v>
      </c>
      <c r="H20" s="145" t="s">
        <v>256</v>
      </c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51" t="s">
        <v>433</v>
      </c>
      <c r="T20" s="151" t="s">
        <v>433</v>
      </c>
      <c r="U20" s="133"/>
      <c r="V20" s="133"/>
      <c r="W20" s="133"/>
      <c r="X20" s="133"/>
      <c r="Y20" s="147">
        <v>359797253</v>
      </c>
      <c r="Z20" s="147" t="s">
        <v>429</v>
      </c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49" t="s">
        <v>433</v>
      </c>
      <c r="BG20" s="133"/>
      <c r="BH20" s="90" t="s">
        <v>418</v>
      </c>
      <c r="BI20" s="128" t="s">
        <v>100</v>
      </c>
      <c r="BJ20" s="129">
        <v>46207</v>
      </c>
      <c r="BK20" s="130" t="s">
        <v>103</v>
      </c>
      <c r="BL20" s="128" t="s">
        <v>108</v>
      </c>
      <c r="BM20" s="96" t="s">
        <v>180</v>
      </c>
      <c r="BN20" s="94" t="s">
        <v>222</v>
      </c>
      <c r="BO20" s="130"/>
      <c r="BP20" s="42"/>
      <c r="BQ20" s="153" t="s">
        <v>435</v>
      </c>
    </row>
    <row r="21" spans="1:69" hidden="1" x14ac:dyDescent="0.35">
      <c r="A21" s="133">
        <v>17</v>
      </c>
      <c r="B21" s="145" t="s">
        <v>266</v>
      </c>
      <c r="C21" s="145" t="s">
        <v>267</v>
      </c>
      <c r="D21" s="145" t="s">
        <v>268</v>
      </c>
      <c r="E21" s="145" t="s">
        <v>269</v>
      </c>
      <c r="F21" s="145" t="s">
        <v>269</v>
      </c>
      <c r="G21" s="145" t="s">
        <v>265</v>
      </c>
      <c r="H21" s="145" t="s">
        <v>256</v>
      </c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52" t="s">
        <v>326</v>
      </c>
      <c r="T21" s="152" t="s">
        <v>326</v>
      </c>
      <c r="U21" s="133"/>
      <c r="V21" s="133"/>
      <c r="W21" s="133"/>
      <c r="X21" s="133"/>
      <c r="Y21" s="148">
        <v>359490615</v>
      </c>
      <c r="Z21" s="148" t="s">
        <v>327</v>
      </c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50" t="s">
        <v>326</v>
      </c>
      <c r="BG21" s="133"/>
      <c r="BH21" s="90" t="s">
        <v>418</v>
      </c>
      <c r="BI21" s="128" t="s">
        <v>100</v>
      </c>
      <c r="BJ21" s="129">
        <v>46236</v>
      </c>
      <c r="BK21" s="130" t="s">
        <v>103</v>
      </c>
      <c r="BL21" s="128" t="s">
        <v>108</v>
      </c>
      <c r="BM21" s="96" t="s">
        <v>180</v>
      </c>
      <c r="BN21" s="94" t="s">
        <v>222</v>
      </c>
      <c r="BO21" s="130"/>
      <c r="BP21" s="42"/>
      <c r="BQ21" s="56" t="s">
        <v>436</v>
      </c>
    </row>
    <row r="22" spans="1:69" hidden="1" x14ac:dyDescent="0.35">
      <c r="A22" s="133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3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3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5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21">
    <cfRule type="duplicateValues" dxfId="0" priority="1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2026-08-07T09:38:28Z</dcterms:modified>
</cp:coreProperties>
</file>