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pandanasphoortyfinance-my.sharepoint.com/personal/saikrishna_chintala_spandanasphoorty_com/Documents/Desktop/Desktop/"/>
    </mc:Choice>
  </mc:AlternateContent>
  <xr:revisionPtr revIDLastSave="1" documentId="8_{289E5B04-2038-4072-A6A7-DDF1924620B0}" xr6:coauthVersionLast="47" xr6:coauthVersionMax="47" xr10:uidLastSave="{02B51983-A6DC-4B85-B6AF-6CFC41C8090E}"/>
  <bookViews>
    <workbookView xWindow="-110" yWindow="-110" windowWidth="19420" windowHeight="10300" activeTab="4" xr2:uid="{A149B849-90DD-470A-AC0E-B9766F30F4A7}"/>
  </bookViews>
  <sheets>
    <sheet name="Sheet1" sheetId="1" r:id="rId1"/>
    <sheet name="Sheet4" sheetId="4" r:id="rId2"/>
    <sheet name="Sheet2" sheetId="2" r:id="rId3"/>
    <sheet name="Sheet3" sheetId="3" r:id="rId4"/>
    <sheet name="Sheet5" sheetId="5" r:id="rId5"/>
  </sheets>
  <externalReferences>
    <externalReference r:id="rId6"/>
  </externalReferences>
  <definedNames>
    <definedName name="_xlnm._FilterDatabase" localSheetId="0" hidden="1">Sheet1!$A$4:$Z$4</definedName>
    <definedName name="_xlnm._FilterDatabase" localSheetId="3" hidden="1">Sheet3!$F$6:$L$11</definedName>
    <definedName name="Type">'[1]Backup sheet'!$A$2:$A$6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3" l="1"/>
  <c r="K21" i="3"/>
  <c r="I21" i="3"/>
  <c r="I19" i="3"/>
  <c r="I18" i="3"/>
  <c r="I13" i="3"/>
  <c r="K17" i="3" s="1"/>
  <c r="L11" i="3"/>
  <c r="L10" i="3"/>
  <c r="K9" i="3"/>
  <c r="L13" i="3" s="1"/>
  <c r="I17" i="3" s="1"/>
  <c r="L8" i="3"/>
  <c r="G8" i="3"/>
  <c r="L7" i="3"/>
  <c r="X6" i="1"/>
  <c r="X7" i="1"/>
  <c r="X8" i="1"/>
  <c r="X9" i="1"/>
  <c r="X5" i="1"/>
  <c r="W7" i="1"/>
  <c r="S6" i="1"/>
  <c r="L9" i="3" l="1"/>
</calcChain>
</file>

<file path=xl/sharedStrings.xml><?xml version="1.0" encoding="utf-8"?>
<sst xmlns="http://schemas.openxmlformats.org/spreadsheetml/2006/main" count="324" uniqueCount="181">
  <si>
    <t>Spandana Sphoorty Financial Limited</t>
  </si>
  <si>
    <t>Internal Audit Department</t>
  </si>
  <si>
    <t>Borrower Wise Details Ver 1.4</t>
  </si>
  <si>
    <t>Home</t>
  </si>
  <si>
    <t>Loan O/s Report</t>
  </si>
  <si>
    <t>Sr. No.</t>
  </si>
  <si>
    <r>
      <t>Branch Code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</si>
  <si>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Branch Name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</si>
  <si>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Complaint No.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</si>
  <si>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Date of IA Visit
(</t>
    </r>
    <r>
      <rPr>
        <b/>
        <sz val="10"/>
        <color rgb="FFFF0000"/>
        <rFont val="Aptos Narrow"/>
        <family val="2"/>
        <scheme val="minor"/>
      </rPr>
      <t>DD/MMM/YY</t>
    </r>
    <r>
      <rPr>
        <b/>
        <sz val="10"/>
        <color theme="1"/>
        <rFont val="Aptos Narrow"/>
        <family val="2"/>
        <scheme val="minor"/>
      </rPr>
      <t>)</t>
    </r>
  </si>
  <si>
    <r>
      <t xml:space="preserve">Fradulent Staff Name
</t>
    </r>
    <r>
      <rPr>
        <b/>
        <sz val="10"/>
        <color rgb="FFFF0000"/>
        <rFont val="Aptos Narrow"/>
        <family val="2"/>
        <scheme val="minor"/>
      </rPr>
      <t>(Formula from 2 row</t>
    </r>
    <r>
      <rPr>
        <b/>
        <sz val="10"/>
        <color theme="1"/>
        <rFont val="Aptos Narrow"/>
        <family val="2"/>
        <scheme val="minor"/>
      </rPr>
      <t>)</t>
    </r>
  </si>
  <si>
    <r>
      <t>Fradulent Staff Emp. ID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</si>
  <si>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</si>
  <si>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</si>
  <si>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</si>
  <si>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</si>
  <si>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</si>
  <si>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</si>
  <si>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</si>
  <si>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</si>
  <si>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Aptos Narrow"/>
        <family val="2"/>
        <scheme val="minor"/>
      </rPr>
      <t>Drop Down</t>
    </r>
    <r>
      <rPr>
        <b/>
        <sz val="10"/>
        <color theme="1"/>
        <rFont val="Aptos Narrow"/>
        <family val="2"/>
        <scheme val="minor"/>
      </rPr>
      <t>)</t>
    </r>
  </si>
  <si>
    <r>
      <t>Date of Collection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</si>
  <si>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r>
      <t>Amount Collected
(</t>
    </r>
    <r>
      <rPr>
        <b/>
        <sz val="10"/>
        <color rgb="FFFF0000"/>
        <rFont val="Aptos Narrow"/>
        <family val="2"/>
        <scheme val="minor"/>
      </rPr>
      <t>Gross Fraud</t>
    </r>
    <r>
      <rPr>
        <b/>
        <sz val="10"/>
        <color theme="1"/>
        <rFont val="Aptos Narrow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</si>
  <si>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</si>
  <si>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Aptos Narrow"/>
        <family val="2"/>
        <scheme val="minor"/>
      </rPr>
      <t>Not</t>
    </r>
    <r>
      <rPr>
        <b/>
        <sz val="10"/>
        <color theme="1"/>
        <rFont val="Aptos Narrow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</si>
  <si>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Aptos Narrow"/>
        <family val="2"/>
        <scheme val="minor"/>
      </rPr>
      <t>Net Fraud</t>
    </r>
    <r>
      <rPr>
        <b/>
        <sz val="10"/>
        <color theme="1"/>
        <rFont val="Aptos Narrow"/>
        <family val="2"/>
        <scheme val="minor"/>
      </rPr>
      <t>)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</si>
  <si>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t>Availability of Evidence</t>
  </si>
  <si>
    <r>
      <t>Remarks
(</t>
    </r>
    <r>
      <rPr>
        <b/>
        <sz val="10"/>
        <color rgb="FFFF0000"/>
        <rFont val="Aptos Narrow"/>
        <family val="2"/>
        <scheme val="minor"/>
      </rPr>
      <t>If Applicable</t>
    </r>
    <r>
      <rPr>
        <b/>
        <sz val="10"/>
        <color theme="1"/>
        <rFont val="Aptos Narrow"/>
        <family val="2"/>
        <scheme val="minor"/>
      </rPr>
      <t>)</t>
    </r>
  </si>
  <si>
    <t>CHGL2194</t>
  </si>
  <si>
    <t>Baramkela</t>
  </si>
  <si>
    <t>FN25-26-00636</t>
  </si>
  <si>
    <t>Sadanand Dadsena</t>
  </si>
  <si>
    <t>SF0046415</t>
  </si>
  <si>
    <t>Branch Manager</t>
  </si>
  <si>
    <t>42</t>
  </si>
  <si>
    <t>SID951374839641</t>
  </si>
  <si>
    <t>KAUSHLIYA SIDAAR</t>
  </si>
  <si>
    <t>29-Jan-2024</t>
  </si>
  <si>
    <t>Pre-Closure Amount Misappropriated</t>
  </si>
  <si>
    <t>Loan Card</t>
  </si>
  <si>
    <t>As per Loan card, BM Sadanand Dansena collected pre closure amount Rs.14140/- from borrower on dated 06-02-2025, which was not accounted in FIMO.</t>
  </si>
  <si>
    <t>283</t>
  </si>
  <si>
    <t>SID951374579767</t>
  </si>
  <si>
    <t>GARIMA YADAV</t>
  </si>
  <si>
    <t>04-Sep-2024</t>
  </si>
  <si>
    <t>Disbursed Amount Recollected</t>
  </si>
  <si>
    <t>As per Loan card, BM Sadanand collected Preclose Amount Rs.40000/- from borrower on dated 10-09-2024  And paying EMI by himself 12170/-  and Remaining Amount Rs27830/- not posted in FIMO. Bus now OS Showing in FIMO Amount Rs.31789/-.</t>
  </si>
  <si>
    <t>191</t>
  </si>
  <si>
    <t>SID2125403367</t>
  </si>
  <si>
    <t>JAYANTI SIDAR</t>
  </si>
  <si>
    <t>24-Jan-2024</t>
  </si>
  <si>
    <t>Collection Amount Misappropriated</t>
  </si>
  <si>
    <t>Bara Dawan C1</t>
  </si>
  <si>
    <t>SID951374692415</t>
  </si>
  <si>
    <t>TARABAI MALAKAR</t>
  </si>
  <si>
    <t>16-Aug-2024</t>
  </si>
  <si>
    <t>Deliquent Staff Written Statement</t>
  </si>
  <si>
    <t>As per Staff Written Statement, BM Sadanand Taken loan amount for his personal use from customer on 18-08-2024 Rs.2690@18 EMI = 48420/-. And paying EMI by himself 2690@4 EMI = 10760/- and Remaining EMI Rs.2690@14 EMI = 37660/- not posted in FIMO.</t>
  </si>
  <si>
    <t>SSF3366043</t>
  </si>
  <si>
    <t>NILA MALAKAR</t>
  </si>
  <si>
    <t>As per Staff Written Statement, BM Sadanand Taken Preclose amount from customer on 05-09-2024 Rs.1340@12 EMI = 16080/-. And paying EMI by himself 1340@7 EMI = 9380/- and Remaining EMI Rs.1340@5 EMI = 6700/- not posted in FIMO.</t>
  </si>
  <si>
    <r>
      <t xml:space="preserve">Fraud Investigation Report Tracker </t>
    </r>
    <r>
      <rPr>
        <b/>
        <sz val="12"/>
        <color rgb="FFFF0000"/>
        <rFont val="Aptos Narrow"/>
        <family val="2"/>
        <scheme val="minor"/>
      </rPr>
      <t>Version 1.4</t>
    </r>
  </si>
  <si>
    <r>
      <t>Financial Year/Quarter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rFont val="Aptos Narrow"/>
        <family val="2"/>
        <scheme val="minor"/>
      </rPr>
      <t>)</t>
    </r>
  </si>
  <si>
    <r>
      <t>Branch Code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rFont val="Aptos Narrow"/>
        <family val="2"/>
        <scheme val="minor"/>
      </rPr>
      <t>)</t>
    </r>
  </si>
  <si>
    <r>
      <t>Branch Name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rFont val="Aptos Narrow"/>
        <family val="2"/>
        <scheme val="minor"/>
      </rPr>
      <t>)</t>
    </r>
  </si>
  <si>
    <r>
      <t>State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rFont val="Aptos Narrow"/>
        <family val="2"/>
        <scheme val="minor"/>
      </rPr>
      <t>)</t>
    </r>
  </si>
  <si>
    <r>
      <t>Region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rFont val="Aptos Narrow"/>
        <family val="2"/>
        <scheme val="minor"/>
      </rPr>
      <t>)</t>
    </r>
  </si>
  <si>
    <r>
      <t>Date of Identification
(</t>
    </r>
    <r>
      <rPr>
        <b/>
        <sz val="10"/>
        <color rgb="FFFF0000"/>
        <rFont val="Aptos Narrow"/>
        <family val="2"/>
        <scheme val="minor"/>
      </rPr>
      <t>DD-MMM-YY</t>
    </r>
    <r>
      <rPr>
        <b/>
        <sz val="10"/>
        <rFont val="Aptos Narrow"/>
        <family val="2"/>
        <scheme val="minor"/>
      </rPr>
      <t>)</t>
    </r>
  </si>
  <si>
    <r>
      <t>Identified by
(</t>
    </r>
    <r>
      <rPr>
        <b/>
        <sz val="10"/>
        <color rgb="FFFF0000"/>
        <rFont val="Aptos Narrow"/>
        <family val="2"/>
        <scheme val="minor"/>
      </rPr>
      <t>IA/Business/HR/IT etc</t>
    </r>
    <r>
      <rPr>
        <b/>
        <sz val="10"/>
        <rFont val="Aptos Narrow"/>
        <family val="2"/>
        <scheme val="minor"/>
      </rPr>
      <t>)
(</t>
    </r>
    <r>
      <rPr>
        <b/>
        <sz val="10"/>
        <color rgb="FFFF0000"/>
        <rFont val="Aptos Narrow"/>
        <family val="2"/>
        <scheme val="minor"/>
      </rPr>
      <t>Drop Down</t>
    </r>
    <r>
      <rPr>
        <b/>
        <sz val="10"/>
        <rFont val="Aptos Narrow"/>
        <family val="2"/>
        <scheme val="minor"/>
      </rPr>
      <t>)</t>
    </r>
  </si>
  <si>
    <r>
      <t>Date of Complaint Raised
(</t>
    </r>
    <r>
      <rPr>
        <b/>
        <sz val="10"/>
        <color rgb="FFFF0000"/>
        <rFont val="Aptos Narrow"/>
        <family val="2"/>
        <scheme val="minor"/>
      </rPr>
      <t>DD-MMM-YY</t>
    </r>
    <r>
      <rPr>
        <b/>
        <sz val="10"/>
        <rFont val="Aptos Narrow"/>
        <family val="2"/>
        <scheme val="minor"/>
      </rPr>
      <t>)</t>
    </r>
  </si>
  <si>
    <r>
      <t>Compliant Number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rFont val="Aptos Narrow"/>
        <family val="2"/>
        <scheme val="minor"/>
      </rPr>
      <t>)</t>
    </r>
  </si>
  <si>
    <t>Initial No. of Borrowers Identified</t>
  </si>
  <si>
    <t>Preliminary Fraud Amount</t>
  </si>
  <si>
    <t>Preliminary Fraud Amount Recovered</t>
  </si>
  <si>
    <t>CM Name/ID</t>
  </si>
  <si>
    <t>AVP Name/ID</t>
  </si>
  <si>
    <t>VP Name/ID</t>
  </si>
  <si>
    <t>SVP Name/ID</t>
  </si>
  <si>
    <r>
      <t>Name of the Staff Involved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rFont val="Aptos Narrow"/>
        <family val="2"/>
        <scheme val="minor"/>
      </rPr>
      <t>)</t>
    </r>
  </si>
  <si>
    <r>
      <t>Employee Designation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rFont val="Aptos Narrow"/>
        <family val="2"/>
        <scheme val="minor"/>
      </rPr>
      <t>)</t>
    </r>
  </si>
  <si>
    <r>
      <t>Employee Code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rFont val="Aptos Narrow"/>
        <family val="2"/>
        <scheme val="minor"/>
      </rPr>
      <t>)</t>
    </r>
  </si>
  <si>
    <r>
      <t>Employee Current Status
(</t>
    </r>
    <r>
      <rPr>
        <b/>
        <sz val="10"/>
        <color rgb="FFFF0000"/>
        <rFont val="Aptos Narrow"/>
        <family val="2"/>
        <scheme val="minor"/>
      </rPr>
      <t>Drop Down</t>
    </r>
    <r>
      <rPr>
        <b/>
        <sz val="10"/>
        <rFont val="Aptos Narrow"/>
        <family val="2"/>
        <scheme val="minor"/>
      </rPr>
      <t>)</t>
    </r>
  </si>
  <si>
    <r>
      <t>Date, if Employee not available/not working
(</t>
    </r>
    <r>
      <rPr>
        <b/>
        <sz val="10"/>
        <color rgb="FFFF0000"/>
        <rFont val="Aptos Narrow"/>
        <family val="2"/>
        <scheme val="minor"/>
      </rPr>
      <t>DD-MMM-YY</t>
    </r>
    <r>
      <rPr>
        <b/>
        <sz val="10"/>
        <rFont val="Aptos Narrow"/>
        <family val="2"/>
        <scheme val="minor"/>
      </rPr>
      <t xml:space="preserve">) </t>
    </r>
  </si>
  <si>
    <r>
      <t>Type of Compliant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rFont val="Aptos Narrow"/>
        <family val="2"/>
        <scheme val="minor"/>
      </rPr>
      <t>)</t>
    </r>
  </si>
  <si>
    <r>
      <t>Multiple Complaints If any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rFont val="Aptos Narrow"/>
        <family val="2"/>
        <scheme val="minor"/>
      </rPr>
      <t>)</t>
    </r>
  </si>
  <si>
    <r>
      <t>Fraud Investigation Status
(</t>
    </r>
    <r>
      <rPr>
        <b/>
        <sz val="10"/>
        <color rgb="FFFF0000"/>
        <rFont val="Aptos Narrow"/>
        <family val="2"/>
        <scheme val="minor"/>
      </rPr>
      <t>Drop Down</t>
    </r>
    <r>
      <rPr>
        <b/>
        <sz val="10"/>
        <rFont val="Aptos Narrow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</si>
  <si>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Aptos Narrow"/>
        <family val="2"/>
        <scheme val="minor"/>
      </rPr>
      <t>DD-MMM-YY</t>
    </r>
    <r>
      <rPr>
        <b/>
        <sz val="10"/>
        <rFont val="Aptos Narrow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</si>
  <si>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Aptos Narrow"/>
        <family val="2"/>
        <scheme val="minor"/>
      </rPr>
      <t>DD-MMM-YY</t>
    </r>
    <r>
      <rPr>
        <b/>
        <sz val="10"/>
        <rFont val="Aptos Narrow"/>
        <family val="2"/>
        <scheme val="minor"/>
      </rPr>
      <t>)</t>
    </r>
  </si>
  <si>
    <r>
      <t>Total No. of Borrowers Verified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rFont val="Aptos Narrow"/>
        <family val="2"/>
        <scheme val="minor"/>
      </rPr>
      <t>)</t>
    </r>
  </si>
  <si>
    <r>
      <t>Total Fraud Amount
(</t>
    </r>
    <r>
      <rPr>
        <b/>
        <sz val="10"/>
        <color rgb="FFFF0000"/>
        <rFont val="Aptos Narrow"/>
        <family val="2"/>
        <scheme val="minor"/>
      </rPr>
      <t>Post Investigation</t>
    </r>
    <r>
      <rPr>
        <b/>
        <sz val="10"/>
        <rFont val="Aptos Narrow"/>
        <family val="2"/>
        <scheme val="minor"/>
      </rPr>
      <t>)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rFont val="Aptos Narrow"/>
        <family val="2"/>
        <scheme val="minor"/>
      </rPr>
      <t>)</t>
    </r>
  </si>
  <si>
    <r>
      <rPr>
        <b/>
        <sz val="10"/>
        <color rgb="FF000000"/>
        <rFont val="Aptos Narrow"/>
        <family val="2"/>
        <scheme val="minor"/>
      </rPr>
      <t>Amount Recovered
(</t>
    </r>
    <r>
      <rPr>
        <b/>
        <sz val="10"/>
        <color rgb="FFFF0000"/>
        <rFont val="Aptos Narrow"/>
        <family val="2"/>
        <scheme val="minor"/>
      </rPr>
      <t>On or before</t>
    </r>
    <r>
      <rPr>
        <b/>
        <sz val="10"/>
        <color rgb="FF000000"/>
        <rFont val="Aptos Narrow"/>
        <family val="2"/>
        <scheme val="minor"/>
      </rPr>
      <t xml:space="preserve"> </t>
    </r>
    <r>
      <rPr>
        <b/>
        <sz val="10"/>
        <color rgb="FFFF0000"/>
        <rFont val="Aptos Narrow"/>
        <family val="2"/>
        <scheme val="minor"/>
      </rPr>
      <t>Fraud</t>
    </r>
    <r>
      <rPr>
        <b/>
        <sz val="10"/>
        <color rgb="FF000000"/>
        <rFont val="Aptos Narrow"/>
        <family val="2"/>
        <scheme val="minor"/>
      </rPr>
      <t xml:space="preserve"> </t>
    </r>
    <r>
      <rPr>
        <b/>
        <sz val="10"/>
        <color rgb="FFFF0000"/>
        <rFont val="Aptos Narrow"/>
        <family val="2"/>
        <scheme val="minor"/>
      </rPr>
      <t>Investigation</t>
    </r>
    <r>
      <rPr>
        <b/>
        <sz val="10"/>
        <color rgb="FF000000"/>
        <rFont val="Aptos Narrow"/>
        <family val="2"/>
        <scheme val="minor"/>
      </rPr>
      <t>)</t>
    </r>
    <r>
      <rPr>
        <b/>
        <sz val="10"/>
        <rFont val="Aptos Narrow"/>
        <family val="2"/>
        <scheme val="minor"/>
      </rPr>
      <t xml:space="preserve">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rFont val="Aptos Narrow"/>
        <family val="2"/>
        <scheme val="minor"/>
      </rPr>
      <t>)</t>
    </r>
  </si>
  <si>
    <r>
      <t>Net Fraud Amount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</si>
  <si>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No. of Borrowers Affected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rFont val="Aptos Narrow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</si>
  <si>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Aptos Narrow"/>
        <family val="2"/>
        <scheme val="minor"/>
      </rPr>
      <t>DD-MMM-YY</t>
    </r>
    <r>
      <rPr>
        <b/>
        <sz val="10"/>
        <rFont val="Aptos Narrow"/>
        <family val="2"/>
        <scheme val="minor"/>
      </rPr>
      <t>)</t>
    </r>
  </si>
  <si>
    <t>IA Remarks</t>
  </si>
  <si>
    <t>Q1 25-26</t>
  </si>
  <si>
    <t>East</t>
  </si>
  <si>
    <t>Chhattisgarh</t>
  </si>
  <si>
    <t>Business</t>
  </si>
  <si>
    <t>Rajkumar Kaiwart/SF0039350</t>
  </si>
  <si>
    <t>Dhaneshwar Lal Yadav/SF0022006</t>
  </si>
  <si>
    <t>Suresh Kumar Padhan/SF0005800</t>
  </si>
  <si>
    <t>Shrivastava Deepenedra/SF0002115</t>
  </si>
  <si>
    <t>Terminated</t>
  </si>
  <si>
    <t>Disbursed Amount Recollected/Collection Amount Misappropriated</t>
  </si>
  <si>
    <t>Completed-Report Submitted</t>
  </si>
  <si>
    <t>As per the complaint, the Internal Audit team verified the field and observed that Branch Manager Sadanand Dadsena/SF0046415 had embezzled 05 Borrower’s Loan Installments,  disbursed amount re-collected &amp; Pre-Closure amount total of Rs. 1,22,140/- and out of that Rs. 32,310/- accounted in FIMO as EMI basis and now Rs. 89,830/- is pending for recovery from alleged employee.</t>
  </si>
  <si>
    <t>remark</t>
  </si>
  <si>
    <t>entry</t>
  </si>
  <si>
    <t>diff</t>
  </si>
  <si>
    <t>preclose</t>
  </si>
  <si>
    <t>od</t>
  </si>
  <si>
    <t>S.no</t>
  </si>
  <si>
    <t xml:space="preserve">Zone </t>
  </si>
  <si>
    <t>State</t>
  </si>
  <si>
    <t>Region</t>
  </si>
  <si>
    <t>Area</t>
  </si>
  <si>
    <t>Cluster</t>
  </si>
  <si>
    <t>Branch Code</t>
  </si>
  <si>
    <t>Branch</t>
  </si>
  <si>
    <t>Village</t>
  </si>
  <si>
    <t>CSREMPID</t>
  </si>
  <si>
    <t>CSRNAME</t>
  </si>
  <si>
    <t>Center ID</t>
  </si>
  <si>
    <t>Center Name</t>
  </si>
  <si>
    <t>Group ID</t>
  </si>
  <si>
    <t>Group Name</t>
  </si>
  <si>
    <t>Product Code</t>
  </si>
  <si>
    <t>Product Name</t>
  </si>
  <si>
    <t>Cust ID</t>
  </si>
  <si>
    <t>UCIC</t>
  </si>
  <si>
    <t>LAN</t>
  </si>
  <si>
    <t>Customer Name</t>
  </si>
  <si>
    <t>Disbdate</t>
  </si>
  <si>
    <t>Loan Amount</t>
  </si>
  <si>
    <t>Demand Collection Date</t>
  </si>
  <si>
    <t>Collecteddate</t>
  </si>
  <si>
    <t>Transaction date</t>
  </si>
  <si>
    <t xml:space="preserve">Collection Mode </t>
  </si>
  <si>
    <t>Cash/Bank</t>
  </si>
  <si>
    <t>Principle Collection</t>
  </si>
  <si>
    <t>Interest Collection</t>
  </si>
  <si>
    <t xml:space="preserve">Advance Collection </t>
  </si>
  <si>
    <t>Total Collection</t>
  </si>
  <si>
    <t>Attendance</t>
  </si>
  <si>
    <t>Receipt Number</t>
  </si>
  <si>
    <t>OD Remarks</t>
  </si>
  <si>
    <t>DPD as on last month end</t>
  </si>
  <si>
    <t>Loan Cycle</t>
  </si>
  <si>
    <t>Borrower Category</t>
  </si>
  <si>
    <t xml:space="preserve">Authentication Status </t>
  </si>
  <si>
    <t>ODREMARKS</t>
  </si>
  <si>
    <t>Transaction ID</t>
  </si>
  <si>
    <t>Transaction Mobile Number</t>
  </si>
  <si>
    <t>CH-1</t>
  </si>
  <si>
    <t>Raipur</t>
  </si>
  <si>
    <t>Sarangarh</t>
  </si>
  <si>
    <t>Rohinapali</t>
  </si>
  <si>
    <t>SF0054742</t>
  </si>
  <si>
    <t>Kalap Ram</t>
  </si>
  <si>
    <t>khusbu</t>
  </si>
  <si>
    <t>Chetana</t>
  </si>
  <si>
    <t>web</t>
  </si>
  <si>
    <t>Cash</t>
  </si>
  <si>
    <t>5</t>
  </si>
  <si>
    <t xml:space="preserve">Red       </t>
  </si>
  <si>
    <t>Done</t>
  </si>
  <si>
    <t>Bara Dawan</t>
  </si>
  <si>
    <t>SAHARA</t>
  </si>
  <si>
    <t>Unnati</t>
  </si>
  <si>
    <t>0</t>
  </si>
  <si>
    <t>Bara Dawan C1 Raam1</t>
  </si>
  <si>
    <t>IL-1</t>
  </si>
  <si>
    <t>Hedaspali</t>
  </si>
  <si>
    <t>kamal</t>
  </si>
  <si>
    <t>Fraud</t>
  </si>
  <si>
    <t>coll</t>
  </si>
  <si>
    <t>Receipts</t>
  </si>
  <si>
    <t>payments</t>
  </si>
  <si>
    <t>cr</t>
  </si>
  <si>
    <t>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</si>
</sst>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[$-14009]dd/mm/yyyy;@"/>
    <numFmt numFmtId="165" formatCode="[$-409]d/mmm/yy;@"/>
    <numFmt numFmtId="166" formatCode="[$-409]dd/mmm/yy;@"/>
    <numFmt numFmtId="167" formatCode="[$-409]d\-mmm\-yy;@"/>
    <numFmt numFmtId="168" formatCode="[$-10409]dd\ mmm\ yyyy"/>
    <numFmt numFmtId="169" formatCode="[$-10409]0.00"/>
    <numFmt numFmtId="170" formatCode="[$-10409]d\ mmm\ yyyy"/>
    <numFmt numFmtId="171" formatCode="[$-10409]0.00;\(0.00\)"/>
  </numFmts>
  <fonts count="2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14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Cambria"/>
      <family val="2"/>
    </font>
    <font>
      <b/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sz val="11"/>
      <name val="Aptos Narrow"/>
      <family val="2"/>
      <scheme val="minor"/>
    </font>
    <font>
      <b/>
      <sz val="10"/>
      <color rgb="FF000000"/>
      <name val="Tahoma"/>
      <family val="2"/>
    </font>
    <font>
      <b/>
      <sz val="8"/>
      <color rgb="FF000000"/>
      <name val="Tahoma"/>
      <family val="2"/>
    </font>
    <font>
      <sz val="10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B0C4DE"/>
        <bgColor rgb="FFB0C4DE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3" fillId="0" borderId="0">
      <protection locked="0"/>
    </xf>
    <xf numFmtId="0" fontId="10" fillId="0" borderId="0"/>
    <xf numFmtId="0" fontId="3" fillId="0" borderId="0" applyNumberFormat="0" applyFill="0" applyBorder="0" applyAlignment="0" applyProtection="0"/>
    <xf numFmtId="0" fontId="3" fillId="0" borderId="0"/>
    <xf numFmtId="0" fontId="13" fillId="0" borderId="0"/>
  </cellStyleXfs>
  <cellXfs count="54">
    <xf numFmtId="0" fontId="0" fillId="0" borderId="0" xfId="0"/>
    <xf numFmtId="0" fontId="4" fillId="0" borderId="1" xfId="2" applyFont="1" applyBorder="1" applyAlignment="1" applyProtection="1">
      <alignment vertical="center"/>
    </xf>
    <xf numFmtId="0" fontId="6" fillId="0" borderId="1" xfId="2" applyFont="1" applyBorder="1" applyAlignment="1" applyProtection="1">
      <alignment vertical="center"/>
    </xf>
    <xf numFmtId="0" fontId="8" fillId="0" borderId="0" xfId="1" applyFont="1" applyAlignment="1">
      <alignment horizontal="center" vertical="center"/>
    </xf>
    <xf numFmtId="0" fontId="9" fillId="2" borderId="2" xfId="2" applyFont="1" applyFill="1" applyBorder="1" applyAlignment="1" applyProtection="1">
      <alignment horizontal="center" vertical="center" wrapText="1"/>
    </xf>
    <xf numFmtId="0" fontId="9" fillId="2" borderId="2" xfId="3" applyFont="1" applyFill="1" applyBorder="1" applyAlignment="1">
      <alignment horizontal="center" vertical="center" wrapText="1"/>
    </xf>
    <xf numFmtId="164" fontId="9" fillId="2" borderId="2" xfId="3" applyNumberFormat="1" applyFont="1" applyFill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/>
    </xf>
    <xf numFmtId="0" fontId="5" fillId="0" borderId="0" xfId="0" applyFont="1" applyAlignment="1"/>
    <xf numFmtId="164" fontId="5" fillId="0" borderId="0" xfId="0" applyNumberFormat="1" applyFont="1" applyAlignment="1"/>
    <xf numFmtId="0" fontId="7" fillId="0" borderId="0" xfId="0" applyFont="1" applyAlignment="1"/>
    <xf numFmtId="0" fontId="12" fillId="3" borderId="2" xfId="4" applyNumberFormat="1" applyFont="1" applyFill="1" applyBorder="1" applyAlignment="1" applyProtection="1">
      <alignment horizontal="center" vertical="center"/>
      <protection hidden="1"/>
    </xf>
    <xf numFmtId="0" fontId="13" fillId="0" borderId="2" xfId="5" applyFont="1" applyBorder="1" applyAlignment="1" applyProtection="1">
      <alignment horizontal="center" vertical="center"/>
      <protection locked="0"/>
    </xf>
    <xf numFmtId="165" fontId="5" fillId="0" borderId="2" xfId="3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protection locked="0"/>
    </xf>
    <xf numFmtId="0" fontId="5" fillId="0" borderId="2" xfId="3" applyFont="1" applyBorder="1" applyAlignment="1" applyProtection="1">
      <alignment horizontal="center" vertical="center"/>
      <protection locked="0"/>
    </xf>
    <xf numFmtId="49" fontId="12" fillId="4" borderId="2" xfId="0" applyNumberFormat="1" applyFont="1" applyFill="1" applyBorder="1" applyAlignment="1" applyProtection="1">
      <alignment horizontal="center" vertical="center"/>
      <protection locked="0"/>
    </xf>
    <xf numFmtId="164" fontId="5" fillId="0" borderId="2" xfId="3" applyNumberFormat="1" applyFont="1" applyBorder="1" applyAlignment="1" applyProtection="1">
      <alignment horizontal="center" vertical="center"/>
      <protection locked="0"/>
    </xf>
    <xf numFmtId="166" fontId="5" fillId="0" borderId="2" xfId="3" applyNumberFormat="1" applyFont="1" applyBorder="1" applyAlignment="1" applyProtection="1">
      <alignment horizontal="center" vertical="center"/>
      <protection locked="0"/>
    </xf>
    <xf numFmtId="0" fontId="5" fillId="5" borderId="2" xfId="3" applyFont="1" applyFill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horizontal="left" vertical="top"/>
      <protection locked="0"/>
    </xf>
    <xf numFmtId="0" fontId="5" fillId="0" borderId="2" xfId="3" applyFont="1" applyBorder="1" applyAlignment="1" applyProtection="1">
      <alignment horizontal="center" vertical="center"/>
      <protection hidden="1"/>
    </xf>
    <xf numFmtId="0" fontId="5" fillId="0" borderId="0" xfId="0" applyFont="1" applyAlignment="1">
      <alignment horizontal="center"/>
    </xf>
    <xf numFmtId="14" fontId="17" fillId="0" borderId="2" xfId="4" applyNumberFormat="1" applyFont="1" applyFill="1" applyBorder="1" applyAlignment="1" applyProtection="1">
      <alignment horizontal="center" vertical="center"/>
      <protection locked="0"/>
    </xf>
    <xf numFmtId="49" fontId="12" fillId="0" borderId="2" xfId="6" applyNumberFormat="1" applyFont="1" applyBorder="1" applyAlignment="1" applyProtection="1">
      <alignment horizontal="left" vertical="center"/>
      <protection locked="0"/>
    </xf>
    <xf numFmtId="1" fontId="5" fillId="0" borderId="2" xfId="0" applyNumberFormat="1" applyFont="1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0" xfId="0" applyAlignment="1"/>
    <xf numFmtId="0" fontId="15" fillId="2" borderId="2" xfId="6" applyFont="1" applyFill="1" applyBorder="1" applyAlignment="1">
      <alignment horizontal="center" vertical="center"/>
    </xf>
    <xf numFmtId="49" fontId="15" fillId="2" borderId="2" xfId="6" applyNumberFormat="1" applyFont="1" applyFill="1" applyBorder="1" applyAlignment="1">
      <alignment horizontal="center" vertical="center"/>
    </xf>
    <xf numFmtId="0" fontId="15" fillId="2" borderId="2" xfId="4" applyFont="1" applyFill="1" applyBorder="1" applyAlignment="1">
      <alignment horizontal="center" vertical="center"/>
    </xf>
    <xf numFmtId="167" fontId="15" fillId="2" borderId="2" xfId="6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12" fillId="0" borderId="2" xfId="4" applyNumberFormat="1" applyFont="1" applyFill="1" applyBorder="1" applyAlignment="1" applyProtection="1">
      <alignment horizontal="center" vertical="center"/>
      <protection hidden="1"/>
    </xf>
    <xf numFmtId="0" fontId="12" fillId="0" borderId="2" xfId="0" applyFont="1" applyBorder="1" applyAlignment="1" applyProtection="1">
      <alignment horizontal="center" vertical="center"/>
      <protection hidden="1"/>
    </xf>
    <xf numFmtId="165" fontId="12" fillId="0" borderId="2" xfId="4" applyNumberFormat="1" applyFont="1" applyFill="1" applyBorder="1" applyAlignment="1" applyProtection="1">
      <alignment horizontal="center" vertical="center"/>
      <protection locked="0"/>
    </xf>
    <xf numFmtId="0" fontId="12" fillId="0" borderId="2" xfId="6" applyFont="1" applyBorder="1" applyAlignment="1" applyProtection="1">
      <alignment horizontal="center" vertical="center"/>
      <protection hidden="1"/>
    </xf>
    <xf numFmtId="1" fontId="12" fillId="0" borderId="2" xfId="6" applyNumberFormat="1" applyFont="1" applyBorder="1" applyAlignment="1" applyProtection="1">
      <alignment horizontal="center" vertical="center"/>
      <protection locked="0"/>
    </xf>
    <xf numFmtId="2" fontId="12" fillId="0" borderId="2" xfId="6" applyNumberFormat="1" applyFont="1" applyBorder="1" applyAlignment="1" applyProtection="1">
      <alignment horizontal="center" vertical="center"/>
      <protection locked="0"/>
    </xf>
    <xf numFmtId="1" fontId="12" fillId="0" borderId="2" xfId="6" applyNumberFormat="1" applyFont="1" applyBorder="1" applyAlignment="1" applyProtection="1">
      <alignment horizontal="center" vertical="center"/>
      <protection hidden="1"/>
    </xf>
    <xf numFmtId="49" fontId="12" fillId="0" borderId="2" xfId="6" applyNumberFormat="1" applyFont="1" applyBorder="1" applyAlignment="1" applyProtection="1">
      <alignment horizontal="center" vertical="center"/>
      <protection locked="0"/>
    </xf>
    <xf numFmtId="165" fontId="12" fillId="0" borderId="2" xfId="4" applyNumberFormat="1" applyFont="1" applyFill="1" applyBorder="1" applyAlignment="1" applyProtection="1">
      <alignment horizontal="left" vertical="top"/>
      <protection locked="0"/>
    </xf>
    <xf numFmtId="0" fontId="0" fillId="0" borderId="0" xfId="0" applyAlignment="1">
      <alignment wrapText="1"/>
    </xf>
    <xf numFmtId="0" fontId="18" fillId="6" borderId="3" xfId="0" applyFont="1" applyFill="1" applyBorder="1" applyAlignment="1">
      <alignment horizontal="center" vertical="top" readingOrder="1"/>
    </xf>
    <xf numFmtId="0" fontId="19" fillId="6" borderId="3" xfId="0" applyFont="1" applyFill="1" applyBorder="1" applyAlignment="1">
      <alignment horizontal="center" vertical="top" readingOrder="1"/>
    </xf>
    <xf numFmtId="0" fontId="20" fillId="0" borderId="3" xfId="0" applyFont="1" applyBorder="1" applyAlignment="1">
      <alignment vertical="top" readingOrder="1"/>
    </xf>
    <xf numFmtId="168" fontId="20" fillId="0" borderId="3" xfId="0" applyNumberFormat="1" applyFont="1" applyBorder="1" applyAlignment="1">
      <alignment vertical="top" readingOrder="1"/>
    </xf>
    <xf numFmtId="169" fontId="20" fillId="0" borderId="3" xfId="0" applyNumberFormat="1" applyFont="1" applyBorder="1" applyAlignment="1">
      <alignment vertical="top" readingOrder="1"/>
    </xf>
    <xf numFmtId="170" fontId="20" fillId="0" borderId="3" xfId="0" applyNumberFormat="1" applyFont="1" applyBorder="1" applyAlignment="1">
      <alignment vertical="top" readingOrder="1"/>
    </xf>
    <xf numFmtId="171" fontId="20" fillId="0" borderId="3" xfId="0" applyNumberFormat="1" applyFont="1" applyBorder="1" applyAlignment="1">
      <alignment vertical="top" readingOrder="1"/>
    </xf>
    <xf numFmtId="0" fontId="5" fillId="5" borderId="0" xfId="3" applyFont="1" applyFill="1" applyBorder="1" applyAlignment="1" applyProtection="1">
      <alignment horizontal="center" vertical="center"/>
      <protection hidden="1"/>
    </xf>
    <xf numFmtId="0" fontId="1" fillId="0" borderId="0" xfId="0" applyFont="1"/>
  </cellXfs>
  <cellStyles count="7">
    <cellStyle name="Hyperlink" xfId="1" builtinId="8"/>
    <cellStyle name="Normal" xfId="0" builtinId="0"/>
    <cellStyle name="Normal 18 2 10" xfId="2" xr:uid="{C537CF33-CB7B-4760-B211-48BA19F26CCB}"/>
    <cellStyle name="Normal 2" xfId="6" xr:uid="{104F90DC-26C0-4608-BC7F-BDC34421149E}"/>
    <cellStyle name="Normal 2 2" xfId="4" xr:uid="{9A604D09-AF9E-4238-AF10-0852723D478A}"/>
    <cellStyle name="Normal 3 19 2" xfId="3" xr:uid="{CCA8E811-4032-4769-83E2-7A22CBC3590E}"/>
    <cellStyle name="Normal 3 2" xfId="5" xr:uid="{46D9B575-148D-4856-A7A6-9511CDFA9C12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566561</xdr:colOff>
      <xdr:row>1</xdr:row>
      <xdr:rowOff>133350</xdr:rowOff>
    </xdr:from>
    <xdr:to>
      <xdr:col>15</xdr:col>
      <xdr:colOff>275603</xdr:colOff>
      <xdr:row>26</xdr:row>
      <xdr:rowOff>166536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EA2297-4D84-27CA-C707-7C5CC29E0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6161" y="317500"/>
          <a:ext cx="8243442" cy="463693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31</xdr:col>
      <xdr:colOff>2553</xdr:colOff>
      <xdr:row>84</xdr:row>
      <xdr:rowOff>160186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C233217-C012-5CA7-F86D-056C3EB43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340350"/>
          <a:ext cx="18290553" cy="1028843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1770.SSFL\AppData\Local\Microsoft\Windows\INetCache\Content.Outlook\6FBB5KO1\SSFL%20Fraud%20Investigation%20Report%20Format-%20Sadanand%20Dadsena.xlsx" TargetMode="External"/><Relationship Id="rId1" Type="http://schemas.openxmlformats.org/officeDocument/2006/relationships/externalLinkPath" Target="file:///C:\Users\sf0071770.SSFL\AppData\Local\Microsoft\Windows\INetCache\Content.Outlook\6FBB5KO1\SSFL%20Fraud%20Investigation%20Report%20Format-%20Sadanand%20Dadse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 sheet"/>
      <sheetName val="Fraud Investigation Report"/>
      <sheetName val="Cash Embezzlement"/>
      <sheetName val="Physical Cash at Safe"/>
      <sheetName val="Borrower Wise Details"/>
      <sheetName val="Loan Outstanding Report"/>
    </sheetNames>
    <sheetDataSet>
      <sheetData sheetId="0">
        <row r="2">
          <cell r="A2" t="str">
            <v>Collection Amount Misappropriated</v>
          </cell>
        </row>
        <row r="3">
          <cell r="A3" t="str">
            <v>Pre-Closure Amount Misappropriated</v>
          </cell>
        </row>
        <row r="4">
          <cell r="A4" t="str">
            <v>Disbursed Amount Recollected</v>
          </cell>
        </row>
        <row r="5">
          <cell r="A5" t="str">
            <v>Advance Collection Amount Misappropriated</v>
          </cell>
        </row>
        <row r="6">
          <cell r="A6" t="str">
            <v>Loan Amount Misappropriation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2EB23-A97A-4570-BD4A-F135BF3F2D46}">
  <dimension ref="A1:Z9"/>
  <sheetViews>
    <sheetView workbookViewId="0">
      <selection activeCell="D5" sqref="D5"/>
    </sheetView>
  </sheetViews>
  <sheetFormatPr defaultRowHeight="14.5" x14ac:dyDescent="0.35"/>
  <cols>
    <col min="1" max="1" width="40.7265625" bestFit="1" customWidth="1"/>
    <col min="2" max="2" width="10.6328125" bestFit="1" customWidth="1"/>
    <col min="3" max="3" width="11.08984375" bestFit="1" customWidth="1"/>
    <col min="4" max="4" width="13.453125" bestFit="1" customWidth="1"/>
    <col min="5" max="5" width="11.6328125" bestFit="1" customWidth="1"/>
    <col min="6" max="6" width="17.08984375" bestFit="1" customWidth="1"/>
    <col min="7" max="7" width="18.453125" bestFit="1" customWidth="1"/>
    <col min="8" max="8" width="22.7265625" bestFit="1" customWidth="1"/>
    <col min="9" max="9" width="12.54296875" bestFit="1" customWidth="1"/>
    <col min="10" max="10" width="14.36328125" bestFit="1" customWidth="1"/>
    <col min="11" max="11" width="15.08984375" bestFit="1" customWidth="1"/>
    <col min="12" max="12" width="9" bestFit="1" customWidth="1"/>
    <col min="13" max="13" width="26.90625" bestFit="1" customWidth="1"/>
    <col min="14" max="14" width="24.453125" bestFit="1" customWidth="1"/>
    <col min="15" max="15" width="25.26953125" bestFit="1" customWidth="1"/>
    <col min="16" max="16" width="28.08984375" bestFit="1" customWidth="1"/>
    <col min="17" max="17" width="14.36328125" bestFit="1" customWidth="1"/>
    <col min="18" max="18" width="14.453125" bestFit="1" customWidth="1"/>
    <col min="19" max="19" width="31.6328125" bestFit="1" customWidth="1"/>
    <col min="20" max="20" width="37.7265625" bestFit="1" customWidth="1"/>
    <col min="21" max="21" width="15.1796875" bestFit="1" customWidth="1"/>
    <col min="22" max="24" width="15.1796875" customWidth="1"/>
    <col min="25" max="25" width="25.7265625" bestFit="1" customWidth="1"/>
    <col min="26" max="26" width="192.6328125" bestFit="1" customWidth="1"/>
  </cols>
  <sheetData>
    <row r="1" spans="1:26" ht="18.5" x14ac:dyDescent="0.35">
      <c r="A1" s="1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9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6" x14ac:dyDescent="0.35">
      <c r="A2" s="2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9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6" x14ac:dyDescent="0.4">
      <c r="A3" s="10" t="s">
        <v>2</v>
      </c>
      <c r="B3" s="8"/>
      <c r="C3" s="8"/>
      <c r="D3" s="8"/>
      <c r="E3" s="3" t="s">
        <v>3</v>
      </c>
      <c r="F3" s="3" t="s">
        <v>4</v>
      </c>
      <c r="G3" s="8"/>
      <c r="H3" s="8"/>
      <c r="I3" s="8"/>
      <c r="J3" s="8"/>
      <c r="K3" s="8"/>
      <c r="L3" s="8"/>
      <c r="M3" s="9"/>
      <c r="N3" s="8"/>
      <c r="O3" s="8"/>
      <c r="P3" s="8"/>
      <c r="Q3" s="8"/>
      <c r="R3" s="8"/>
      <c r="S3" s="8"/>
      <c r="T3" s="8"/>
      <c r="U3" s="3" t="s">
        <v>3</v>
      </c>
      <c r="V3" s="3"/>
      <c r="W3" s="3"/>
      <c r="X3" s="3"/>
      <c r="Y3" s="3" t="s">
        <v>4</v>
      </c>
      <c r="Z3" s="8"/>
    </row>
    <row r="4" spans="1:26" s="44" customFormat="1" ht="39" x14ac:dyDescent="0.35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6" t="s">
        <v>17</v>
      </c>
      <c r="N4" s="5" t="s">
        <v>18</v>
      </c>
      <c r="O4" s="5" t="s">
        <v>19</v>
      </c>
      <c r="P4" s="5" t="s">
        <v>20</v>
      </c>
      <c r="Q4" s="5" t="s">
        <v>21</v>
      </c>
      <c r="R4" s="5" t="s">
        <v>22</v>
      </c>
      <c r="S4" s="5" t="s">
        <v>23</v>
      </c>
      <c r="T4" s="5" t="s">
        <v>24</v>
      </c>
      <c r="U4" s="5" t="s">
        <v>25</v>
      </c>
      <c r="V4" s="5" t="s">
        <v>107</v>
      </c>
      <c r="W4" s="5" t="s">
        <v>108</v>
      </c>
      <c r="X4" s="5" t="s">
        <v>109</v>
      </c>
      <c r="Y4" s="5" t="s">
        <v>26</v>
      </c>
      <c r="Z4" s="5" t="s">
        <v>27</v>
      </c>
    </row>
    <row r="5" spans="1:26" x14ac:dyDescent="0.35">
      <c r="A5" s="7">
        <v>1</v>
      </c>
      <c r="B5" s="11" t="s">
        <v>28</v>
      </c>
      <c r="C5" s="11" t="s">
        <v>29</v>
      </c>
      <c r="D5" s="12" t="s">
        <v>30</v>
      </c>
      <c r="E5" s="13">
        <v>45804</v>
      </c>
      <c r="F5" s="14" t="s">
        <v>31</v>
      </c>
      <c r="G5" s="15" t="s">
        <v>32</v>
      </c>
      <c r="H5" s="15" t="s">
        <v>33</v>
      </c>
      <c r="I5" s="15" t="s">
        <v>34</v>
      </c>
      <c r="J5" s="15" t="s">
        <v>35</v>
      </c>
      <c r="K5" s="15" t="s">
        <v>36</v>
      </c>
      <c r="L5" s="16">
        <v>354928021</v>
      </c>
      <c r="M5" s="17" t="s">
        <v>37</v>
      </c>
      <c r="N5" s="15">
        <v>30000</v>
      </c>
      <c r="O5" s="15">
        <v>2020</v>
      </c>
      <c r="P5" s="17" t="s">
        <v>38</v>
      </c>
      <c r="Q5" s="18">
        <v>45694</v>
      </c>
      <c r="R5" s="15">
        <v>14140</v>
      </c>
      <c r="S5" s="15">
        <v>0</v>
      </c>
      <c r="T5" s="15">
        <v>0</v>
      </c>
      <c r="U5" s="19">
        <v>14140</v>
      </c>
      <c r="V5" s="19" t="s">
        <v>110</v>
      </c>
      <c r="W5" s="19">
        <v>14184.39</v>
      </c>
      <c r="X5" s="19">
        <f>U5-W5</f>
        <v>-44.389999999999418</v>
      </c>
      <c r="Y5" s="20" t="s">
        <v>39</v>
      </c>
      <c r="Z5" s="21" t="s">
        <v>40</v>
      </c>
    </row>
    <row r="6" spans="1:26" x14ac:dyDescent="0.35">
      <c r="A6" s="7">
        <v>2</v>
      </c>
      <c r="B6" s="11" t="s">
        <v>28</v>
      </c>
      <c r="C6" s="22" t="s">
        <v>29</v>
      </c>
      <c r="D6" s="22" t="s">
        <v>30</v>
      </c>
      <c r="E6" s="13">
        <v>45803</v>
      </c>
      <c r="F6" s="22" t="s">
        <v>31</v>
      </c>
      <c r="G6" s="22" t="s">
        <v>32</v>
      </c>
      <c r="H6" s="22" t="s">
        <v>33</v>
      </c>
      <c r="I6" s="15" t="s">
        <v>41</v>
      </c>
      <c r="J6" s="15" t="s">
        <v>42</v>
      </c>
      <c r="K6" s="15" t="s">
        <v>43</v>
      </c>
      <c r="L6" s="16">
        <v>358294646</v>
      </c>
      <c r="M6" s="17" t="s">
        <v>44</v>
      </c>
      <c r="N6" s="15">
        <v>40000</v>
      </c>
      <c r="O6" s="15">
        <v>2680</v>
      </c>
      <c r="P6" s="17" t="s">
        <v>45</v>
      </c>
      <c r="Q6" s="17">
        <v>45545</v>
      </c>
      <c r="R6" s="15">
        <v>40000</v>
      </c>
      <c r="S6" s="15">
        <f>10720+1450</f>
        <v>12170</v>
      </c>
      <c r="T6" s="15">
        <v>0</v>
      </c>
      <c r="U6" s="19">
        <v>27830</v>
      </c>
      <c r="V6" s="19" t="s">
        <v>110</v>
      </c>
      <c r="W6" s="19">
        <v>34535.17</v>
      </c>
      <c r="X6" s="19">
        <f t="shared" ref="X6:X9" si="0">U6-W6</f>
        <v>-6705.1699999999983</v>
      </c>
      <c r="Y6" s="20" t="s">
        <v>39</v>
      </c>
      <c r="Z6" s="21" t="s">
        <v>46</v>
      </c>
    </row>
    <row r="7" spans="1:26" x14ac:dyDescent="0.35">
      <c r="A7" s="7">
        <v>3</v>
      </c>
      <c r="B7" s="11" t="s">
        <v>28</v>
      </c>
      <c r="C7" s="22" t="s">
        <v>29</v>
      </c>
      <c r="D7" s="22" t="s">
        <v>30</v>
      </c>
      <c r="E7" s="13">
        <v>45803</v>
      </c>
      <c r="F7" s="22" t="s">
        <v>31</v>
      </c>
      <c r="G7" s="22" t="s">
        <v>32</v>
      </c>
      <c r="H7" s="22" t="s">
        <v>33</v>
      </c>
      <c r="I7" s="15" t="s">
        <v>47</v>
      </c>
      <c r="J7" s="15" t="s">
        <v>48</v>
      </c>
      <c r="K7" s="15" t="s">
        <v>49</v>
      </c>
      <c r="L7" s="16">
        <v>354830920</v>
      </c>
      <c r="M7" s="17" t="s">
        <v>50</v>
      </c>
      <c r="N7" s="15">
        <v>80000</v>
      </c>
      <c r="O7" s="15">
        <v>4270</v>
      </c>
      <c r="P7" s="17" t="s">
        <v>51</v>
      </c>
      <c r="Q7" s="17">
        <v>45568</v>
      </c>
      <c r="R7" s="15">
        <v>3500</v>
      </c>
      <c r="S7" s="15">
        <v>0</v>
      </c>
      <c r="T7" s="15">
        <v>0</v>
      </c>
      <c r="U7" s="19">
        <v>3500</v>
      </c>
      <c r="V7" s="19" t="s">
        <v>111</v>
      </c>
      <c r="W7" s="19">
        <f>U7</f>
        <v>3500</v>
      </c>
      <c r="X7" s="19">
        <f t="shared" si="0"/>
        <v>0</v>
      </c>
      <c r="Y7" s="20" t="s">
        <v>39</v>
      </c>
      <c r="Z7" s="21" t="s">
        <v>46</v>
      </c>
    </row>
    <row r="8" spans="1:26" x14ac:dyDescent="0.35">
      <c r="A8" s="7">
        <v>4</v>
      </c>
      <c r="B8" s="11" t="s">
        <v>28</v>
      </c>
      <c r="C8" s="22" t="s">
        <v>29</v>
      </c>
      <c r="D8" s="22" t="s">
        <v>30</v>
      </c>
      <c r="E8" s="13">
        <v>45803</v>
      </c>
      <c r="F8" s="22" t="s">
        <v>31</v>
      </c>
      <c r="G8" s="22" t="s">
        <v>32</v>
      </c>
      <c r="H8" s="22" t="s">
        <v>33</v>
      </c>
      <c r="I8" s="15" t="s">
        <v>52</v>
      </c>
      <c r="J8" s="15" t="s">
        <v>53</v>
      </c>
      <c r="K8" s="15" t="s">
        <v>54</v>
      </c>
      <c r="L8" s="16">
        <v>358022272</v>
      </c>
      <c r="M8" s="17" t="s">
        <v>55</v>
      </c>
      <c r="N8" s="15">
        <v>40000</v>
      </c>
      <c r="O8" s="15">
        <v>2690</v>
      </c>
      <c r="P8" s="17" t="s">
        <v>45</v>
      </c>
      <c r="Q8" s="17">
        <v>45522</v>
      </c>
      <c r="R8" s="15">
        <v>48420</v>
      </c>
      <c r="S8" s="15">
        <v>10760</v>
      </c>
      <c r="T8" s="15">
        <v>0</v>
      </c>
      <c r="U8" s="19">
        <v>37660</v>
      </c>
      <c r="V8" s="19" t="s">
        <v>110</v>
      </c>
      <c r="W8" s="19">
        <v>36516.35</v>
      </c>
      <c r="X8" s="19">
        <f t="shared" si="0"/>
        <v>1143.6500000000015</v>
      </c>
      <c r="Y8" s="20" t="s">
        <v>56</v>
      </c>
      <c r="Z8" s="21" t="s">
        <v>57</v>
      </c>
    </row>
    <row r="9" spans="1:26" x14ac:dyDescent="0.35">
      <c r="A9" s="7">
        <v>5</v>
      </c>
      <c r="B9" s="11" t="s">
        <v>28</v>
      </c>
      <c r="C9" s="22" t="s">
        <v>29</v>
      </c>
      <c r="D9" s="22" t="s">
        <v>30</v>
      </c>
      <c r="E9" s="13">
        <v>45803</v>
      </c>
      <c r="F9" s="22" t="s">
        <v>31</v>
      </c>
      <c r="G9" s="22" t="s">
        <v>32</v>
      </c>
      <c r="H9" s="22" t="s">
        <v>33</v>
      </c>
      <c r="I9" s="15" t="s">
        <v>34</v>
      </c>
      <c r="J9" s="15" t="s">
        <v>58</v>
      </c>
      <c r="K9" s="15" t="s">
        <v>59</v>
      </c>
      <c r="L9" s="16">
        <v>354928057</v>
      </c>
      <c r="M9" s="17" t="s">
        <v>37</v>
      </c>
      <c r="N9" s="15">
        <v>20000</v>
      </c>
      <c r="O9" s="15">
        <v>1340</v>
      </c>
      <c r="P9" s="17" t="s">
        <v>38</v>
      </c>
      <c r="Q9" s="17">
        <v>45540</v>
      </c>
      <c r="R9" s="15">
        <v>16080</v>
      </c>
      <c r="S9" s="15">
        <v>9380</v>
      </c>
      <c r="T9" s="15">
        <v>0</v>
      </c>
      <c r="U9" s="19">
        <v>6700</v>
      </c>
      <c r="V9" s="19" t="s">
        <v>110</v>
      </c>
      <c r="W9" s="19">
        <v>6871.73</v>
      </c>
      <c r="X9" s="19">
        <f t="shared" si="0"/>
        <v>-171.72999999999956</v>
      </c>
      <c r="Y9" s="20" t="s">
        <v>56</v>
      </c>
      <c r="Z9" s="21" t="s">
        <v>60</v>
      </c>
    </row>
  </sheetData>
  <autoFilter ref="A4:Z4" xr:uid="{B8B2EB23-A97A-4570-BD4A-F135BF3F2D46}"/>
  <conditionalFormatting sqref="L5:L9">
    <cfRule type="duplicateValues" dxfId="0" priority="2" stopIfTrue="1"/>
  </conditionalFormatting>
  <dataValidations count="9">
    <dataValidation type="custom" allowBlank="1" showInputMessage="1" showErrorMessage="1" error="Enter Valid date_x000a_" sqref="E6" xr:uid="{D2D3FB7F-E197-4BA3-A940-6CB104F5C25C}">
      <formula1>ISNUMBER(E6) * (E6&gt;=DATE(2023,10,1)) * (E6&lt;=DATE(2031,12,31)) * (INT(E6)=E6)</formula1>
    </dataValidation>
    <dataValidation type="date" allowBlank="1" showInputMessage="1" showErrorMessage="1" errorTitle="Incorrect Value Entered" error="Enter Valid Date" sqref="M5:M9" xr:uid="{783421B4-49E8-4449-BF99-D148126529CD}">
      <formula1>42370</formula1>
      <formula2>47848</formula2>
    </dataValidation>
    <dataValidation type="custom" allowBlank="1" showInputMessage="1" showErrorMessage="1" error="Enter Valid Date_x000a_" sqref="E5" xr:uid="{9876DC51-9181-456C-B0E4-7EBC4BA9FB7A}">
      <formula1>ISNUMBER(E5) * (E5&gt;=DATE(2023,10,1)) * (E5&lt;=DATE(2031,12,31)) * (INT(E5)=E5)</formula1>
    </dataValidation>
    <dataValidation type="custom" allowBlank="1" showInputMessage="1" showErrorMessage="1" sqref="E7:E9" xr:uid="{06DB91E0-EB0E-4DC2-83ED-51831829954C}">
      <formula1>ISNUMBER(E7) * (E7&gt;=DATE(2023,10,1)) * (E7&lt;=DATE(2031,12,31)) * (INT(E7)=E7)</formula1>
    </dataValidation>
    <dataValidation type="date" allowBlank="1" showInputMessage="1" showErrorMessage="1" sqref="M4" xr:uid="{C3F4BFE4-E1B5-403E-B52F-3139F278AC2B}">
      <formula1>36526</formula1>
      <formula2>47848</formula2>
    </dataValidation>
    <dataValidation type="list" allowBlank="1" showInputMessage="1" showErrorMessage="1" sqref="P5:P9" xr:uid="{3241525C-7FE0-46DD-A934-0A671A628256}">
      <formula1>Type</formula1>
    </dataValidation>
    <dataValidation type="list" allowBlank="1" showInputMessage="1" showErrorMessage="1" sqref="Y5:Y9" xr:uid="{09B3A03E-8F3B-4C1F-BE20-780781C48B3E}">
      <formula1>"Loan Card,Digital Payment,Cash Receipt,Borrower Written Statement,Deliquent Staff Written Statement,Center Meeting Register,Hand Written Receipt"</formula1>
    </dataValidation>
    <dataValidation allowBlank="1" showErrorMessage="1" sqref="C5 B5:B9" xr:uid="{3721F8E7-CCFB-4AE0-94D4-411778A2FFEB}"/>
    <dataValidation type="date" operator="lessThanOrEqual" allowBlank="1" showInputMessage="1" showErrorMessage="1" errorTitle="Incorrect date Entered" error="Enter in Valid Date Format_x000a_ " promptTitle="Enter Valid Date" sqref="Q5:Q9" xr:uid="{D6D66586-A8D0-4027-B50C-518896EAEB5C}">
      <formula1>IF(ISNUMBER(DATE(RIGHT(E5,4),MONTH(LEFT(MID(E5,4,3),2)&amp;"1"),LEFT(E5,2))),E5,9^9)</formula1>
    </dataValidation>
  </dataValidations>
  <hyperlinks>
    <hyperlink ref="E3" location="'Fraud Investigation Report'!G5" display="Home" xr:uid="{9DEF10C3-0732-4F84-8836-7E1354F2E37E}"/>
    <hyperlink ref="U3" location="'Fraud Investigation Report'!G5" display="Home" xr:uid="{272D737F-AA27-47BE-8160-786FBA474BB3}"/>
    <hyperlink ref="F3" location="'Loan Outstanding Report'!BG5" display="Loan O/s Report" xr:uid="{C9A3BA6D-94A5-49D6-BCF1-F63D4AFF7ADB}"/>
    <hyperlink ref="Y3" location="'Loan Outstanding Report'!BG5" display="Loan O/s Report" xr:uid="{C21D5ADC-0932-4D25-BA65-5521C72B25CF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386B4-BD28-407B-9EB0-19C09B9327A9}">
  <dimension ref="A1:AP6"/>
  <sheetViews>
    <sheetView workbookViewId="0">
      <selection sqref="A1:AP6"/>
    </sheetView>
  </sheetViews>
  <sheetFormatPr defaultRowHeight="14.5" x14ac:dyDescent="0.35"/>
  <sheetData>
    <row r="1" spans="1:42" x14ac:dyDescent="0.35">
      <c r="A1" s="45" t="s">
        <v>112</v>
      </c>
      <c r="B1" s="45" t="s">
        <v>113</v>
      </c>
      <c r="C1" s="45" t="s">
        <v>114</v>
      </c>
      <c r="D1" s="45" t="s">
        <v>115</v>
      </c>
      <c r="E1" s="45" t="s">
        <v>116</v>
      </c>
      <c r="F1" s="45" t="s">
        <v>117</v>
      </c>
      <c r="G1" s="45" t="s">
        <v>118</v>
      </c>
      <c r="H1" s="45" t="s">
        <v>119</v>
      </c>
      <c r="I1" s="45" t="s">
        <v>120</v>
      </c>
      <c r="J1" s="45" t="s">
        <v>121</v>
      </c>
      <c r="K1" s="45" t="s">
        <v>122</v>
      </c>
      <c r="L1" s="45" t="s">
        <v>123</v>
      </c>
      <c r="M1" s="45" t="s">
        <v>124</v>
      </c>
      <c r="N1" s="45" t="s">
        <v>125</v>
      </c>
      <c r="O1" s="45" t="s">
        <v>126</v>
      </c>
      <c r="P1" s="45" t="s">
        <v>127</v>
      </c>
      <c r="Q1" s="45" t="s">
        <v>128</v>
      </c>
      <c r="R1" s="45" t="s">
        <v>129</v>
      </c>
      <c r="S1" s="45" t="s">
        <v>130</v>
      </c>
      <c r="T1" s="45" t="s">
        <v>131</v>
      </c>
      <c r="U1" s="45" t="s">
        <v>132</v>
      </c>
      <c r="V1" s="45" t="s">
        <v>133</v>
      </c>
      <c r="W1" s="45" t="s">
        <v>134</v>
      </c>
      <c r="X1" s="45" t="s">
        <v>135</v>
      </c>
      <c r="Y1" s="45" t="s">
        <v>136</v>
      </c>
      <c r="Z1" s="45" t="s">
        <v>137</v>
      </c>
      <c r="AA1" s="45" t="s">
        <v>138</v>
      </c>
      <c r="AB1" s="45" t="s">
        <v>139</v>
      </c>
      <c r="AC1" s="45" t="s">
        <v>140</v>
      </c>
      <c r="AD1" s="45" t="s">
        <v>141</v>
      </c>
      <c r="AE1" s="45" t="s">
        <v>142</v>
      </c>
      <c r="AF1" s="45" t="s">
        <v>143</v>
      </c>
      <c r="AG1" s="45" t="s">
        <v>144</v>
      </c>
      <c r="AH1" s="45" t="s">
        <v>145</v>
      </c>
      <c r="AI1" s="45" t="s">
        <v>146</v>
      </c>
      <c r="AJ1" s="46" t="s">
        <v>147</v>
      </c>
      <c r="AK1" s="46" t="s">
        <v>148</v>
      </c>
      <c r="AL1" s="46" t="s">
        <v>149</v>
      </c>
      <c r="AM1" s="46" t="s">
        <v>150</v>
      </c>
      <c r="AN1" s="46" t="s">
        <v>151</v>
      </c>
      <c r="AO1" s="46" t="s">
        <v>152</v>
      </c>
      <c r="AP1" s="46" t="s">
        <v>153</v>
      </c>
    </row>
    <row r="2" spans="1:42" x14ac:dyDescent="0.35">
      <c r="A2" s="47">
        <v>7</v>
      </c>
      <c r="B2" s="47" t="s">
        <v>96</v>
      </c>
      <c r="C2" s="47" t="s">
        <v>97</v>
      </c>
      <c r="D2" s="47" t="s">
        <v>154</v>
      </c>
      <c r="E2" s="47" t="s">
        <v>155</v>
      </c>
      <c r="F2" s="47" t="s">
        <v>156</v>
      </c>
      <c r="G2" s="47" t="s">
        <v>28</v>
      </c>
      <c r="H2" s="47" t="s">
        <v>29</v>
      </c>
      <c r="I2" s="47" t="s">
        <v>157</v>
      </c>
      <c r="J2" s="47" t="s">
        <v>158</v>
      </c>
      <c r="K2" s="47" t="s">
        <v>159</v>
      </c>
      <c r="L2" s="47">
        <v>56260</v>
      </c>
      <c r="M2" s="47" t="s">
        <v>47</v>
      </c>
      <c r="N2" s="47">
        <v>82455</v>
      </c>
      <c r="O2" s="47" t="s">
        <v>160</v>
      </c>
      <c r="P2" s="47">
        <v>67</v>
      </c>
      <c r="Q2" s="47" t="s">
        <v>161</v>
      </c>
      <c r="R2" s="47" t="s">
        <v>48</v>
      </c>
      <c r="S2" s="47" t="s">
        <v>48</v>
      </c>
      <c r="T2" s="47">
        <v>354830920</v>
      </c>
      <c r="U2" s="47" t="s">
        <v>49</v>
      </c>
      <c r="V2" s="48">
        <v>45315</v>
      </c>
      <c r="W2" s="49">
        <v>80000</v>
      </c>
      <c r="X2" s="47"/>
      <c r="Y2" s="48">
        <v>45855</v>
      </c>
      <c r="Z2" s="50">
        <v>45855.678829131903</v>
      </c>
      <c r="AA2" s="47" t="s">
        <v>162</v>
      </c>
      <c r="AB2" s="47" t="s">
        <v>163</v>
      </c>
      <c r="AC2" s="49">
        <v>0</v>
      </c>
      <c r="AD2" s="49">
        <v>0</v>
      </c>
      <c r="AE2" s="51">
        <v>0</v>
      </c>
      <c r="AF2" s="49">
        <v>3500</v>
      </c>
      <c r="AG2" s="47"/>
      <c r="AH2" s="47">
        <v>232454976</v>
      </c>
      <c r="AI2" s="47"/>
      <c r="AJ2" s="47">
        <v>390</v>
      </c>
      <c r="AK2" s="47" t="s">
        <v>164</v>
      </c>
      <c r="AL2" s="47" t="s">
        <v>165</v>
      </c>
      <c r="AM2" s="47" t="s">
        <v>166</v>
      </c>
      <c r="AN2" s="47"/>
      <c r="AO2" s="47"/>
      <c r="AP2" s="47"/>
    </row>
    <row r="3" spans="1:42" x14ac:dyDescent="0.35">
      <c r="A3" s="47">
        <v>8</v>
      </c>
      <c r="B3" s="47" t="s">
        <v>96</v>
      </c>
      <c r="C3" s="47" t="s">
        <v>97</v>
      </c>
      <c r="D3" s="47" t="s">
        <v>154</v>
      </c>
      <c r="E3" s="47" t="s">
        <v>155</v>
      </c>
      <c r="F3" s="47" t="s">
        <v>156</v>
      </c>
      <c r="G3" s="47" t="s">
        <v>28</v>
      </c>
      <c r="H3" s="47" t="s">
        <v>29</v>
      </c>
      <c r="I3" s="47" t="s">
        <v>167</v>
      </c>
      <c r="J3" s="47" t="s">
        <v>158</v>
      </c>
      <c r="K3" s="47" t="s">
        <v>159</v>
      </c>
      <c r="L3" s="47">
        <v>56491</v>
      </c>
      <c r="M3" s="47" t="s">
        <v>34</v>
      </c>
      <c r="N3" s="47">
        <v>82839</v>
      </c>
      <c r="O3" s="47" t="s">
        <v>168</v>
      </c>
      <c r="P3" s="47">
        <v>68</v>
      </c>
      <c r="Q3" s="47" t="s">
        <v>169</v>
      </c>
      <c r="R3" s="47" t="s">
        <v>58</v>
      </c>
      <c r="S3" s="47" t="s">
        <v>58</v>
      </c>
      <c r="T3" s="47">
        <v>354928057</v>
      </c>
      <c r="U3" s="47" t="s">
        <v>59</v>
      </c>
      <c r="V3" s="48">
        <v>45320</v>
      </c>
      <c r="W3" s="49">
        <v>20000</v>
      </c>
      <c r="X3" s="47"/>
      <c r="Y3" s="48">
        <v>45855</v>
      </c>
      <c r="Z3" s="50">
        <v>45855.677514664298</v>
      </c>
      <c r="AA3" s="47" t="s">
        <v>162</v>
      </c>
      <c r="AB3" s="47" t="s">
        <v>163</v>
      </c>
      <c r="AC3" s="49">
        <v>0</v>
      </c>
      <c r="AD3" s="49">
        <v>0</v>
      </c>
      <c r="AE3" s="51">
        <v>0</v>
      </c>
      <c r="AF3" s="49">
        <v>6871.73</v>
      </c>
      <c r="AG3" s="47"/>
      <c r="AH3" s="47">
        <v>232454529</v>
      </c>
      <c r="AI3" s="47"/>
      <c r="AJ3" s="47">
        <v>89</v>
      </c>
      <c r="AK3" s="47" t="s">
        <v>170</v>
      </c>
      <c r="AL3" s="47" t="s">
        <v>165</v>
      </c>
      <c r="AM3" s="47" t="s">
        <v>166</v>
      </c>
      <c r="AN3" s="47"/>
      <c r="AO3" s="47"/>
      <c r="AP3" s="47"/>
    </row>
    <row r="4" spans="1:42" x14ac:dyDescent="0.35">
      <c r="A4" s="47">
        <v>9</v>
      </c>
      <c r="B4" s="47" t="s">
        <v>96</v>
      </c>
      <c r="C4" s="47" t="s">
        <v>97</v>
      </c>
      <c r="D4" s="47" t="s">
        <v>154</v>
      </c>
      <c r="E4" s="47" t="s">
        <v>155</v>
      </c>
      <c r="F4" s="47" t="s">
        <v>156</v>
      </c>
      <c r="G4" s="47" t="s">
        <v>28</v>
      </c>
      <c r="H4" s="47" t="s">
        <v>29</v>
      </c>
      <c r="I4" s="47" t="s">
        <v>167</v>
      </c>
      <c r="J4" s="47" t="s">
        <v>158</v>
      </c>
      <c r="K4" s="47" t="s">
        <v>159</v>
      </c>
      <c r="L4" s="47">
        <v>56491</v>
      </c>
      <c r="M4" s="47" t="s">
        <v>34</v>
      </c>
      <c r="N4" s="47">
        <v>82839</v>
      </c>
      <c r="O4" s="47" t="s">
        <v>168</v>
      </c>
      <c r="P4" s="47">
        <v>68</v>
      </c>
      <c r="Q4" s="47" t="s">
        <v>169</v>
      </c>
      <c r="R4" s="47" t="s">
        <v>35</v>
      </c>
      <c r="S4" s="47" t="s">
        <v>35</v>
      </c>
      <c r="T4" s="47">
        <v>354928021</v>
      </c>
      <c r="U4" s="47" t="s">
        <v>36</v>
      </c>
      <c r="V4" s="48">
        <v>45320</v>
      </c>
      <c r="W4" s="49">
        <v>30000</v>
      </c>
      <c r="X4" s="47"/>
      <c r="Y4" s="48">
        <v>45855</v>
      </c>
      <c r="Z4" s="50">
        <v>45855.676448263897</v>
      </c>
      <c r="AA4" s="47" t="s">
        <v>162</v>
      </c>
      <c r="AB4" s="47" t="s">
        <v>163</v>
      </c>
      <c r="AC4" s="49">
        <v>0</v>
      </c>
      <c r="AD4" s="49">
        <v>0</v>
      </c>
      <c r="AE4" s="51">
        <v>0</v>
      </c>
      <c r="AF4" s="49">
        <v>14184.39</v>
      </c>
      <c r="AG4" s="47"/>
      <c r="AH4" s="47">
        <v>232454167</v>
      </c>
      <c r="AI4" s="47"/>
      <c r="AJ4" s="47">
        <v>145</v>
      </c>
      <c r="AK4" s="47" t="s">
        <v>170</v>
      </c>
      <c r="AL4" s="47" t="s">
        <v>165</v>
      </c>
      <c r="AM4" s="47" t="s">
        <v>166</v>
      </c>
      <c r="AN4" s="47"/>
      <c r="AO4" s="47"/>
      <c r="AP4" s="47"/>
    </row>
    <row r="5" spans="1:42" x14ac:dyDescent="0.35">
      <c r="A5" s="47">
        <v>10</v>
      </c>
      <c r="B5" s="47" t="s">
        <v>96</v>
      </c>
      <c r="C5" s="47" t="s">
        <v>97</v>
      </c>
      <c r="D5" s="47" t="s">
        <v>154</v>
      </c>
      <c r="E5" s="47" t="s">
        <v>155</v>
      </c>
      <c r="F5" s="47" t="s">
        <v>156</v>
      </c>
      <c r="G5" s="47" t="s">
        <v>28</v>
      </c>
      <c r="H5" s="47" t="s">
        <v>29</v>
      </c>
      <c r="I5" s="47" t="s">
        <v>167</v>
      </c>
      <c r="J5" s="47" t="s">
        <v>158</v>
      </c>
      <c r="K5" s="47" t="s">
        <v>159</v>
      </c>
      <c r="L5" s="47">
        <v>305714</v>
      </c>
      <c r="M5" s="47" t="s">
        <v>52</v>
      </c>
      <c r="N5" s="47">
        <v>415420</v>
      </c>
      <c r="O5" s="47" t="s">
        <v>171</v>
      </c>
      <c r="P5" s="47">
        <v>68</v>
      </c>
      <c r="Q5" s="47" t="s">
        <v>169</v>
      </c>
      <c r="R5" s="47" t="s">
        <v>53</v>
      </c>
      <c r="S5" s="47" t="s">
        <v>53</v>
      </c>
      <c r="T5" s="47">
        <v>358022272</v>
      </c>
      <c r="U5" s="47" t="s">
        <v>54</v>
      </c>
      <c r="V5" s="48">
        <v>45520</v>
      </c>
      <c r="W5" s="49">
        <v>40000</v>
      </c>
      <c r="X5" s="47"/>
      <c r="Y5" s="48">
        <v>45855</v>
      </c>
      <c r="Z5" s="50">
        <v>45855.677122800902</v>
      </c>
      <c r="AA5" s="47" t="s">
        <v>162</v>
      </c>
      <c r="AB5" s="47" t="s">
        <v>163</v>
      </c>
      <c r="AC5" s="49">
        <v>0</v>
      </c>
      <c r="AD5" s="49">
        <v>0</v>
      </c>
      <c r="AE5" s="51">
        <v>0</v>
      </c>
      <c r="AF5" s="49">
        <v>36516.35</v>
      </c>
      <c r="AG5" s="47"/>
      <c r="AH5" s="47">
        <v>232454463</v>
      </c>
      <c r="AI5" s="47"/>
      <c r="AJ5" s="47">
        <v>145</v>
      </c>
      <c r="AK5" s="47" t="s">
        <v>172</v>
      </c>
      <c r="AL5" s="47" t="s">
        <v>165</v>
      </c>
      <c r="AM5" s="47" t="s">
        <v>166</v>
      </c>
      <c r="AN5" s="47"/>
      <c r="AO5" s="47"/>
      <c r="AP5" s="47"/>
    </row>
    <row r="6" spans="1:42" x14ac:dyDescent="0.35">
      <c r="A6" s="47">
        <v>11</v>
      </c>
      <c r="B6" s="47" t="s">
        <v>96</v>
      </c>
      <c r="C6" s="47" t="s">
        <v>97</v>
      </c>
      <c r="D6" s="47" t="s">
        <v>154</v>
      </c>
      <c r="E6" s="47" t="s">
        <v>155</v>
      </c>
      <c r="F6" s="47" t="s">
        <v>156</v>
      </c>
      <c r="G6" s="47" t="s">
        <v>28</v>
      </c>
      <c r="H6" s="47" t="s">
        <v>29</v>
      </c>
      <c r="I6" s="47" t="s">
        <v>173</v>
      </c>
      <c r="J6" s="47" t="s">
        <v>158</v>
      </c>
      <c r="K6" s="47" t="s">
        <v>159</v>
      </c>
      <c r="L6" s="47">
        <v>56228</v>
      </c>
      <c r="M6" s="47" t="s">
        <v>41</v>
      </c>
      <c r="N6" s="47">
        <v>82413</v>
      </c>
      <c r="O6" s="47" t="s">
        <v>174</v>
      </c>
      <c r="P6" s="47">
        <v>68</v>
      </c>
      <c r="Q6" s="47" t="s">
        <v>169</v>
      </c>
      <c r="R6" s="47" t="s">
        <v>42</v>
      </c>
      <c r="S6" s="47" t="s">
        <v>42</v>
      </c>
      <c r="T6" s="47">
        <v>358294646</v>
      </c>
      <c r="U6" s="47" t="s">
        <v>43</v>
      </c>
      <c r="V6" s="48">
        <v>45539</v>
      </c>
      <c r="W6" s="49">
        <v>40000</v>
      </c>
      <c r="X6" s="47"/>
      <c r="Y6" s="48">
        <v>45855</v>
      </c>
      <c r="Z6" s="50">
        <v>45855.676786377298</v>
      </c>
      <c r="AA6" s="47" t="s">
        <v>162</v>
      </c>
      <c r="AB6" s="47" t="s">
        <v>163</v>
      </c>
      <c r="AC6" s="49">
        <v>0</v>
      </c>
      <c r="AD6" s="49">
        <v>0</v>
      </c>
      <c r="AE6" s="51">
        <v>0</v>
      </c>
      <c r="AF6" s="49">
        <v>34535.17</v>
      </c>
      <c r="AG6" s="47"/>
      <c r="AH6" s="47">
        <v>232454279</v>
      </c>
      <c r="AI6" s="47"/>
      <c r="AJ6" s="47">
        <v>140</v>
      </c>
      <c r="AK6" s="47" t="s">
        <v>172</v>
      </c>
      <c r="AL6" s="47" t="s">
        <v>165</v>
      </c>
      <c r="AM6" s="47" t="s">
        <v>166</v>
      </c>
      <c r="AN6" s="47"/>
      <c r="AO6" s="47"/>
      <c r="AP6" s="4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4EFEA-1B40-4E6B-9226-54A041F32456}">
  <dimension ref="A1:AH5"/>
  <sheetViews>
    <sheetView topLeftCell="AA1" workbookViewId="0">
      <selection activeCell="AE5" sqref="AE5"/>
    </sheetView>
  </sheetViews>
  <sheetFormatPr defaultRowHeight="14.5" x14ac:dyDescent="0.35"/>
  <cols>
    <col min="1" max="1" width="42.90625" bestFit="1" customWidth="1"/>
    <col min="2" max="2" width="18.26953125" bestFit="1" customWidth="1"/>
    <col min="3" max="3" width="10.6328125" bestFit="1" customWidth="1"/>
    <col min="4" max="4" width="11.08984375" bestFit="1" customWidth="1"/>
    <col min="5" max="5" width="4.7265625" bestFit="1" customWidth="1"/>
    <col min="6" max="6" width="10.1796875" bestFit="1" customWidth="1"/>
    <col min="7" max="7" width="16.7265625" bestFit="1" customWidth="1"/>
    <col min="8" max="8" width="10.26953125" bestFit="1" customWidth="1"/>
    <col min="9" max="9" width="20.08984375" bestFit="1" customWidth="1"/>
    <col min="10" max="10" width="15.36328125" bestFit="1" customWidth="1"/>
    <col min="11" max="11" width="25.90625" bestFit="1" customWidth="1"/>
    <col min="12" max="12" width="20.81640625" bestFit="1" customWidth="1"/>
    <col min="13" max="13" width="29.453125" bestFit="1" customWidth="1"/>
    <col min="14" max="14" width="22.453125" bestFit="1" customWidth="1"/>
    <col min="15" max="15" width="26.36328125" bestFit="1" customWidth="1"/>
    <col min="16" max="16" width="25.90625" bestFit="1" customWidth="1"/>
    <col min="17" max="17" width="27.54296875" bestFit="1" customWidth="1"/>
    <col min="18" max="18" width="20.7265625" bestFit="1" customWidth="1"/>
    <col min="19" max="19" width="17.7265625" bestFit="1" customWidth="1"/>
    <col min="20" max="20" width="12.54296875" bestFit="1" customWidth="1"/>
    <col min="21" max="21" width="19.81640625" bestFit="1" customWidth="1"/>
    <col min="22" max="22" width="33.90625" bestFit="1" customWidth="1"/>
    <col min="23" max="23" width="28.08984375" bestFit="1" customWidth="1"/>
    <col min="24" max="24" width="50.6328125" bestFit="1" customWidth="1"/>
    <col min="25" max="25" width="22.453125" bestFit="1" customWidth="1"/>
    <col min="26" max="26" width="25.36328125" bestFit="1" customWidth="1"/>
    <col min="27" max="27" width="24.54296875" bestFit="1" customWidth="1"/>
    <col min="28" max="28" width="23.81640625" bestFit="1" customWidth="1"/>
    <col min="29" max="29" width="15.6328125" bestFit="1" customWidth="1"/>
    <col min="30" max="30" width="15.1796875" bestFit="1" customWidth="1"/>
    <col min="31" max="31" width="14.6328125" bestFit="1" customWidth="1"/>
    <col min="32" max="32" width="20.1796875" bestFit="1" customWidth="1"/>
    <col min="33" max="33" width="22.6328125" bestFit="1" customWidth="1"/>
    <col min="34" max="34" width="255.6328125" bestFit="1" customWidth="1"/>
  </cols>
  <sheetData>
    <row r="1" spans="1:34" ht="18.5" x14ac:dyDescent="0.35">
      <c r="A1" s="1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</row>
    <row r="2" spans="1:34" ht="16" x14ac:dyDescent="0.35">
      <c r="A2" s="2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</row>
    <row r="3" spans="1:34" ht="16" x14ac:dyDescent="0.4">
      <c r="A3" s="10" t="s">
        <v>61</v>
      </c>
      <c r="B3" s="28"/>
      <c r="C3" s="28"/>
      <c r="D3" s="28"/>
      <c r="E3" s="28"/>
      <c r="F3" s="28"/>
      <c r="G3" s="28"/>
      <c r="H3" s="23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</row>
    <row r="4" spans="1:34" x14ac:dyDescent="0.35">
      <c r="A4" s="29" t="s">
        <v>5</v>
      </c>
      <c r="B4" s="29" t="s">
        <v>62</v>
      </c>
      <c r="C4" s="30" t="s">
        <v>63</v>
      </c>
      <c r="D4" s="29" t="s">
        <v>64</v>
      </c>
      <c r="E4" s="30" t="s">
        <v>65</v>
      </c>
      <c r="F4" s="30" t="s">
        <v>66</v>
      </c>
      <c r="G4" s="29" t="s">
        <v>67</v>
      </c>
      <c r="H4" s="29" t="s">
        <v>68</v>
      </c>
      <c r="I4" s="29" t="s">
        <v>69</v>
      </c>
      <c r="J4" s="29" t="s">
        <v>70</v>
      </c>
      <c r="K4" s="29" t="s">
        <v>71</v>
      </c>
      <c r="L4" s="31" t="s">
        <v>72</v>
      </c>
      <c r="M4" s="31" t="s">
        <v>73</v>
      </c>
      <c r="N4" s="31" t="s">
        <v>74</v>
      </c>
      <c r="O4" s="31" t="s">
        <v>75</v>
      </c>
      <c r="P4" s="31" t="s">
        <v>76</v>
      </c>
      <c r="Q4" s="31" t="s">
        <v>77</v>
      </c>
      <c r="R4" s="29" t="s">
        <v>78</v>
      </c>
      <c r="S4" s="32" t="s">
        <v>79</v>
      </c>
      <c r="T4" s="29" t="s">
        <v>80</v>
      </c>
      <c r="U4" s="29" t="s">
        <v>81</v>
      </c>
      <c r="V4" s="29" t="s">
        <v>82</v>
      </c>
      <c r="W4" s="29" t="s">
        <v>83</v>
      </c>
      <c r="X4" s="29" t="s">
        <v>84</v>
      </c>
      <c r="Y4" s="29" t="s">
        <v>85</v>
      </c>
      <c r="Z4" s="29" t="s">
        <v>86</v>
      </c>
      <c r="AA4" s="29" t="s">
        <v>87</v>
      </c>
      <c r="AB4" s="29" t="s">
        <v>88</v>
      </c>
      <c r="AC4" s="29" t="s">
        <v>89</v>
      </c>
      <c r="AD4" s="29" t="s">
        <v>90</v>
      </c>
      <c r="AE4" s="29" t="s">
        <v>91</v>
      </c>
      <c r="AF4" s="29" t="s">
        <v>92</v>
      </c>
      <c r="AG4" s="29" t="s">
        <v>93</v>
      </c>
      <c r="AH4" s="29" t="s">
        <v>94</v>
      </c>
    </row>
    <row r="5" spans="1:34" x14ac:dyDescent="0.35">
      <c r="A5" s="33">
        <v>1</v>
      </c>
      <c r="B5" s="34" t="s">
        <v>95</v>
      </c>
      <c r="C5" s="35" t="s">
        <v>28</v>
      </c>
      <c r="D5" s="36" t="s">
        <v>29</v>
      </c>
      <c r="E5" s="36" t="s">
        <v>96</v>
      </c>
      <c r="F5" s="36" t="s">
        <v>97</v>
      </c>
      <c r="G5" s="37">
        <v>45793</v>
      </c>
      <c r="H5" s="24" t="s">
        <v>98</v>
      </c>
      <c r="I5" s="37">
        <v>45793</v>
      </c>
      <c r="J5" s="38" t="s">
        <v>30</v>
      </c>
      <c r="K5" s="39">
        <v>1</v>
      </c>
      <c r="L5" s="40">
        <v>40000</v>
      </c>
      <c r="M5" s="40">
        <v>12170</v>
      </c>
      <c r="N5" s="40" t="s">
        <v>99</v>
      </c>
      <c r="O5" s="40" t="s">
        <v>100</v>
      </c>
      <c r="P5" s="40" t="s">
        <v>101</v>
      </c>
      <c r="Q5" s="40" t="s">
        <v>102</v>
      </c>
      <c r="R5" s="41" t="s">
        <v>31</v>
      </c>
      <c r="S5" s="38" t="s">
        <v>33</v>
      </c>
      <c r="T5" s="38" t="s">
        <v>32</v>
      </c>
      <c r="U5" s="42" t="s">
        <v>103</v>
      </c>
      <c r="V5" s="37">
        <v>45709</v>
      </c>
      <c r="W5" s="38" t="s">
        <v>38</v>
      </c>
      <c r="X5" s="38" t="s">
        <v>104</v>
      </c>
      <c r="Y5" s="25" t="s">
        <v>105</v>
      </c>
      <c r="Z5" s="37">
        <v>45803</v>
      </c>
      <c r="AA5" s="37">
        <v>45811</v>
      </c>
      <c r="AB5" s="26">
        <v>150</v>
      </c>
      <c r="AC5" s="26">
        <v>122140</v>
      </c>
      <c r="AD5" s="27">
        <v>32310</v>
      </c>
      <c r="AE5" s="26">
        <v>89830</v>
      </c>
      <c r="AF5" s="34">
        <v>5</v>
      </c>
      <c r="AG5" s="37">
        <v>45813</v>
      </c>
      <c r="AH5" s="43" t="s">
        <v>106</v>
      </c>
    </row>
  </sheetData>
  <dataValidations count="5">
    <dataValidation type="custom" allowBlank="1" showInputMessage="1" showErrorMessage="1" error="Invalid entry. The Date of Complaint Raised cannot be earlier than the Date of Identification. Please enter a valid date" prompt="Please enter a valid date. The Date of Complaint Raised must be a proper date and cannot be earlier than the Date of Identification" sqref="I5" xr:uid="{980318C0-C4AB-4525-A841-2C625D06E79D}">
      <formula1>ISNUMBER(I5) * (I5 &gt;= DATE(2023,10,1)) * (I5 &lt;= DATE(2031,12,31)) * (INT(I5) = I5) * (I5 &gt;= G5)</formula1>
    </dataValidation>
    <dataValidation type="custom" allowBlank="1" showInputMessage="1" showErrorMessage="1" error="Invalid entry. Please enter a valid date, or the Date of Identification cannot be later than the Date of Complaint Raised" prompt="&quot;Please enter a valid date. The Date of Identification must be a proper date and cannot be later than the Date of Complaint Raised.&quot;" sqref="G5" xr:uid="{28E0428B-2E3E-4FB7-883D-ACD6891619EC}">
      <formula1>ISNUMBER(G5) * (G5 &gt;= DATE(2023,10,1)) * (G5 &lt;= DATE(2031,12,31)) * (INT(G5) = G5) * (G5 &lt;= I5)</formula1>
    </dataValidation>
    <dataValidation type="list" allowBlank="1" showInputMessage="1" showErrorMessage="1" sqref="Y5" xr:uid="{47DA0C93-A7F9-478F-BE9E-E02BC38BC65D}">
      <formula1>"Required,Not Required,On Going,Completed-Report Pending,Completed-Report Submitted"</formula1>
    </dataValidation>
    <dataValidation type="list" allowBlank="1" showInputMessage="1" showErrorMessage="1" sqref="U5" xr:uid="{15CB4843-1A58-4186-8CF2-A0B085EF3D72}">
      <formula1>"Available,Absconding,Resigned-On Notice Period,Resigned-Exited,Terminated,Transferred,Promoted,Suspended-Working in Branch,Suspended-Not Working,Deputation,Leave"</formula1>
    </dataValidation>
    <dataValidation type="list" allowBlank="1" showInputMessage="1" showErrorMessage="1" sqref="H5" xr:uid="{CF8FC9A7-FE79-4857-BCF0-6B3C58311C64}">
      <formula1>"Business,IA,HR,Crisis,CSS,MFIN,RBI,Non Starter, Quick mortality"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18A9E-3ED3-4F54-8C52-335C8543B5C6}">
  <dimension ref="F6:L21"/>
  <sheetViews>
    <sheetView topLeftCell="A6" workbookViewId="0">
      <selection activeCell="I18" sqref="I18:I19"/>
    </sheetView>
  </sheetViews>
  <sheetFormatPr defaultRowHeight="14.5" x14ac:dyDescent="0.35"/>
  <sheetData>
    <row r="6" spans="6:12" ht="78" x14ac:dyDescent="0.35">
      <c r="F6" s="5" t="s">
        <v>22</v>
      </c>
      <c r="G6" s="5" t="s">
        <v>23</v>
      </c>
      <c r="H6" s="5" t="s">
        <v>24</v>
      </c>
      <c r="I6" s="5" t="s">
        <v>25</v>
      </c>
      <c r="J6" s="5" t="s">
        <v>107</v>
      </c>
      <c r="K6" s="5" t="s">
        <v>108</v>
      </c>
      <c r="L6" s="5" t="s">
        <v>109</v>
      </c>
    </row>
    <row r="7" spans="6:12" x14ac:dyDescent="0.35">
      <c r="F7" s="15">
        <v>14140</v>
      </c>
      <c r="G7" s="15">
        <v>0</v>
      </c>
      <c r="H7" s="15">
        <v>0</v>
      </c>
      <c r="I7" s="19">
        <v>14140</v>
      </c>
      <c r="J7" s="19" t="s">
        <v>110</v>
      </c>
      <c r="K7" s="19">
        <v>14184.39</v>
      </c>
      <c r="L7" s="19">
        <f>I7-K7</f>
        <v>-44.389999999999418</v>
      </c>
    </row>
    <row r="8" spans="6:12" x14ac:dyDescent="0.35">
      <c r="F8" s="15">
        <v>40000</v>
      </c>
      <c r="G8" s="15">
        <f>10720+1450</f>
        <v>12170</v>
      </c>
      <c r="H8" s="15">
        <v>0</v>
      </c>
      <c r="I8" s="19">
        <v>27830</v>
      </c>
      <c r="J8" s="19" t="s">
        <v>110</v>
      </c>
      <c r="K8" s="19">
        <v>34535.17</v>
      </c>
      <c r="L8" s="19">
        <f t="shared" ref="L8:L11" si="0">I8-K8</f>
        <v>-6705.1699999999983</v>
      </c>
    </row>
    <row r="9" spans="6:12" x14ac:dyDescent="0.35">
      <c r="F9" s="15">
        <v>3500</v>
      </c>
      <c r="G9" s="15">
        <v>0</v>
      </c>
      <c r="H9" s="15">
        <v>0</v>
      </c>
      <c r="I9" s="19">
        <v>3500</v>
      </c>
      <c r="J9" s="19" t="s">
        <v>111</v>
      </c>
      <c r="K9" s="19">
        <f>I9</f>
        <v>3500</v>
      </c>
      <c r="L9" s="19">
        <f t="shared" si="0"/>
        <v>0</v>
      </c>
    </row>
    <row r="10" spans="6:12" x14ac:dyDescent="0.35">
      <c r="F10" s="15">
        <v>48420</v>
      </c>
      <c r="G10" s="15">
        <v>10760</v>
      </c>
      <c r="H10" s="15">
        <v>0</v>
      </c>
      <c r="I10" s="19">
        <v>37660</v>
      </c>
      <c r="J10" s="19" t="s">
        <v>110</v>
      </c>
      <c r="K10" s="19">
        <v>36516.35</v>
      </c>
      <c r="L10" s="19">
        <f t="shared" si="0"/>
        <v>1143.6500000000015</v>
      </c>
    </row>
    <row r="11" spans="6:12" x14ac:dyDescent="0.35">
      <c r="F11" s="15">
        <v>16080</v>
      </c>
      <c r="G11" s="15">
        <v>9380</v>
      </c>
      <c r="H11" s="15">
        <v>0</v>
      </c>
      <c r="I11" s="19">
        <v>6700</v>
      </c>
      <c r="J11" s="19" t="s">
        <v>110</v>
      </c>
      <c r="K11" s="19">
        <v>6871.73</v>
      </c>
      <c r="L11" s="19">
        <f t="shared" si="0"/>
        <v>-171.72999999999956</v>
      </c>
    </row>
    <row r="13" spans="6:12" x14ac:dyDescent="0.35">
      <c r="H13" t="s">
        <v>175</v>
      </c>
      <c r="I13">
        <f>SUM(F6:F11)</f>
        <v>122140</v>
      </c>
      <c r="K13" t="s">
        <v>176</v>
      </c>
      <c r="L13" s="52">
        <f>SUM(K6:K11)</f>
        <v>95607.64</v>
      </c>
    </row>
    <row r="16" spans="6:12" x14ac:dyDescent="0.35">
      <c r="I16" t="s">
        <v>177</v>
      </c>
      <c r="K16" t="s">
        <v>178</v>
      </c>
    </row>
    <row r="17" spans="8:11" x14ac:dyDescent="0.35">
      <c r="H17" t="s">
        <v>179</v>
      </c>
      <c r="I17">
        <f>L13</f>
        <v>95607.64</v>
      </c>
      <c r="K17">
        <f>I13</f>
        <v>122140</v>
      </c>
    </row>
    <row r="18" spans="8:11" x14ac:dyDescent="0.35">
      <c r="H18" t="s">
        <v>180</v>
      </c>
      <c r="I18">
        <f>SUM(G6:G11)</f>
        <v>32310</v>
      </c>
      <c r="K18">
        <v>6921.29</v>
      </c>
    </row>
    <row r="19" spans="8:11" x14ac:dyDescent="0.35">
      <c r="I19">
        <f>L10</f>
        <v>1143.6500000000015</v>
      </c>
    </row>
    <row r="21" spans="8:11" x14ac:dyDescent="0.35">
      <c r="I21" s="53">
        <f>SUM(I17:I19)</f>
        <v>129061.29000000001</v>
      </c>
      <c r="J21" s="53">
        <f t="shared" ref="J21:K21" si="1">SUM(J17:J19)</f>
        <v>0</v>
      </c>
      <c r="K21" s="53">
        <f t="shared" si="1"/>
        <v>129061.29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7971F-6DD2-43BC-B6AA-3984C02A8325}">
  <dimension ref="A1"/>
  <sheetViews>
    <sheetView tabSelected="1" topLeftCell="A25" workbookViewId="0">
      <selection activeCell="B30" sqref="B30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Sheet4</vt:lpstr>
      <vt:lpstr>Sheet2</vt:lpstr>
      <vt:lpstr>Sheet3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Saikrishna Chintala</dc:creator>
  <cp:lastModifiedBy>Saikrishna Chintala</cp:lastModifiedBy>
  <dcterms:created xsi:type="dcterms:W3CDTF">2025-07-17T10:41:46Z</dcterms:created>
  <dcterms:modified xsi:type="dcterms:W3CDTF">2025-07-17T10:54:28Z</dcterms:modified>
</cp:coreProperties>
</file>