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1-7-26/FN26-27-00420/"/>
    </mc:Choice>
  </mc:AlternateContent>
  <xr:revisionPtr revIDLastSave="4" documentId="13_ncr:1_{5F50FC10-AA32-40CB-9783-B2C89BFAD949}" xr6:coauthVersionLast="47" xr6:coauthVersionMax="47" xr10:uidLastSave="{06047209-A377-47B4-848F-D2EA2D8172B4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<sst xmlns="http://schemas.openxmlformats.org/spreadsheetml/2006/main" count="1122" uniqueCount="422">
  <si>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</si>
  <si>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</si>
  <si>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</si>
  <si>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</si>
  <si>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</si>
  <si>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</si>
  <si>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</si>
  <si>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</si>
  <si>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</si>
  <si>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</si>
  <si>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</si>
  <si>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</si>
  <si>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</si>
  <si>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</si>
  <si>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</si>
  <si>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</si>
  <si>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</si>
  <si>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</si>
  <si>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</si>
  <si>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</si>
  <si>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</si>
  <si>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</si>
  <si>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</si>
  <si>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</si>
  <si>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</si>
  <si>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</si>
  <si>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</si>
  <si>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</si>
  <si>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</si>
  <si>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</si>
  <si>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</si>
  <si>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</si>
  <si>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</si>
  <si>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</si>
  <si>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</si>
  <si>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</si>
  <si>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</si>
  <si>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</si>
  <si>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</si>
  <si>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</si>
  <si>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</si>
  <si>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</si>
  <si>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</si>
  <si>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</si>
  <si>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</si>
  <si>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</si>
  <si>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</si>
  <si>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</si>
  <si>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</si>
  <si>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</si>
  <si>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</si>
  <si>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</si>
  <si>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</si>
  <si>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</si>
  <si>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</si>
  <si>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</si>
  <si>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</si>
  <si>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</si>
  <si>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</si>
  <si>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</si>
  <si>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</si>
  <si>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</si>
  <si>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</si>
  <si>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</si>
  <si>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</si>
  <si>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</si>
  <si>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</si>
  <si>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</si>
  <si>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</si>
  <si>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</si>
  <si>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</si>
  <si>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</si>
  <si>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</si>
  <si>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</si>
  <si>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</si>
  <si>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</si>
  <si>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</si>
  <si>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</si>
  <si>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</si>
  <si>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</si>
  <si>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</si>
  <si>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</si>
  <si>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</si>
  <si>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</si>
  <si>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</si>
  <si>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</si>
  <si>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</si>
  <si>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</si>
  <si>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</si>
  <si>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</si>
  <si>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</si>
  <si>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</si>
  <si>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</si>
  <si>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</si>
  <si>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</si>
  <si>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</si>
  <si>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</si>
  <si>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</si>
  <si>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</si>
  <si>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</si>
  <si>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</si>
  <si>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</si>
  <si>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</si>
  <si>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</si>
  <si>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</si>
  <si>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</si>
  <si>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</si>
  <si>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</si>
  <si>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</si>
  <si>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</si>
  <si>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</si>
  <si>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</si>
  <si>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</si>
  <si>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</si>
  <si>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</si>
  <si>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</si>
  <si>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</si>
  <si>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</si>
  <si>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</si>
  <si>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</si>
  <si>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</si>
  <si>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</si>
  <si>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</si>
  <si>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</si>
  <si>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</si>
  <si>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</si>
  <si>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</si>
  <si>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</si>
  <si>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</si>
  <si>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</si>
  <si>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</si>
  <si>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</si>
  <si>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</si>
  <si>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</si>
  <si>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</si>
  <si>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</si>
  <si>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</si>
  <si>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</si>
  <si>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</si>
  <si>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</si>
  <si>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</si>
  <si>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</si>
  <si>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</si>
  <si>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</si>
  <si>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</si>
  <si>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</si>
  <si>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</si>
  <si>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</si>
  <si>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</si>
  <si>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</si>
  <si>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</si>
  <si>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</si>
  <si>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</si>
  <si>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</si>
  <si>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</si>
  <si>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</si>
  <si>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</si>
  <si>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</si>
  <si>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</si>
  <si>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</si>
  <si>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</si>
  <si>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</si>
  <si>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</si>
  <si>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</si>
  <si>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</si>
  <si>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</si>
  <si>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</si>
  <si>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</si>
  <si>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</si>
  <si>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</si>
  <si>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</si>
  <si>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</si>
  <si>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</si>
  <si>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</si>
  <si>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</si>
  <si>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</si>
  <si>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</si>
  <si>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</si>
  <si>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</si>
  <si>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</si>
  <si>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</si>
  <si>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</si>
  <si>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</si>
  <si>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</si>
  <si>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</si>
  <si>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</si>
  <si>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</si>
  <si>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</si>
  <si>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</si>
  <si>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</si>
  <si>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</si>
  <si>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</si>
  <si>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</si>
  <si>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</si>
  <si>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</si>
  <si>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</si>
  <si>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</si>
  <si>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</si>
  <si>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</si>
  <si>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</si>
  <si>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</si>
  <si>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</si>
  <si>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</si>
  <si>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</si>
  <si>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</si>
  <si>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</si>
  <si>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</si>
  <si>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</si>
  <si>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</si>
  <si>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</si>
  <si>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</si>
  <si>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</si>
  <si>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</si>
  <si>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</si>
  <si>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</si>
  <si>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</si>
  <si>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</si>
  <si>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</si>
  <si>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</si>
  <si>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</si>
  <si>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</si>
  <si>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</si>
  <si>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</si>
  <si>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</si>
  <si>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</si>
  <si>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</si>
  <si>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</si>
  <si>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</si>
  <si>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</si>
  <si>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</si>
  <si>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</si>
  <si>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</si>
  <si>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</si>
  <si>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</si>
  <si>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</si>
  <si>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</si>
  <si>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</si>
  <si>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</si>
  <si>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</si>
  <si>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</si>
  <si>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</si>
  <si>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</si>
  <si>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</si>
  <si>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</si>
  <si>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</si>
  <si>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</si>
  <si>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</si>
  <si>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</si>
  <si>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</si>
  <si>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</si>
  <si>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</si>
  <si>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</si>
  <si>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</si>
  <si>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</si>
  <si>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</si>
  <si>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Reporting Time : Loan Outstanding Report Detailed as on 08-Jun-2026</t>
  </si>
  <si>
    <t>East</t>
  </si>
  <si>
    <t>Bihar</t>
  </si>
  <si>
    <t>Gaya Jee</t>
  </si>
  <si>
    <t>Aurangabad(BH)</t>
  </si>
  <si>
    <t>BH3555</t>
  </si>
  <si>
    <t>Tilouthu</t>
  </si>
  <si>
    <t xml:space="preserve">TILAUTHU </t>
  </si>
  <si>
    <t>SF0104779</t>
  </si>
  <si>
    <t>Rakesh Kumar Dubey</t>
  </si>
  <si>
    <t>TILAUTHU  C5</t>
  </si>
  <si>
    <t>TILAUTHU  C5 Dudmi Dihri1</t>
  </si>
  <si>
    <t>Chetana Weekly</t>
  </si>
  <si>
    <t>SSF4518494</t>
  </si>
  <si>
    <t>OBC</t>
  </si>
  <si>
    <t>MUSLIM</t>
  </si>
  <si>
    <t>Agriculture &amp; Farming</t>
  </si>
  <si>
    <t>SSF4529743</t>
  </si>
  <si>
    <t>EBC</t>
  </si>
  <si>
    <t>HINDU</t>
  </si>
  <si>
    <t>TILAUTHU  C5 Jamuhara1</t>
  </si>
  <si>
    <t>SSF4566325</t>
  </si>
  <si>
    <t>SSF4663425</t>
  </si>
  <si>
    <t>Unnati weekly</t>
  </si>
  <si>
    <t>SSF4663865</t>
  </si>
  <si>
    <t>SSF4664438</t>
  </si>
  <si>
    <t>SC</t>
  </si>
  <si>
    <t>TILAUTHU  C5 Indrapuri Jamuhara1</t>
  </si>
  <si>
    <t>SSF4722632</t>
  </si>
  <si>
    <t>SSF4884511</t>
  </si>
  <si>
    <t>SSF4940131</t>
  </si>
  <si>
    <t>ST</t>
  </si>
  <si>
    <t>SSF4991271</t>
  </si>
  <si>
    <t>SSF4518516</t>
  </si>
  <si>
    <t>SSF5448190</t>
  </si>
  <si>
    <t>SSF5551190</t>
  </si>
  <si>
    <t>SSF4697358</t>
  </si>
  <si>
    <t>TILAUTHU  C5 Chhakanwa1</t>
  </si>
  <si>
    <t>SSF6468516</t>
  </si>
  <si>
    <t>SSF4478812</t>
  </si>
  <si>
    <t>SSF4518476</t>
  </si>
  <si>
    <t>SSF4518498</t>
  </si>
  <si>
    <t>SSF4693483</t>
  </si>
  <si>
    <t>SSF4851968</t>
  </si>
  <si>
    <t>SSF5387805</t>
  </si>
  <si>
    <t>SAJH KHATUN</t>
  </si>
  <si>
    <t>15-Sep-2023</t>
  </si>
  <si>
    <t>1</t>
  </si>
  <si>
    <t>2.85 Yrs</t>
  </si>
  <si>
    <t>15 Sep 2023</t>
  </si>
  <si>
    <t>&gt; 2 to 4 Years</t>
  </si>
  <si>
    <t>25-Sep-2023</t>
  </si>
  <si>
    <t>02-Mar-2025</t>
  </si>
  <si>
    <t>Open</t>
  </si>
  <si>
    <t/>
  </si>
  <si>
    <t>30-Jun-2025</t>
  </si>
  <si>
    <t>RINA DEVI</t>
  </si>
  <si>
    <t>28-Oct-2024</t>
  </si>
  <si>
    <t>30-Sep-2025</t>
  </si>
  <si>
    <t>SHANICHARI DEVI</t>
  </si>
  <si>
    <t>21-Sep-2023</t>
  </si>
  <si>
    <t>2.83 Yrs</t>
  </si>
  <si>
    <t>21 Sep 2023</t>
  </si>
  <si>
    <t>02-Oct-2023</t>
  </si>
  <si>
    <t>30-Dec-2024</t>
  </si>
  <si>
    <t>ASHA DEVI</t>
  </si>
  <si>
    <t>06-Oct-2023</t>
  </si>
  <si>
    <t>2.79 Yrs</t>
  </si>
  <si>
    <t>06 Oct 2023</t>
  </si>
  <si>
    <t>16-Oct-2023</t>
  </si>
  <si>
    <t>25-Nov-2024</t>
  </si>
  <si>
    <t>31-Mar-2025</t>
  </si>
  <si>
    <t>NIRMALA DEVI</t>
  </si>
  <si>
    <t>0</t>
  </si>
  <si>
    <t>24-Jan-2025</t>
  </si>
  <si>
    <t>JAYA MUNI DEVI</t>
  </si>
  <si>
    <t>26-Dec-2024</t>
  </si>
  <si>
    <t>RITA DEVI</t>
  </si>
  <si>
    <t>18-Oct-2023</t>
  </si>
  <si>
    <t>2.76 Yrs</t>
  </si>
  <si>
    <t>18 Oct 2023</t>
  </si>
  <si>
    <t>30-Oct-2023</t>
  </si>
  <si>
    <t>02-May-2025</t>
  </si>
  <si>
    <t>NISHU DEVI</t>
  </si>
  <si>
    <t>24-Nov-2023</t>
  </si>
  <si>
    <t>2.65 Yrs</t>
  </si>
  <si>
    <t>24 Nov 2023</t>
  </si>
  <si>
    <t>04-Dec-2023</t>
  </si>
  <si>
    <t>28-Apr-2025</t>
  </si>
  <si>
    <t xml:space="preserve">SANDHYA DEVI </t>
  </si>
  <si>
    <t>03-Mar-2025</t>
  </si>
  <si>
    <t>KALAWATI DEVI</t>
  </si>
  <si>
    <t>02-Dec-2023</t>
  </si>
  <si>
    <t>2.63 Yrs</t>
  </si>
  <si>
    <t>02 Dec 2023</t>
  </si>
  <si>
    <t>11-Dec-2023</t>
  </si>
  <si>
    <t>29-Dec-2024</t>
  </si>
  <si>
    <t>PRITLATA DEVI</t>
  </si>
  <si>
    <t>04 Dec 2023</t>
  </si>
  <si>
    <t xml:space="preserve"> MONIRAJ DEVI </t>
  </si>
  <si>
    <t>05-Feb-2024</t>
  </si>
  <si>
    <t>2.45 Yrs</t>
  </si>
  <si>
    <t>05 Feb 2024</t>
  </si>
  <si>
    <t>12-Feb-2024</t>
  </si>
  <si>
    <t>ASAMA KHATOON</t>
  </si>
  <si>
    <t>15-Feb-2024</t>
  </si>
  <si>
    <t>2.43 Yrs</t>
  </si>
  <si>
    <t>15 Feb 2024</t>
  </si>
  <si>
    <t>26-Feb-2024</t>
  </si>
  <si>
    <t>16-Feb-2026</t>
  </si>
  <si>
    <t>13-Apr-2024</t>
  </si>
  <si>
    <t>2.77 Yrs</t>
  </si>
  <si>
    <t>13 Oct 2023</t>
  </si>
  <si>
    <t>22-Apr-2024</t>
  </si>
  <si>
    <t>02-Jun-2025</t>
  </si>
  <si>
    <t>NILAM KUMARI</t>
  </si>
  <si>
    <t>21-Oct-2024</t>
  </si>
  <si>
    <t>GL-1</t>
  </si>
  <si>
    <t>1.75 Yrs</t>
  </si>
  <si>
    <t>21 Oct 2024</t>
  </si>
  <si>
    <t>&lt;= 2 Years</t>
  </si>
  <si>
    <t>27-Apr-2026</t>
  </si>
  <si>
    <t>MEENA DEVI</t>
  </si>
  <si>
    <t>05-Oct-2024</t>
  </si>
  <si>
    <t>GL-2</t>
  </si>
  <si>
    <t>2.71 Yrs</t>
  </si>
  <si>
    <t>12 Sep 2023</t>
  </si>
  <si>
    <t>14-Oct-2024</t>
  </si>
  <si>
    <t>09-Feb-2026</t>
  </si>
  <si>
    <t>22-Oct-2024</t>
  </si>
  <si>
    <t>04-Nov-2024</t>
  </si>
  <si>
    <t>USHA DEVI</t>
  </si>
  <si>
    <t>14-Nov-2024</t>
  </si>
  <si>
    <t>2</t>
  </si>
  <si>
    <t>07-Jul-2025</t>
  </si>
  <si>
    <t>JEERA DEVI</t>
  </si>
  <si>
    <t>14-Dec-2024</t>
  </si>
  <si>
    <t>KIRAN DEVI</t>
  </si>
  <si>
    <t>2.78 Yrs</t>
  </si>
  <si>
    <t>11 Oct 2023</t>
  </si>
  <si>
    <t>JAGPATI DEVI</t>
  </si>
  <si>
    <t>2.68 Yrs</t>
  </si>
  <si>
    <t>15 Nov 2023</t>
  </si>
  <si>
    <t>25-Aug-2025</t>
  </si>
  <si>
    <t>31-Dec-2025</t>
  </si>
  <si>
    <t>NAGMA KHATOON</t>
  </si>
  <si>
    <t>2.48 Yrs</t>
  </si>
  <si>
    <t>27 Jan 2024</t>
  </si>
  <si>
    <t>Ashish Kumar Mishra/SF0052958</t>
  </si>
  <si>
    <t>Harendra Kumar</t>
  </si>
  <si>
    <t>SF0050723</t>
  </si>
  <si>
    <t>Branch Manager</t>
  </si>
  <si>
    <t>During the visit, It was come to know that BM-Harendra Kumar/SF0050723 collected the disbursed amount from the borrower on 08-10-2024. After collecting the amount BM was paying her installment.
Collection Date- 08-10-2024
Collection Amount- 61800
Amount Accounted in fimo- 56700
Net Fraud- 5100</t>
  </si>
  <si>
    <t>As per borrower found to be satisfactory</t>
  </si>
  <si>
    <t>Borrower and loancard not available during the visit</t>
  </si>
  <si>
    <t>FN26-27-00420</t>
  </si>
  <si>
    <t>IA</t>
  </si>
  <si>
    <t>Completed-Report Submitted</t>
  </si>
  <si>
    <t>Ashish Kumar Mishra</t>
  </si>
  <si>
    <t>SF0052958</t>
  </si>
  <si>
    <t>During the visit, It was come to know that BM-Harendra Kumar/SF0050723 collected the disbursed amount from the borrower on 08-10-2024. After collecting the amount BM was paying her installment.
Collection Date- 08-10-2024
Collection Amount- 61800
Amount Accounted in fimo- 56700
Net Fraud- 5100
Currently the staff has been.....</t>
  </si>
  <si>
    <t>FIR Not Filled</t>
  </si>
  <si>
    <t>Saurabh  Upadhyay/SF0072543</t>
  </si>
  <si>
    <t>Rajesh Kumar/SF0050524</t>
  </si>
  <si>
    <t>Saket Nath Thakur/SF0062081</t>
  </si>
  <si>
    <t>Deepak Kujur</t>
  </si>
  <si>
    <t>Suspended-Not 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</si>
</sst>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left" vertical="center" wrapText="1" readingOrder="1"/>
    </xf>
    <xf numFmtId="172" fontId="36" fillId="0" borderId="15" xfId="0" applyNumberFormat="1" applyFont="1" applyBorder="1" applyAlignment="1">
      <alignment horizontal="left" vertical="center" wrapText="1" readingOrder="1"/>
    </xf>
    <xf numFmtId="14" fontId="6" fillId="0" borderId="1" xfId="0" applyNumberFormat="1" applyFont="1" applyBorder="1" applyAlignment="1" applyProtection="1">
      <alignment horizontal="left" vertical="center"/>
      <protection locked="0"/>
    </xf>
    <xf numFmtId="0" fontId="36" fillId="0" borderId="1" xfId="0" applyFont="1" applyBorder="1" applyAlignment="1" applyProtection="1">
      <alignment horizontal="left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left" vertical="center" wrapText="1" readingOrder="1"/>
      <protection locked="0"/>
    </xf>
    <xf numFmtId="0" fontId="37" fillId="0" borderId="15" xfId="0" applyFont="1" applyBorder="1" applyAlignment="1">
      <alignment horizontal="left" vertical="center" wrapText="1" readingOrder="1"/>
    </xf>
    <xf numFmtId="172" fontId="37" fillId="0" borderId="15" xfId="0" applyNumberFormat="1" applyFont="1" applyBorder="1" applyAlignment="1">
      <alignment horizontal="left" vertical="center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6" fillId="0" borderId="1" xfId="26" applyFont="1" applyBorder="1" applyAlignment="1" applyProtection="1">
      <alignment horizontal="left" vertical="top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zoomScale="93" zoomScaleNormal="100" workbookViewId="0">
      <pane ySplit="4" topLeftCell="A5" activePane="bottomLeft" state="frozen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253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236</v>
      </c>
      <c r="O4" s="6" t="s">
        <v>237</v>
      </c>
      <c r="P4" s="6" t="s">
        <v>238</v>
      </c>
      <c r="Q4" s="6" t="s">
        <v>239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244</v>
      </c>
      <c r="AC4" s="4" t="s">
        <v>245</v>
      </c>
      <c r="AD4" s="4" t="s">
        <v>247</v>
      </c>
      <c r="AE4" s="4" t="s">
        <v>246</v>
      </c>
      <c r="AF4" s="4" t="s">
        <v>252</v>
      </c>
      <c r="AG4" s="4" t="s">
        <v>248</v>
      </c>
      <c r="AH4" s="4" t="s">
        <v>135</v>
      </c>
      <c r="AI4" s="4" t="s">
        <v>136</v>
      </c>
      <c r="AJ4" s="4" t="s">
        <v>249</v>
      </c>
      <c r="AK4" s="4" t="s">
        <v>240</v>
      </c>
      <c r="AL4" s="4" t="s">
        <v>241</v>
      </c>
      <c r="AM4" s="4" t="s">
        <v>250</v>
      </c>
      <c r="AN4" s="4" t="s">
        <v>242</v>
      </c>
      <c r="AO4" s="4" t="s">
        <v>243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BH3555</v>
      </c>
      <c r="D5" s="64" t="str">
        <f>IF('Physical Cash at Safe'!D28="Yes", 'Physical Cash at Safe'!A4, 'Borrower Wise Details'!C5)</f>
        <v>Tilouthu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46156</v>
      </c>
      <c r="H5" s="62" t="s">
        <v>411</v>
      </c>
      <c r="I5" s="61">
        <v>46156</v>
      </c>
      <c r="J5" s="79" t="str">
        <f>IF('Physical Cash at Safe'!D28="Yes",'Physical Cash at Safe'!E28,IF('Borrower Wise Details'!D5&lt;&gt;"",'Borrower Wise Details'!D5,""))</f>
        <v>FN26-27-00420</v>
      </c>
      <c r="K5" s="89">
        <v>1</v>
      </c>
      <c r="L5" s="90">
        <v>61800</v>
      </c>
      <c r="M5" s="90">
        <v>56700</v>
      </c>
      <c r="N5" s="90" t="s">
        <v>417</v>
      </c>
      <c r="O5" s="90" t="s">
        <v>418</v>
      </c>
      <c r="P5" s="90" t="s">
        <v>419</v>
      </c>
      <c r="Q5" s="90" t="s">
        <v>420</v>
      </c>
      <c r="R5" s="80" t="str">
        <f>IF('Physical Cash at Safe'!$D$28="Yes", 'Physical Cash at Safe'!$A$28, IF('Borrower Wise Details'!F5&lt;&gt;"", 'Borrower Wise Details'!F5, ""))</f>
        <v>Harendra Kumar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SF0050723</v>
      </c>
      <c r="U5" s="83" t="s">
        <v>421</v>
      </c>
      <c r="V5" s="61">
        <v>46160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412</v>
      </c>
      <c r="Z5" s="61">
        <v>46181</v>
      </c>
      <c r="AA5" s="61">
        <v>46183</v>
      </c>
      <c r="AB5" s="61" t="s">
        <v>223</v>
      </c>
      <c r="AC5" s="61" t="s">
        <v>223</v>
      </c>
      <c r="AD5" s="61" t="s">
        <v>223</v>
      </c>
      <c r="AE5" s="61" t="s">
        <v>413</v>
      </c>
      <c r="AF5" s="61" t="s">
        <v>414</v>
      </c>
      <c r="AG5" s="140">
        <v>21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61800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56700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5100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46224</v>
      </c>
      <c r="AO5" s="75" t="s">
        <v>415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BH3555</v>
      </c>
      <c r="C5" s="50" t="str">
        <f>IF('Fraud Investigation Report'!D5="", "", 'Fraud Investigation Report'!D5)</f>
        <v>Tilouthu</v>
      </c>
      <c r="D5" s="73" t="str">
        <f>IF(OR('Fraud Investigation Report'!R5="", 'Fraud Investigation Report'!R5=0), "", 'Fraud Investigation Report'!R5)</f>
        <v>Harendra Kumar</v>
      </c>
      <c r="E5" s="73" t="str">
        <f>IF(OR('Fraud Investigation Report'!T5="", 'Fraud Investigation Report'!T5=0), "", 'Fraud Investigation Report'!T5)</f>
        <v>SF0050723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FN26-27-00420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61800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61800</v>
      </c>
      <c r="O5" s="104">
        <f>IFERROR('Fraud Investigation Report'!AJ5+'Fraud Investigation Report'!AK5,"")</f>
        <v>56700</v>
      </c>
      <c r="P5" s="103">
        <f>IF(AND(N5="", O5=""), "", IF(O5="", N5, N5 - IF(ISNUMBER(O5), O5, 0)))</f>
        <v>5100</v>
      </c>
      <c r="Q5" s="49"/>
      <c r="R5" s="94" t="s">
        <v>416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5">
      <c r="A33" s="37" t="s">
        <v>77</v>
      </c>
      <c r="B33" s="124"/>
      <c r="C33" s="39" t="s">
        <v>78</v>
      </c>
      <c r="D33" s="149"/>
      <c r="E33" s="150"/>
    </row>
    <row r="34" spans="1:5" ht="26" x14ac:dyDescent="0.35">
      <c r="A34" s="39" t="s">
        <v>198</v>
      </c>
      <c r="B34" s="124"/>
      <c r="C34" s="39" t="s">
        <v>199</v>
      </c>
      <c r="D34" s="151"/>
      <c r="E34" s="152"/>
    </row>
    <row r="35" spans="1:5" ht="26" x14ac:dyDescent="0.35">
      <c r="A35" s="39" t="s">
        <v>200</v>
      </c>
      <c r="B35" s="124"/>
      <c r="C35" s="39" t="s">
        <v>202</v>
      </c>
      <c r="D35" s="151"/>
      <c r="E35" s="152"/>
    </row>
    <row r="36" spans="1:5" ht="25.5" customHeight="1" x14ac:dyDescent="0.35">
      <c r="A36" s="39" t="s">
        <v>201</v>
      </c>
      <c r="B36" s="125"/>
      <c r="C36" s="39" t="s">
        <v>203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M1" zoomScaleNormal="100" workbookViewId="0">
      <selection activeCell="M4" sqref="M4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254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235</v>
      </c>
      <c r="S4" s="9" t="s">
        <v>234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BH3555</v>
      </c>
      <c r="C5" s="60" t="str">
        <f>IF('Loan Outstanding Report'!$H$5="", "", 'Loan Outstanding Report'!$H$5)</f>
        <v>Tilouthu</v>
      </c>
      <c r="D5" s="126" t="s">
        <v>410</v>
      </c>
      <c r="E5" s="66">
        <v>46181</v>
      </c>
      <c r="F5" s="92" t="s">
        <v>404</v>
      </c>
      <c r="G5" s="49" t="s">
        <v>405</v>
      </c>
      <c r="H5" s="49" t="s">
        <v>406</v>
      </c>
      <c r="I5" s="49" t="s">
        <v>265</v>
      </c>
      <c r="J5" s="49" t="s">
        <v>294</v>
      </c>
      <c r="K5" s="49" t="s">
        <v>377</v>
      </c>
      <c r="L5" s="11">
        <v>358415058</v>
      </c>
      <c r="M5" s="67">
        <v>45570</v>
      </c>
      <c r="N5" s="49">
        <v>65000</v>
      </c>
      <c r="O5" s="49">
        <v>810</v>
      </c>
      <c r="P5" s="67" t="s">
        <v>128</v>
      </c>
      <c r="Q5" s="88">
        <v>45573</v>
      </c>
      <c r="R5" s="49">
        <v>61800</v>
      </c>
      <c r="S5" s="49">
        <v>56700</v>
      </c>
      <c r="T5" s="49">
        <v>0</v>
      </c>
      <c r="U5" s="68">
        <f t="shared" ref="U5:U69" si="0">IF(AND(ISBLANK(R5),ISBLANK(S5),ISBLANK(T5)),"",R5-(S5+T5))</f>
        <v>5100</v>
      </c>
      <c r="V5" s="42" t="s">
        <v>183</v>
      </c>
      <c r="W5" s="69" t="s">
        <v>407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G1" zoomScale="89" zoomScaleNormal="90" workbookViewId="0">
      <pane ySplit="4" topLeftCell="A20" activePane="bottomLeft" state="frozen"/>
      <selection pane="bottomLeft" activeCell="BH20" sqref="BH20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21" style="113" customWidth="1"/>
    <col min="60" max="60" width="31.81640625" style="113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255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232</v>
      </c>
      <c r="BJ4" s="12" t="s">
        <v>233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hidden="1" x14ac:dyDescent="0.35">
      <c r="A5" s="133">
        <v>1</v>
      </c>
      <c r="B5" s="141" t="s">
        <v>256</v>
      </c>
      <c r="C5" s="141" t="s">
        <v>257</v>
      </c>
      <c r="D5" s="141" t="s">
        <v>258</v>
      </c>
      <c r="E5" s="141" t="s">
        <v>259</v>
      </c>
      <c r="F5" s="141" t="s">
        <v>259</v>
      </c>
      <c r="G5" s="141" t="s">
        <v>260</v>
      </c>
      <c r="H5" s="141" t="s">
        <v>261</v>
      </c>
      <c r="I5" s="141">
        <v>197249</v>
      </c>
      <c r="J5" s="141" t="s">
        <v>262</v>
      </c>
      <c r="K5" s="141">
        <v>197249</v>
      </c>
      <c r="L5" s="141" t="s">
        <v>263</v>
      </c>
      <c r="M5" s="141" t="s">
        <v>264</v>
      </c>
      <c r="N5" s="141">
        <v>426300</v>
      </c>
      <c r="O5" s="141" t="s">
        <v>265</v>
      </c>
      <c r="P5" s="141">
        <v>675277</v>
      </c>
      <c r="Q5" s="141" t="s">
        <v>266</v>
      </c>
      <c r="R5" s="141" t="s">
        <v>267</v>
      </c>
      <c r="S5" s="141" t="s">
        <v>268</v>
      </c>
      <c r="T5" s="141" t="s">
        <v>268</v>
      </c>
      <c r="U5" s="141" t="s">
        <v>269</v>
      </c>
      <c r="V5" s="141" t="s">
        <v>270</v>
      </c>
      <c r="W5" s="141">
        <v>541</v>
      </c>
      <c r="X5" s="141" t="s">
        <v>271</v>
      </c>
      <c r="Y5" s="141">
        <v>352977913</v>
      </c>
      <c r="Z5" s="141" t="s">
        <v>300</v>
      </c>
      <c r="AA5" s="141" t="s">
        <v>301</v>
      </c>
      <c r="AB5" s="142">
        <v>42000</v>
      </c>
      <c r="AC5" s="141"/>
      <c r="AD5" s="141">
        <v>102</v>
      </c>
      <c r="AE5" s="141" t="s">
        <v>302</v>
      </c>
      <c r="AF5" s="141" t="s">
        <v>303</v>
      </c>
      <c r="AG5" s="141" t="s">
        <v>304</v>
      </c>
      <c r="AH5" s="141" t="s">
        <v>305</v>
      </c>
      <c r="AI5" s="141" t="s">
        <v>306</v>
      </c>
      <c r="AJ5" s="142">
        <v>520</v>
      </c>
      <c r="AK5" s="142">
        <v>520</v>
      </c>
      <c r="AL5" s="141" t="s">
        <v>307</v>
      </c>
      <c r="AM5" s="142">
        <v>23684.3</v>
      </c>
      <c r="AN5" s="142">
        <v>9595.7000000000007</v>
      </c>
      <c r="AO5" s="142">
        <v>33280</v>
      </c>
      <c r="AP5" s="142">
        <v>18315.7</v>
      </c>
      <c r="AQ5" s="142">
        <v>1793.3</v>
      </c>
      <c r="AR5" s="142">
        <v>20109</v>
      </c>
      <c r="AS5" s="142">
        <v>18315.7</v>
      </c>
      <c r="AT5" s="142">
        <v>1793.3</v>
      </c>
      <c r="AU5" s="142">
        <v>20109</v>
      </c>
      <c r="AV5" s="141">
        <v>147</v>
      </c>
      <c r="AW5" s="38"/>
      <c r="AX5" s="38"/>
      <c r="AY5" s="143"/>
      <c r="AZ5" s="38"/>
      <c r="BA5" s="38"/>
      <c r="BB5" s="141" t="s">
        <v>308</v>
      </c>
      <c r="BC5" s="38" t="s">
        <v>309</v>
      </c>
      <c r="BD5" s="38"/>
      <c r="BE5" s="142" t="s">
        <v>310</v>
      </c>
      <c r="BF5" s="141" t="s">
        <v>268</v>
      </c>
      <c r="BG5" s="122"/>
      <c r="BH5" s="137" t="s">
        <v>403</v>
      </c>
      <c r="BI5" s="128" t="s">
        <v>100</v>
      </c>
      <c r="BJ5" s="129">
        <v>46181</v>
      </c>
      <c r="BK5" s="130" t="s">
        <v>103</v>
      </c>
      <c r="BL5" s="128" t="s">
        <v>108</v>
      </c>
      <c r="BM5" s="96" t="s">
        <v>181</v>
      </c>
      <c r="BN5" s="94" t="s">
        <v>223</v>
      </c>
      <c r="BO5" s="138">
        <v>0</v>
      </c>
      <c r="BP5" s="42"/>
      <c r="BQ5" s="139" t="s">
        <v>408</v>
      </c>
    </row>
    <row r="6" spans="1:69" ht="23" hidden="1" x14ac:dyDescent="0.35">
      <c r="A6" s="133">
        <v>2</v>
      </c>
      <c r="B6" s="141" t="s">
        <v>256</v>
      </c>
      <c r="C6" s="141" t="s">
        <v>257</v>
      </c>
      <c r="D6" s="141" t="s">
        <v>258</v>
      </c>
      <c r="E6" s="141" t="s">
        <v>259</v>
      </c>
      <c r="F6" s="141" t="s">
        <v>259</v>
      </c>
      <c r="G6" s="141" t="s">
        <v>260</v>
      </c>
      <c r="H6" s="141" t="s">
        <v>261</v>
      </c>
      <c r="I6" s="141">
        <v>197249</v>
      </c>
      <c r="J6" s="141" t="s">
        <v>262</v>
      </c>
      <c r="K6" s="141">
        <v>197249</v>
      </c>
      <c r="L6" s="141" t="s">
        <v>263</v>
      </c>
      <c r="M6" s="141" t="s">
        <v>264</v>
      </c>
      <c r="N6" s="141">
        <v>426300</v>
      </c>
      <c r="O6" s="141" t="s">
        <v>265</v>
      </c>
      <c r="P6" s="141">
        <v>675277</v>
      </c>
      <c r="Q6" s="141" t="s">
        <v>266</v>
      </c>
      <c r="R6" s="141" t="s">
        <v>267</v>
      </c>
      <c r="S6" s="141" t="s">
        <v>272</v>
      </c>
      <c r="T6" s="141" t="s">
        <v>272</v>
      </c>
      <c r="U6" s="141" t="s">
        <v>273</v>
      </c>
      <c r="V6" s="141" t="s">
        <v>274</v>
      </c>
      <c r="W6" s="141">
        <v>541</v>
      </c>
      <c r="X6" s="141" t="s">
        <v>271</v>
      </c>
      <c r="Y6" s="141">
        <v>353000479</v>
      </c>
      <c r="Z6" s="141" t="s">
        <v>311</v>
      </c>
      <c r="AA6" s="141" t="s">
        <v>301</v>
      </c>
      <c r="AB6" s="142">
        <v>35000</v>
      </c>
      <c r="AC6" s="141"/>
      <c r="AD6" s="141">
        <v>75</v>
      </c>
      <c r="AE6" s="141" t="s">
        <v>302</v>
      </c>
      <c r="AF6" s="141" t="s">
        <v>303</v>
      </c>
      <c r="AG6" s="141" t="s">
        <v>304</v>
      </c>
      <c r="AH6" s="141" t="s">
        <v>305</v>
      </c>
      <c r="AI6" s="141" t="s">
        <v>306</v>
      </c>
      <c r="AJ6" s="142">
        <v>560</v>
      </c>
      <c r="AK6" s="142">
        <v>560</v>
      </c>
      <c r="AL6" s="141" t="s">
        <v>312</v>
      </c>
      <c r="AM6" s="142">
        <v>24991.59</v>
      </c>
      <c r="AN6" s="142">
        <v>6328.41</v>
      </c>
      <c r="AO6" s="142">
        <v>31320</v>
      </c>
      <c r="AP6" s="142">
        <v>10008.41</v>
      </c>
      <c r="AQ6" s="142">
        <v>476.59</v>
      </c>
      <c r="AR6" s="142">
        <v>10485</v>
      </c>
      <c r="AS6" s="142">
        <v>10008.41</v>
      </c>
      <c r="AT6" s="142">
        <v>476.59</v>
      </c>
      <c r="AU6" s="142">
        <v>10485</v>
      </c>
      <c r="AV6" s="141">
        <v>147</v>
      </c>
      <c r="AW6" s="38"/>
      <c r="AX6" s="38"/>
      <c r="AY6" s="38"/>
      <c r="AZ6" s="38"/>
      <c r="BA6" s="38"/>
      <c r="BB6" s="141" t="s">
        <v>308</v>
      </c>
      <c r="BC6" s="38" t="s">
        <v>309</v>
      </c>
      <c r="BD6" s="38"/>
      <c r="BE6" s="142" t="s">
        <v>313</v>
      </c>
      <c r="BF6" s="141" t="s">
        <v>272</v>
      </c>
      <c r="BG6" s="122"/>
      <c r="BH6" s="137" t="s">
        <v>403</v>
      </c>
      <c r="BI6" s="128" t="s">
        <v>100</v>
      </c>
      <c r="BJ6" s="129">
        <v>46181</v>
      </c>
      <c r="BK6" s="130" t="s">
        <v>103</v>
      </c>
      <c r="BL6" s="128" t="s">
        <v>108</v>
      </c>
      <c r="BM6" s="96" t="s">
        <v>181</v>
      </c>
      <c r="BN6" s="94" t="s">
        <v>223</v>
      </c>
      <c r="BO6" s="138">
        <v>0</v>
      </c>
      <c r="BP6" s="42"/>
      <c r="BQ6" s="139" t="s">
        <v>408</v>
      </c>
    </row>
    <row r="7" spans="1:69" hidden="1" x14ac:dyDescent="0.35">
      <c r="A7" s="133">
        <v>3</v>
      </c>
      <c r="B7" s="38" t="s">
        <v>256</v>
      </c>
      <c r="C7" s="38" t="s">
        <v>257</v>
      </c>
      <c r="D7" s="38" t="s">
        <v>258</v>
      </c>
      <c r="E7" s="38" t="s">
        <v>259</v>
      </c>
      <c r="F7" s="38" t="s">
        <v>259</v>
      </c>
      <c r="G7" s="38" t="s">
        <v>260</v>
      </c>
      <c r="H7" s="38" t="s">
        <v>261</v>
      </c>
      <c r="I7" s="38">
        <v>197249</v>
      </c>
      <c r="J7" s="38" t="s">
        <v>262</v>
      </c>
      <c r="K7" s="38">
        <v>197249</v>
      </c>
      <c r="L7" s="38" t="s">
        <v>263</v>
      </c>
      <c r="M7" s="38" t="s">
        <v>264</v>
      </c>
      <c r="N7" s="38">
        <v>426300</v>
      </c>
      <c r="O7" s="38" t="s">
        <v>265</v>
      </c>
      <c r="P7" s="38">
        <v>671967</v>
      </c>
      <c r="Q7" s="38" t="s">
        <v>275</v>
      </c>
      <c r="R7" s="38" t="s">
        <v>267</v>
      </c>
      <c r="S7" s="38" t="s">
        <v>276</v>
      </c>
      <c r="T7" s="38" t="s">
        <v>276</v>
      </c>
      <c r="U7" s="38" t="s">
        <v>269</v>
      </c>
      <c r="V7" s="38" t="s">
        <v>274</v>
      </c>
      <c r="W7" s="38">
        <v>541</v>
      </c>
      <c r="X7" s="38" t="s">
        <v>271</v>
      </c>
      <c r="Y7" s="38">
        <v>353076536</v>
      </c>
      <c r="Z7" s="38" t="s">
        <v>314</v>
      </c>
      <c r="AA7" s="38" t="s">
        <v>315</v>
      </c>
      <c r="AB7" s="38">
        <v>42000</v>
      </c>
      <c r="AC7" s="38"/>
      <c r="AD7" s="38">
        <v>102</v>
      </c>
      <c r="AE7" s="38" t="s">
        <v>302</v>
      </c>
      <c r="AF7" s="38" t="s">
        <v>316</v>
      </c>
      <c r="AG7" s="38" t="s">
        <v>317</v>
      </c>
      <c r="AH7" s="38" t="s">
        <v>305</v>
      </c>
      <c r="AI7" s="38" t="s">
        <v>318</v>
      </c>
      <c r="AJ7" s="38">
        <v>520</v>
      </c>
      <c r="AK7" s="38">
        <v>520</v>
      </c>
      <c r="AL7" s="38" t="s">
        <v>319</v>
      </c>
      <c r="AM7" s="38">
        <v>24077.4</v>
      </c>
      <c r="AN7" s="38">
        <v>9722.6</v>
      </c>
      <c r="AO7" s="38">
        <v>33800</v>
      </c>
      <c r="AP7" s="38">
        <v>17922.599999999999</v>
      </c>
      <c r="AQ7" s="38">
        <v>1713.4</v>
      </c>
      <c r="AR7" s="38">
        <v>19636</v>
      </c>
      <c r="AS7" s="38">
        <v>17922.599999999999</v>
      </c>
      <c r="AT7" s="38">
        <v>1713.4</v>
      </c>
      <c r="AU7" s="38">
        <v>19636</v>
      </c>
      <c r="AV7" s="38">
        <v>146</v>
      </c>
      <c r="AW7" s="38"/>
      <c r="AX7" s="38"/>
      <c r="AY7" s="38"/>
      <c r="AZ7" s="38"/>
      <c r="BA7" s="38"/>
      <c r="BB7" s="38" t="s">
        <v>308</v>
      </c>
      <c r="BC7" s="38" t="s">
        <v>309</v>
      </c>
      <c r="BD7" s="38"/>
      <c r="BE7" s="38"/>
      <c r="BF7" s="38" t="s">
        <v>276</v>
      </c>
      <c r="BG7" s="133"/>
      <c r="BH7" s="137" t="s">
        <v>403</v>
      </c>
      <c r="BI7" s="128" t="s">
        <v>100</v>
      </c>
      <c r="BJ7" s="129">
        <v>46181</v>
      </c>
      <c r="BK7" s="130" t="s">
        <v>103</v>
      </c>
      <c r="BL7" s="128" t="s">
        <v>108</v>
      </c>
      <c r="BM7" s="96" t="s">
        <v>181</v>
      </c>
      <c r="BN7" s="94" t="s">
        <v>223</v>
      </c>
      <c r="BO7" s="138">
        <v>0</v>
      </c>
      <c r="BP7" s="42"/>
      <c r="BQ7" s="139" t="s">
        <v>408</v>
      </c>
    </row>
    <row r="8" spans="1:69" ht="23" hidden="1" x14ac:dyDescent="0.35">
      <c r="A8" s="133">
        <v>4</v>
      </c>
      <c r="B8" s="38" t="s">
        <v>256</v>
      </c>
      <c r="C8" s="144" t="s">
        <v>257</v>
      </c>
      <c r="D8" s="144" t="s">
        <v>258</v>
      </c>
      <c r="E8" s="144" t="s">
        <v>259</v>
      </c>
      <c r="F8" s="144" t="s">
        <v>259</v>
      </c>
      <c r="G8" s="144" t="s">
        <v>260</v>
      </c>
      <c r="H8" s="144" t="s">
        <v>261</v>
      </c>
      <c r="I8" s="144">
        <v>197249</v>
      </c>
      <c r="J8" s="144" t="s">
        <v>262</v>
      </c>
      <c r="K8" s="144">
        <v>197249</v>
      </c>
      <c r="L8" s="144" t="s">
        <v>263</v>
      </c>
      <c r="M8" s="144" t="s">
        <v>264</v>
      </c>
      <c r="N8" s="144">
        <v>426300</v>
      </c>
      <c r="O8" s="144" t="s">
        <v>265</v>
      </c>
      <c r="P8" s="144">
        <v>675277</v>
      </c>
      <c r="Q8" s="144" t="s">
        <v>266</v>
      </c>
      <c r="R8" s="144" t="s">
        <v>267</v>
      </c>
      <c r="S8" s="38" t="s">
        <v>277</v>
      </c>
      <c r="T8" s="144" t="s">
        <v>277</v>
      </c>
      <c r="U8" s="144" t="s">
        <v>269</v>
      </c>
      <c r="V8" s="144" t="s">
        <v>274</v>
      </c>
      <c r="W8" s="144">
        <v>541</v>
      </c>
      <c r="X8" s="144" t="s">
        <v>271</v>
      </c>
      <c r="Y8" s="144">
        <v>353248172</v>
      </c>
      <c r="Z8" s="144" t="s">
        <v>320</v>
      </c>
      <c r="AA8" s="145" t="s">
        <v>321</v>
      </c>
      <c r="AB8" s="144">
        <v>42000</v>
      </c>
      <c r="AC8" s="144"/>
      <c r="AD8" s="144">
        <v>102</v>
      </c>
      <c r="AE8" s="144" t="s">
        <v>302</v>
      </c>
      <c r="AF8" s="145" t="s">
        <v>322</v>
      </c>
      <c r="AG8" s="145" t="s">
        <v>323</v>
      </c>
      <c r="AH8" s="144" t="s">
        <v>305</v>
      </c>
      <c r="AI8" s="145" t="s">
        <v>324</v>
      </c>
      <c r="AJ8" s="145">
        <v>520</v>
      </c>
      <c r="AK8" s="145">
        <v>520</v>
      </c>
      <c r="AL8" s="145" t="s">
        <v>325</v>
      </c>
      <c r="AM8" s="145">
        <v>17755.84</v>
      </c>
      <c r="AN8" s="145">
        <v>8154.16</v>
      </c>
      <c r="AO8" s="145">
        <v>25910</v>
      </c>
      <c r="AP8" s="145">
        <v>24244.16</v>
      </c>
      <c r="AQ8" s="145">
        <v>3234.84</v>
      </c>
      <c r="AR8" s="144">
        <v>27479</v>
      </c>
      <c r="AS8" s="144">
        <v>24244.16</v>
      </c>
      <c r="AT8" s="144">
        <v>3234.84</v>
      </c>
      <c r="AU8" s="144">
        <v>27479</v>
      </c>
      <c r="AV8" s="144">
        <v>145</v>
      </c>
      <c r="AW8" s="144"/>
      <c r="AX8" s="144"/>
      <c r="AY8" s="144"/>
      <c r="AZ8" s="144"/>
      <c r="BA8" s="145"/>
      <c r="BB8" s="145" t="s">
        <v>308</v>
      </c>
      <c r="BC8" s="145" t="s">
        <v>309</v>
      </c>
      <c r="BD8" s="145"/>
      <c r="BE8" s="145" t="s">
        <v>326</v>
      </c>
      <c r="BF8" s="145" t="s">
        <v>277</v>
      </c>
      <c r="BG8" s="133"/>
      <c r="BH8" s="137" t="s">
        <v>403</v>
      </c>
      <c r="BI8" s="128" t="s">
        <v>100</v>
      </c>
      <c r="BJ8" s="129">
        <v>46181</v>
      </c>
      <c r="BK8" s="130" t="s">
        <v>103</v>
      </c>
      <c r="BL8" s="128" t="s">
        <v>108</v>
      </c>
      <c r="BM8" s="96" t="s">
        <v>181</v>
      </c>
      <c r="BN8" s="94" t="s">
        <v>223</v>
      </c>
      <c r="BO8" s="138">
        <v>0</v>
      </c>
      <c r="BP8" s="42"/>
      <c r="BQ8" s="139" t="s">
        <v>408</v>
      </c>
    </row>
    <row r="9" spans="1:69" ht="23" hidden="1" x14ac:dyDescent="0.35">
      <c r="A9" s="133">
        <v>5</v>
      </c>
      <c r="B9" s="146" t="s">
        <v>256</v>
      </c>
      <c r="C9" s="146" t="s">
        <v>257</v>
      </c>
      <c r="D9" s="146" t="s">
        <v>258</v>
      </c>
      <c r="E9" s="146" t="s">
        <v>259</v>
      </c>
      <c r="F9" s="146" t="s">
        <v>259</v>
      </c>
      <c r="G9" s="146" t="s">
        <v>260</v>
      </c>
      <c r="H9" s="146" t="s">
        <v>261</v>
      </c>
      <c r="I9" s="146">
        <v>197249</v>
      </c>
      <c r="J9" s="146" t="s">
        <v>262</v>
      </c>
      <c r="K9" s="146">
        <v>197249</v>
      </c>
      <c r="L9" s="146" t="s">
        <v>263</v>
      </c>
      <c r="M9" s="146" t="s">
        <v>264</v>
      </c>
      <c r="N9" s="146">
        <v>426300</v>
      </c>
      <c r="O9" s="146" t="s">
        <v>265</v>
      </c>
      <c r="P9" s="146">
        <v>675277</v>
      </c>
      <c r="Q9" s="146" t="s">
        <v>266</v>
      </c>
      <c r="R9" s="146" t="s">
        <v>278</v>
      </c>
      <c r="S9" s="146" t="s">
        <v>279</v>
      </c>
      <c r="T9" s="146" t="s">
        <v>279</v>
      </c>
      <c r="U9" s="146" t="s">
        <v>269</v>
      </c>
      <c r="V9" s="146" t="s">
        <v>274</v>
      </c>
      <c r="W9" s="146">
        <v>541</v>
      </c>
      <c r="X9" s="146" t="s">
        <v>271</v>
      </c>
      <c r="Y9" s="146">
        <v>353248818</v>
      </c>
      <c r="Z9" s="146" t="s">
        <v>327</v>
      </c>
      <c r="AA9" s="146" t="s">
        <v>321</v>
      </c>
      <c r="AB9" s="147">
        <v>30000</v>
      </c>
      <c r="AC9" s="146"/>
      <c r="AD9" s="146">
        <v>75</v>
      </c>
      <c r="AE9" s="146" t="s">
        <v>328</v>
      </c>
      <c r="AF9" s="146" t="s">
        <v>322</v>
      </c>
      <c r="AG9" s="146" t="s">
        <v>323</v>
      </c>
      <c r="AH9" s="146" t="s">
        <v>305</v>
      </c>
      <c r="AI9" s="146" t="s">
        <v>324</v>
      </c>
      <c r="AJ9" s="147">
        <v>480</v>
      </c>
      <c r="AK9" s="147">
        <v>480</v>
      </c>
      <c r="AL9" s="146" t="s">
        <v>329</v>
      </c>
      <c r="AM9" s="147">
        <v>21018.67</v>
      </c>
      <c r="AN9" s="147">
        <v>5421.33</v>
      </c>
      <c r="AO9" s="147">
        <v>26440</v>
      </c>
      <c r="AP9" s="147">
        <v>8981.33</v>
      </c>
      <c r="AQ9" s="147">
        <v>411.67</v>
      </c>
      <c r="AR9" s="147">
        <v>9393</v>
      </c>
      <c r="AS9" s="147">
        <v>8981.33</v>
      </c>
      <c r="AT9" s="147">
        <v>411.67</v>
      </c>
      <c r="AU9" s="147">
        <v>9393</v>
      </c>
      <c r="AV9" s="146">
        <v>144</v>
      </c>
      <c r="AW9" s="146"/>
      <c r="AX9" s="146"/>
      <c r="AY9" s="146"/>
      <c r="AZ9" s="146"/>
      <c r="BA9" s="146"/>
      <c r="BB9" s="146" t="s">
        <v>308</v>
      </c>
      <c r="BC9" s="146" t="s">
        <v>309</v>
      </c>
      <c r="BD9" s="146"/>
      <c r="BE9" s="147" t="s">
        <v>326</v>
      </c>
      <c r="BF9" s="146" t="s">
        <v>279</v>
      </c>
      <c r="BG9" s="133"/>
      <c r="BH9" s="137" t="s">
        <v>403</v>
      </c>
      <c r="BI9" s="128" t="s">
        <v>100</v>
      </c>
      <c r="BJ9" s="129">
        <v>46181</v>
      </c>
      <c r="BK9" s="130" t="s">
        <v>103</v>
      </c>
      <c r="BL9" s="128" t="s">
        <v>108</v>
      </c>
      <c r="BM9" s="96" t="s">
        <v>181</v>
      </c>
      <c r="BN9" s="94" t="s">
        <v>223</v>
      </c>
      <c r="BO9" s="138">
        <v>0</v>
      </c>
      <c r="BP9" s="42"/>
      <c r="BQ9" s="139" t="s">
        <v>408</v>
      </c>
    </row>
    <row r="10" spans="1:69" ht="23" hidden="1" x14ac:dyDescent="0.35">
      <c r="A10" s="133">
        <v>6</v>
      </c>
      <c r="B10" s="146" t="s">
        <v>256</v>
      </c>
      <c r="C10" s="146" t="s">
        <v>257</v>
      </c>
      <c r="D10" s="146" t="s">
        <v>258</v>
      </c>
      <c r="E10" s="146" t="s">
        <v>259</v>
      </c>
      <c r="F10" s="146" t="s">
        <v>259</v>
      </c>
      <c r="G10" s="146" t="s">
        <v>260</v>
      </c>
      <c r="H10" s="146" t="s">
        <v>261</v>
      </c>
      <c r="I10" s="146">
        <v>197249</v>
      </c>
      <c r="J10" s="146" t="s">
        <v>262</v>
      </c>
      <c r="K10" s="146">
        <v>197249</v>
      </c>
      <c r="L10" s="146" t="s">
        <v>263</v>
      </c>
      <c r="M10" s="146" t="s">
        <v>264</v>
      </c>
      <c r="N10" s="146">
        <v>426300</v>
      </c>
      <c r="O10" s="146" t="s">
        <v>265</v>
      </c>
      <c r="P10" s="146">
        <v>675277</v>
      </c>
      <c r="Q10" s="146" t="s">
        <v>266</v>
      </c>
      <c r="R10" s="146" t="s">
        <v>278</v>
      </c>
      <c r="S10" s="146" t="s">
        <v>280</v>
      </c>
      <c r="T10" s="146" t="s">
        <v>280</v>
      </c>
      <c r="U10" s="146" t="s">
        <v>281</v>
      </c>
      <c r="V10" s="146" t="s">
        <v>274</v>
      </c>
      <c r="W10" s="146">
        <v>541</v>
      </c>
      <c r="X10" s="146" t="s">
        <v>271</v>
      </c>
      <c r="Y10" s="146">
        <v>353249649</v>
      </c>
      <c r="Z10" s="146" t="s">
        <v>330</v>
      </c>
      <c r="AA10" s="146" t="s">
        <v>321</v>
      </c>
      <c r="AB10" s="147">
        <v>30000</v>
      </c>
      <c r="AC10" s="146"/>
      <c r="AD10" s="146">
        <v>75</v>
      </c>
      <c r="AE10" s="146" t="s">
        <v>328</v>
      </c>
      <c r="AF10" s="146" t="s">
        <v>322</v>
      </c>
      <c r="AG10" s="146" t="s">
        <v>323</v>
      </c>
      <c r="AH10" s="146" t="s">
        <v>305</v>
      </c>
      <c r="AI10" s="146" t="s">
        <v>324</v>
      </c>
      <c r="AJ10" s="147">
        <v>480</v>
      </c>
      <c r="AK10" s="147">
        <v>480</v>
      </c>
      <c r="AL10" s="146" t="s">
        <v>331</v>
      </c>
      <c r="AM10" s="147">
        <v>21018.67</v>
      </c>
      <c r="AN10" s="147">
        <v>5381.33</v>
      </c>
      <c r="AO10" s="147">
        <v>26400</v>
      </c>
      <c r="AP10" s="147">
        <v>8981.33</v>
      </c>
      <c r="AQ10" s="147">
        <v>451.67</v>
      </c>
      <c r="AR10" s="147">
        <v>9433</v>
      </c>
      <c r="AS10" s="147">
        <v>8981.33</v>
      </c>
      <c r="AT10" s="147">
        <v>451.67</v>
      </c>
      <c r="AU10" s="147">
        <v>9433</v>
      </c>
      <c r="AV10" s="146">
        <v>144</v>
      </c>
      <c r="AW10" s="146"/>
      <c r="AX10" s="146"/>
      <c r="AY10" s="146"/>
      <c r="AZ10" s="146"/>
      <c r="BA10" s="146"/>
      <c r="BB10" s="146" t="s">
        <v>308</v>
      </c>
      <c r="BC10" s="146" t="s">
        <v>309</v>
      </c>
      <c r="BD10" s="146"/>
      <c r="BE10" s="147"/>
      <c r="BF10" s="146" t="s">
        <v>280</v>
      </c>
      <c r="BG10" s="133"/>
      <c r="BH10" s="137" t="s">
        <v>403</v>
      </c>
      <c r="BI10" s="128" t="s">
        <v>100</v>
      </c>
      <c r="BJ10" s="129">
        <v>46181</v>
      </c>
      <c r="BK10" s="130" t="s">
        <v>103</v>
      </c>
      <c r="BL10" s="128" t="s">
        <v>108</v>
      </c>
      <c r="BM10" s="96" t="s">
        <v>181</v>
      </c>
      <c r="BN10" s="94" t="s">
        <v>223</v>
      </c>
      <c r="BO10" s="138">
        <v>0</v>
      </c>
      <c r="BP10" s="42"/>
      <c r="BQ10" s="139" t="s">
        <v>408</v>
      </c>
    </row>
    <row r="11" spans="1:69" ht="23" hidden="1" x14ac:dyDescent="0.35">
      <c r="A11" s="133">
        <v>7</v>
      </c>
      <c r="B11" s="146" t="s">
        <v>256</v>
      </c>
      <c r="C11" s="146" t="s">
        <v>257</v>
      </c>
      <c r="D11" s="146" t="s">
        <v>258</v>
      </c>
      <c r="E11" s="146" t="s">
        <v>259</v>
      </c>
      <c r="F11" s="146" t="s">
        <v>259</v>
      </c>
      <c r="G11" s="146" t="s">
        <v>260</v>
      </c>
      <c r="H11" s="146" t="s">
        <v>261</v>
      </c>
      <c r="I11" s="146">
        <v>197249</v>
      </c>
      <c r="J11" s="146" t="s">
        <v>262</v>
      </c>
      <c r="K11" s="146">
        <v>197249</v>
      </c>
      <c r="L11" s="146" t="s">
        <v>263</v>
      </c>
      <c r="M11" s="146" t="s">
        <v>264</v>
      </c>
      <c r="N11" s="146">
        <v>426300</v>
      </c>
      <c r="O11" s="146" t="s">
        <v>265</v>
      </c>
      <c r="P11" s="146">
        <v>661821</v>
      </c>
      <c r="Q11" s="146" t="s">
        <v>282</v>
      </c>
      <c r="R11" s="146" t="s">
        <v>267</v>
      </c>
      <c r="S11" s="146" t="s">
        <v>283</v>
      </c>
      <c r="T11" s="146" t="s">
        <v>283</v>
      </c>
      <c r="U11" s="146" t="s">
        <v>281</v>
      </c>
      <c r="V11" s="146" t="s">
        <v>274</v>
      </c>
      <c r="W11" s="146">
        <v>541</v>
      </c>
      <c r="X11" s="146" t="s">
        <v>271</v>
      </c>
      <c r="Y11" s="146">
        <v>353363694</v>
      </c>
      <c r="Z11" s="141" t="s">
        <v>332</v>
      </c>
      <c r="AA11" s="146" t="s">
        <v>333</v>
      </c>
      <c r="AB11" s="147">
        <v>42000</v>
      </c>
      <c r="AC11" s="146"/>
      <c r="AD11" s="146">
        <v>102</v>
      </c>
      <c r="AE11" s="146" t="s">
        <v>302</v>
      </c>
      <c r="AF11" s="146" t="s">
        <v>334</v>
      </c>
      <c r="AG11" s="146" t="s">
        <v>335</v>
      </c>
      <c r="AH11" s="146" t="s">
        <v>305</v>
      </c>
      <c r="AI11" s="146" t="s">
        <v>336</v>
      </c>
      <c r="AJ11" s="147">
        <v>520</v>
      </c>
      <c r="AK11" s="147">
        <v>520</v>
      </c>
      <c r="AL11" s="146" t="s">
        <v>337</v>
      </c>
      <c r="AM11" s="147">
        <v>23176.81</v>
      </c>
      <c r="AN11" s="147">
        <v>9583.19</v>
      </c>
      <c r="AO11" s="147">
        <v>32760</v>
      </c>
      <c r="AP11" s="147">
        <v>18823.189999999999</v>
      </c>
      <c r="AQ11" s="147">
        <v>1898.81</v>
      </c>
      <c r="AR11" s="147">
        <v>20722</v>
      </c>
      <c r="AS11" s="147">
        <v>18823.189999999999</v>
      </c>
      <c r="AT11" s="147">
        <v>1898.81</v>
      </c>
      <c r="AU11" s="147">
        <v>20722</v>
      </c>
      <c r="AV11" s="146">
        <v>142</v>
      </c>
      <c r="AW11" s="146"/>
      <c r="AX11" s="146"/>
      <c r="AY11" s="146"/>
      <c r="AZ11" s="146"/>
      <c r="BA11" s="146"/>
      <c r="BB11" s="146" t="s">
        <v>308</v>
      </c>
      <c r="BC11" s="146" t="s">
        <v>309</v>
      </c>
      <c r="BD11" s="146"/>
      <c r="BE11" s="147"/>
      <c r="BF11" s="146" t="s">
        <v>283</v>
      </c>
      <c r="BG11" s="133"/>
      <c r="BH11" s="137" t="s">
        <v>403</v>
      </c>
      <c r="BI11" s="128" t="s">
        <v>100</v>
      </c>
      <c r="BJ11" s="129">
        <v>46181</v>
      </c>
      <c r="BK11" s="130" t="s">
        <v>103</v>
      </c>
      <c r="BL11" s="128" t="s">
        <v>108</v>
      </c>
      <c r="BM11" s="96" t="s">
        <v>181</v>
      </c>
      <c r="BN11" s="94" t="s">
        <v>223</v>
      </c>
      <c r="BO11" s="138">
        <v>0</v>
      </c>
      <c r="BP11" s="42"/>
      <c r="BQ11" s="139" t="s">
        <v>408</v>
      </c>
    </row>
    <row r="12" spans="1:69" ht="23" hidden="1" x14ac:dyDescent="0.35">
      <c r="A12" s="133">
        <v>8</v>
      </c>
      <c r="B12" s="146" t="s">
        <v>256</v>
      </c>
      <c r="C12" s="146" t="s">
        <v>257</v>
      </c>
      <c r="D12" s="146" t="s">
        <v>258</v>
      </c>
      <c r="E12" s="146" t="s">
        <v>259</v>
      </c>
      <c r="F12" s="146" t="s">
        <v>259</v>
      </c>
      <c r="G12" s="146" t="s">
        <v>260</v>
      </c>
      <c r="H12" s="146" t="s">
        <v>261</v>
      </c>
      <c r="I12" s="146">
        <v>197249</v>
      </c>
      <c r="J12" s="146" t="s">
        <v>262</v>
      </c>
      <c r="K12" s="146">
        <v>197249</v>
      </c>
      <c r="L12" s="146" t="s">
        <v>263</v>
      </c>
      <c r="M12" s="146" t="s">
        <v>264</v>
      </c>
      <c r="N12" s="146">
        <v>426300</v>
      </c>
      <c r="O12" s="146" t="s">
        <v>265</v>
      </c>
      <c r="P12" s="146">
        <v>661821</v>
      </c>
      <c r="Q12" s="146" t="s">
        <v>282</v>
      </c>
      <c r="R12" s="146" t="s">
        <v>267</v>
      </c>
      <c r="S12" s="146" t="s">
        <v>284</v>
      </c>
      <c r="T12" s="146" t="s">
        <v>284</v>
      </c>
      <c r="U12" s="146" t="s">
        <v>281</v>
      </c>
      <c r="V12" s="146" t="s">
        <v>274</v>
      </c>
      <c r="W12" s="146">
        <v>541</v>
      </c>
      <c r="X12" s="146" t="s">
        <v>271</v>
      </c>
      <c r="Y12" s="146">
        <v>353708643</v>
      </c>
      <c r="Z12" s="146" t="s">
        <v>338</v>
      </c>
      <c r="AA12" s="146" t="s">
        <v>339</v>
      </c>
      <c r="AB12" s="147">
        <v>42000</v>
      </c>
      <c r="AC12" s="146"/>
      <c r="AD12" s="146">
        <v>102</v>
      </c>
      <c r="AE12" s="146" t="s">
        <v>302</v>
      </c>
      <c r="AF12" s="146" t="s">
        <v>340</v>
      </c>
      <c r="AG12" s="146" t="s">
        <v>341</v>
      </c>
      <c r="AH12" s="146" t="s">
        <v>305</v>
      </c>
      <c r="AI12" s="146" t="s">
        <v>342</v>
      </c>
      <c r="AJ12" s="147">
        <v>520</v>
      </c>
      <c r="AK12" s="147">
        <v>520</v>
      </c>
      <c r="AL12" s="146" t="s">
        <v>343</v>
      </c>
      <c r="AM12" s="147">
        <v>28100.6</v>
      </c>
      <c r="AN12" s="147">
        <v>10379.4</v>
      </c>
      <c r="AO12" s="147">
        <v>38480</v>
      </c>
      <c r="AP12" s="147">
        <v>13899.4</v>
      </c>
      <c r="AQ12" s="147">
        <v>1009.6</v>
      </c>
      <c r="AR12" s="147">
        <v>14909</v>
      </c>
      <c r="AS12" s="147">
        <v>13899.4</v>
      </c>
      <c r="AT12" s="147">
        <v>1009.6</v>
      </c>
      <c r="AU12" s="147">
        <v>14909</v>
      </c>
      <c r="AV12" s="146">
        <v>137</v>
      </c>
      <c r="AW12" s="146"/>
      <c r="AX12" s="146"/>
      <c r="AY12" s="146"/>
      <c r="AZ12" s="146"/>
      <c r="BA12" s="146"/>
      <c r="BB12" s="146" t="s">
        <v>308</v>
      </c>
      <c r="BC12" s="146" t="s">
        <v>309</v>
      </c>
      <c r="BD12" s="146"/>
      <c r="BE12" s="147" t="s">
        <v>313</v>
      </c>
      <c r="BF12" s="146" t="s">
        <v>284</v>
      </c>
      <c r="BG12" s="133"/>
      <c r="BH12" s="137" t="s">
        <v>403</v>
      </c>
      <c r="BI12" s="128" t="s">
        <v>100</v>
      </c>
      <c r="BJ12" s="129">
        <v>46181</v>
      </c>
      <c r="BK12" s="130" t="s">
        <v>103</v>
      </c>
      <c r="BL12" s="128" t="s">
        <v>108</v>
      </c>
      <c r="BM12" s="96" t="s">
        <v>181</v>
      </c>
      <c r="BN12" s="94" t="s">
        <v>223</v>
      </c>
      <c r="BO12" s="138">
        <v>0</v>
      </c>
      <c r="BP12" s="42"/>
      <c r="BQ12" s="139" t="s">
        <v>408</v>
      </c>
    </row>
    <row r="13" spans="1:69" ht="23" hidden="1" x14ac:dyDescent="0.35">
      <c r="A13" s="133">
        <v>9</v>
      </c>
      <c r="B13" s="146" t="s">
        <v>256</v>
      </c>
      <c r="C13" s="146" t="s">
        <v>257</v>
      </c>
      <c r="D13" s="146" t="s">
        <v>258</v>
      </c>
      <c r="E13" s="146" t="s">
        <v>259</v>
      </c>
      <c r="F13" s="146" t="s">
        <v>259</v>
      </c>
      <c r="G13" s="146" t="s">
        <v>260</v>
      </c>
      <c r="H13" s="146" t="s">
        <v>261</v>
      </c>
      <c r="I13" s="146">
        <v>197249</v>
      </c>
      <c r="J13" s="146" t="s">
        <v>262</v>
      </c>
      <c r="K13" s="146">
        <v>197249</v>
      </c>
      <c r="L13" s="146" t="s">
        <v>263</v>
      </c>
      <c r="M13" s="146" t="s">
        <v>264</v>
      </c>
      <c r="N13" s="146">
        <v>426300</v>
      </c>
      <c r="O13" s="146" t="s">
        <v>265</v>
      </c>
      <c r="P13" s="146">
        <v>661821</v>
      </c>
      <c r="Q13" s="146" t="s">
        <v>282</v>
      </c>
      <c r="R13" s="146" t="s">
        <v>267</v>
      </c>
      <c r="S13" s="146" t="s">
        <v>285</v>
      </c>
      <c r="T13" s="146" t="s">
        <v>285</v>
      </c>
      <c r="U13" s="146" t="s">
        <v>286</v>
      </c>
      <c r="V13" s="146" t="s">
        <v>274</v>
      </c>
      <c r="W13" s="146">
        <v>541</v>
      </c>
      <c r="X13" s="146" t="s">
        <v>271</v>
      </c>
      <c r="Y13" s="146">
        <v>353811883</v>
      </c>
      <c r="Z13" s="146" t="s">
        <v>344</v>
      </c>
      <c r="AA13" s="146" t="s">
        <v>339</v>
      </c>
      <c r="AB13" s="147">
        <v>35000</v>
      </c>
      <c r="AC13" s="146"/>
      <c r="AD13" s="146">
        <v>75</v>
      </c>
      <c r="AE13" s="146" t="s">
        <v>302</v>
      </c>
      <c r="AF13" s="146" t="s">
        <v>340</v>
      </c>
      <c r="AG13" s="146" t="s">
        <v>341</v>
      </c>
      <c r="AH13" s="146" t="s">
        <v>305</v>
      </c>
      <c r="AI13" s="146" t="s">
        <v>342</v>
      </c>
      <c r="AJ13" s="147">
        <v>560</v>
      </c>
      <c r="AK13" s="147">
        <v>560</v>
      </c>
      <c r="AL13" s="146" t="s">
        <v>345</v>
      </c>
      <c r="AM13" s="147">
        <v>30265.599999999999</v>
      </c>
      <c r="AN13" s="147">
        <v>6694.4</v>
      </c>
      <c r="AO13" s="147">
        <v>36960</v>
      </c>
      <c r="AP13" s="147">
        <v>4734.3999999999996</v>
      </c>
      <c r="AQ13" s="147">
        <v>110.6</v>
      </c>
      <c r="AR13" s="147">
        <v>4845</v>
      </c>
      <c r="AS13" s="147">
        <v>4734.3999999999996</v>
      </c>
      <c r="AT13" s="147">
        <v>110.6</v>
      </c>
      <c r="AU13" s="147">
        <v>4845</v>
      </c>
      <c r="AV13" s="146">
        <v>137</v>
      </c>
      <c r="AW13" s="146"/>
      <c r="AX13" s="146"/>
      <c r="AY13" s="146"/>
      <c r="AZ13" s="146"/>
      <c r="BA13" s="146"/>
      <c r="BB13" s="146" t="s">
        <v>308</v>
      </c>
      <c r="BC13" s="146" t="s">
        <v>309</v>
      </c>
      <c r="BD13" s="146"/>
      <c r="BE13" s="147"/>
      <c r="BF13" s="146" t="s">
        <v>285</v>
      </c>
      <c r="BG13" s="133"/>
      <c r="BH13" s="137" t="s">
        <v>403</v>
      </c>
      <c r="BI13" s="128" t="s">
        <v>100</v>
      </c>
      <c r="BJ13" s="129">
        <v>46181</v>
      </c>
      <c r="BK13" s="130" t="s">
        <v>103</v>
      </c>
      <c r="BL13" s="128" t="s">
        <v>108</v>
      </c>
      <c r="BM13" s="96" t="s">
        <v>181</v>
      </c>
      <c r="BN13" s="94" t="s">
        <v>223</v>
      </c>
      <c r="BO13" s="138">
        <v>0</v>
      </c>
      <c r="BP13" s="42"/>
      <c r="BQ13" s="139" t="s">
        <v>408</v>
      </c>
    </row>
    <row r="14" spans="1:69" ht="23" hidden="1" x14ac:dyDescent="0.35">
      <c r="A14" s="133">
        <v>10</v>
      </c>
      <c r="B14" s="146" t="s">
        <v>256</v>
      </c>
      <c r="C14" s="146" t="s">
        <v>257</v>
      </c>
      <c r="D14" s="146" t="s">
        <v>258</v>
      </c>
      <c r="E14" s="146" t="s">
        <v>259</v>
      </c>
      <c r="F14" s="146" t="s">
        <v>259</v>
      </c>
      <c r="G14" s="146" t="s">
        <v>260</v>
      </c>
      <c r="H14" s="146" t="s">
        <v>261</v>
      </c>
      <c r="I14" s="146">
        <v>197249</v>
      </c>
      <c r="J14" s="146" t="s">
        <v>262</v>
      </c>
      <c r="K14" s="146">
        <v>197249</v>
      </c>
      <c r="L14" s="146" t="s">
        <v>263</v>
      </c>
      <c r="M14" s="146" t="s">
        <v>264</v>
      </c>
      <c r="N14" s="146">
        <v>426300</v>
      </c>
      <c r="O14" s="146" t="s">
        <v>265</v>
      </c>
      <c r="P14" s="146">
        <v>675277</v>
      </c>
      <c r="Q14" s="146" t="s">
        <v>266</v>
      </c>
      <c r="R14" s="146" t="s">
        <v>267</v>
      </c>
      <c r="S14" s="146" t="s">
        <v>287</v>
      </c>
      <c r="T14" s="146" t="s">
        <v>287</v>
      </c>
      <c r="U14" s="146" t="s">
        <v>281</v>
      </c>
      <c r="V14" s="146" t="s">
        <v>274</v>
      </c>
      <c r="W14" s="146">
        <v>541</v>
      </c>
      <c r="X14" s="146" t="s">
        <v>271</v>
      </c>
      <c r="Y14" s="146">
        <v>353901829</v>
      </c>
      <c r="Z14" s="146" t="s">
        <v>346</v>
      </c>
      <c r="AA14" s="146" t="s">
        <v>347</v>
      </c>
      <c r="AB14" s="147">
        <v>35000</v>
      </c>
      <c r="AC14" s="146"/>
      <c r="AD14" s="146">
        <v>75</v>
      </c>
      <c r="AE14" s="146" t="s">
        <v>302</v>
      </c>
      <c r="AF14" s="146" t="s">
        <v>348</v>
      </c>
      <c r="AG14" s="146" t="s">
        <v>349</v>
      </c>
      <c r="AH14" s="146" t="s">
        <v>305</v>
      </c>
      <c r="AI14" s="146" t="s">
        <v>350</v>
      </c>
      <c r="AJ14" s="147">
        <v>560</v>
      </c>
      <c r="AK14" s="147">
        <v>560</v>
      </c>
      <c r="AL14" s="146" t="s">
        <v>351</v>
      </c>
      <c r="AM14" s="147">
        <v>22497.41</v>
      </c>
      <c r="AN14" s="147">
        <v>6022.59</v>
      </c>
      <c r="AO14" s="147">
        <v>28520</v>
      </c>
      <c r="AP14" s="147">
        <v>12502.59</v>
      </c>
      <c r="AQ14" s="147">
        <v>748.41</v>
      </c>
      <c r="AR14" s="147">
        <v>13251</v>
      </c>
      <c r="AS14" s="147">
        <v>12502.59</v>
      </c>
      <c r="AT14" s="147">
        <v>748.41</v>
      </c>
      <c r="AU14" s="147">
        <v>13251</v>
      </c>
      <c r="AV14" s="146">
        <v>136</v>
      </c>
      <c r="AW14" s="146"/>
      <c r="AX14" s="146"/>
      <c r="AY14" s="146"/>
      <c r="AZ14" s="146"/>
      <c r="BA14" s="146"/>
      <c r="BB14" s="146" t="s">
        <v>308</v>
      </c>
      <c r="BC14" s="146" t="s">
        <v>309</v>
      </c>
      <c r="BD14" s="146"/>
      <c r="BE14" s="147" t="s">
        <v>326</v>
      </c>
      <c r="BF14" s="146" t="s">
        <v>287</v>
      </c>
      <c r="BG14" s="133"/>
      <c r="BH14" s="137" t="s">
        <v>403</v>
      </c>
      <c r="BI14" s="128" t="s">
        <v>100</v>
      </c>
      <c r="BJ14" s="129">
        <v>46181</v>
      </c>
      <c r="BK14" s="130" t="s">
        <v>103</v>
      </c>
      <c r="BL14" s="128" t="s">
        <v>108</v>
      </c>
      <c r="BM14" s="96" t="s">
        <v>181</v>
      </c>
      <c r="BN14" s="94" t="s">
        <v>223</v>
      </c>
      <c r="BO14" s="138">
        <v>0</v>
      </c>
      <c r="BP14" s="42"/>
      <c r="BQ14" s="139" t="s">
        <v>408</v>
      </c>
    </row>
    <row r="15" spans="1:69" ht="23" hidden="1" x14ac:dyDescent="0.35">
      <c r="A15" s="133">
        <v>11</v>
      </c>
      <c r="B15" s="146" t="s">
        <v>256</v>
      </c>
      <c r="C15" s="146" t="s">
        <v>257</v>
      </c>
      <c r="D15" s="146" t="s">
        <v>258</v>
      </c>
      <c r="E15" s="146" t="s">
        <v>259</v>
      </c>
      <c r="F15" s="146" t="s">
        <v>259</v>
      </c>
      <c r="G15" s="146" t="s">
        <v>260</v>
      </c>
      <c r="H15" s="146" t="s">
        <v>261</v>
      </c>
      <c r="I15" s="146">
        <v>197249</v>
      </c>
      <c r="J15" s="146" t="s">
        <v>262</v>
      </c>
      <c r="K15" s="146">
        <v>197249</v>
      </c>
      <c r="L15" s="146" t="s">
        <v>263</v>
      </c>
      <c r="M15" s="146" t="s">
        <v>264</v>
      </c>
      <c r="N15" s="146">
        <v>426300</v>
      </c>
      <c r="O15" s="146" t="s">
        <v>265</v>
      </c>
      <c r="P15" s="146">
        <v>675277</v>
      </c>
      <c r="Q15" s="146" t="s">
        <v>266</v>
      </c>
      <c r="R15" s="146" t="s">
        <v>267</v>
      </c>
      <c r="S15" s="146" t="s">
        <v>288</v>
      </c>
      <c r="T15" s="146" t="s">
        <v>288</v>
      </c>
      <c r="U15" s="146" t="s">
        <v>281</v>
      </c>
      <c r="V15" s="146" t="s">
        <v>274</v>
      </c>
      <c r="W15" s="146">
        <v>541</v>
      </c>
      <c r="X15" s="146" t="s">
        <v>271</v>
      </c>
      <c r="Y15" s="146">
        <v>353920959</v>
      </c>
      <c r="Z15" s="146" t="s">
        <v>352</v>
      </c>
      <c r="AA15" s="146" t="s">
        <v>342</v>
      </c>
      <c r="AB15" s="147">
        <v>13000</v>
      </c>
      <c r="AC15" s="146"/>
      <c r="AD15" s="146">
        <v>50</v>
      </c>
      <c r="AE15" s="146" t="s">
        <v>302</v>
      </c>
      <c r="AF15" s="146" t="s">
        <v>348</v>
      </c>
      <c r="AG15" s="146" t="s">
        <v>353</v>
      </c>
      <c r="AH15" s="146" t="s">
        <v>305</v>
      </c>
      <c r="AI15" s="146" t="s">
        <v>350</v>
      </c>
      <c r="AJ15" s="147">
        <v>290</v>
      </c>
      <c r="AK15" s="147">
        <v>290</v>
      </c>
      <c r="AL15" s="146" t="s">
        <v>351</v>
      </c>
      <c r="AM15" s="147">
        <v>10565.07</v>
      </c>
      <c r="AN15" s="147">
        <v>1614.93</v>
      </c>
      <c r="AO15" s="147">
        <v>12180</v>
      </c>
      <c r="AP15" s="147">
        <v>2434.9299999999998</v>
      </c>
      <c r="AQ15" s="147">
        <v>56.07</v>
      </c>
      <c r="AR15" s="147">
        <v>2491</v>
      </c>
      <c r="AS15" s="147">
        <v>2434.9299999999998</v>
      </c>
      <c r="AT15" s="147">
        <v>56.07</v>
      </c>
      <c r="AU15" s="147">
        <v>2491</v>
      </c>
      <c r="AV15" s="146">
        <v>136</v>
      </c>
      <c r="AW15" s="146"/>
      <c r="AX15" s="146"/>
      <c r="AY15" s="146"/>
      <c r="AZ15" s="146"/>
      <c r="BA15" s="146"/>
      <c r="BB15" s="146" t="s">
        <v>308</v>
      </c>
      <c r="BC15" s="146" t="s">
        <v>309</v>
      </c>
      <c r="BD15" s="146"/>
      <c r="BE15" s="147"/>
      <c r="BF15" s="146" t="s">
        <v>288</v>
      </c>
      <c r="BG15" s="133"/>
      <c r="BH15" s="137" t="s">
        <v>403</v>
      </c>
      <c r="BI15" s="128" t="s">
        <v>100</v>
      </c>
      <c r="BJ15" s="129">
        <v>46181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8">
        <v>0</v>
      </c>
      <c r="BP15" s="42"/>
      <c r="BQ15" s="139" t="s">
        <v>408</v>
      </c>
    </row>
    <row r="16" spans="1:69" ht="23" hidden="1" x14ac:dyDescent="0.35">
      <c r="A16" s="133">
        <v>12</v>
      </c>
      <c r="B16" s="146" t="s">
        <v>256</v>
      </c>
      <c r="C16" s="146" t="s">
        <v>257</v>
      </c>
      <c r="D16" s="146" t="s">
        <v>258</v>
      </c>
      <c r="E16" s="146" t="s">
        <v>259</v>
      </c>
      <c r="F16" s="146" t="s">
        <v>259</v>
      </c>
      <c r="G16" s="146" t="s">
        <v>260</v>
      </c>
      <c r="H16" s="146" t="s">
        <v>261</v>
      </c>
      <c r="I16" s="146">
        <v>197249</v>
      </c>
      <c r="J16" s="146" t="s">
        <v>262</v>
      </c>
      <c r="K16" s="146">
        <v>197249</v>
      </c>
      <c r="L16" s="146" t="s">
        <v>263</v>
      </c>
      <c r="M16" s="146" t="s">
        <v>264</v>
      </c>
      <c r="N16" s="146">
        <v>426300</v>
      </c>
      <c r="O16" s="146" t="s">
        <v>265</v>
      </c>
      <c r="P16" s="146">
        <v>661821</v>
      </c>
      <c r="Q16" s="146" t="s">
        <v>282</v>
      </c>
      <c r="R16" s="146" t="s">
        <v>267</v>
      </c>
      <c r="S16" s="146" t="s">
        <v>289</v>
      </c>
      <c r="T16" s="146" t="s">
        <v>289</v>
      </c>
      <c r="U16" s="146" t="s">
        <v>269</v>
      </c>
      <c r="V16" s="146" t="s">
        <v>274</v>
      </c>
      <c r="W16" s="146">
        <v>541</v>
      </c>
      <c r="X16" s="146" t="s">
        <v>271</v>
      </c>
      <c r="Y16" s="146">
        <v>355000766</v>
      </c>
      <c r="Z16" s="146" t="s">
        <v>354</v>
      </c>
      <c r="AA16" s="146" t="s">
        <v>355</v>
      </c>
      <c r="AB16" s="147">
        <v>45000</v>
      </c>
      <c r="AC16" s="146"/>
      <c r="AD16" s="146">
        <v>102</v>
      </c>
      <c r="AE16" s="146" t="s">
        <v>302</v>
      </c>
      <c r="AF16" s="146" t="s">
        <v>356</v>
      </c>
      <c r="AG16" s="146" t="s">
        <v>357</v>
      </c>
      <c r="AH16" s="146" t="s">
        <v>305</v>
      </c>
      <c r="AI16" s="146" t="s">
        <v>358</v>
      </c>
      <c r="AJ16" s="147">
        <v>560</v>
      </c>
      <c r="AK16" s="147">
        <v>560</v>
      </c>
      <c r="AL16" s="146" t="s">
        <v>326</v>
      </c>
      <c r="AM16" s="147">
        <v>23866.53</v>
      </c>
      <c r="AN16" s="147">
        <v>9733.4699999999993</v>
      </c>
      <c r="AO16" s="147">
        <v>33600</v>
      </c>
      <c r="AP16" s="147">
        <v>21133.47</v>
      </c>
      <c r="AQ16" s="147">
        <v>2235.5300000000002</v>
      </c>
      <c r="AR16" s="147">
        <v>23369</v>
      </c>
      <c r="AS16" s="147">
        <v>21133.47</v>
      </c>
      <c r="AT16" s="147">
        <v>2235.5300000000002</v>
      </c>
      <c r="AU16" s="147">
        <v>23369</v>
      </c>
      <c r="AV16" s="146">
        <v>127</v>
      </c>
      <c r="AW16" s="146"/>
      <c r="AX16" s="146"/>
      <c r="AY16" s="146"/>
      <c r="AZ16" s="146"/>
      <c r="BA16" s="146"/>
      <c r="BB16" s="146" t="s">
        <v>308</v>
      </c>
      <c r="BC16" s="146" t="s">
        <v>309</v>
      </c>
      <c r="BD16" s="146"/>
      <c r="BE16" s="147" t="s">
        <v>313</v>
      </c>
      <c r="BF16" s="146" t="s">
        <v>289</v>
      </c>
      <c r="BG16" s="133"/>
      <c r="BH16" s="137" t="s">
        <v>403</v>
      </c>
      <c r="BI16" s="128" t="s">
        <v>100</v>
      </c>
      <c r="BJ16" s="129">
        <v>46181</v>
      </c>
      <c r="BK16" s="130" t="s">
        <v>103</v>
      </c>
      <c r="BL16" s="128" t="s">
        <v>108</v>
      </c>
      <c r="BM16" s="96" t="s">
        <v>181</v>
      </c>
      <c r="BN16" s="94" t="s">
        <v>223</v>
      </c>
      <c r="BO16" s="138">
        <v>0</v>
      </c>
      <c r="BP16" s="42"/>
      <c r="BQ16" s="139" t="s">
        <v>408</v>
      </c>
    </row>
    <row r="17" spans="1:69" ht="23" hidden="1" x14ac:dyDescent="0.35">
      <c r="A17" s="133">
        <v>13</v>
      </c>
      <c r="B17" s="146" t="s">
        <v>256</v>
      </c>
      <c r="C17" s="146" t="s">
        <v>257</v>
      </c>
      <c r="D17" s="146" t="s">
        <v>258</v>
      </c>
      <c r="E17" s="146" t="s">
        <v>259</v>
      </c>
      <c r="F17" s="146" t="s">
        <v>259</v>
      </c>
      <c r="G17" s="146" t="s">
        <v>260</v>
      </c>
      <c r="H17" s="146" t="s">
        <v>261</v>
      </c>
      <c r="I17" s="146">
        <v>197249</v>
      </c>
      <c r="J17" s="146" t="s">
        <v>262</v>
      </c>
      <c r="K17" s="146">
        <v>197249</v>
      </c>
      <c r="L17" s="146" t="s">
        <v>263</v>
      </c>
      <c r="M17" s="146" t="s">
        <v>264</v>
      </c>
      <c r="N17" s="146">
        <v>426300</v>
      </c>
      <c r="O17" s="146" t="s">
        <v>265</v>
      </c>
      <c r="P17" s="146">
        <v>671967</v>
      </c>
      <c r="Q17" s="146" t="s">
        <v>275</v>
      </c>
      <c r="R17" s="146" t="s">
        <v>267</v>
      </c>
      <c r="S17" s="146" t="s">
        <v>290</v>
      </c>
      <c r="T17" s="146" t="s">
        <v>290</v>
      </c>
      <c r="U17" s="146" t="s">
        <v>269</v>
      </c>
      <c r="V17" s="146" t="s">
        <v>270</v>
      </c>
      <c r="W17" s="146">
        <v>541</v>
      </c>
      <c r="X17" s="146" t="s">
        <v>271</v>
      </c>
      <c r="Y17" s="146">
        <v>355257584</v>
      </c>
      <c r="Z17" s="146" t="s">
        <v>359</v>
      </c>
      <c r="AA17" s="146" t="s">
        <v>360</v>
      </c>
      <c r="AB17" s="147">
        <v>45000</v>
      </c>
      <c r="AC17" s="146"/>
      <c r="AD17" s="146">
        <v>102</v>
      </c>
      <c r="AE17" s="146" t="s">
        <v>302</v>
      </c>
      <c r="AF17" s="146" t="s">
        <v>361</v>
      </c>
      <c r="AG17" s="146" t="s">
        <v>362</v>
      </c>
      <c r="AH17" s="146" t="s">
        <v>305</v>
      </c>
      <c r="AI17" s="146" t="s">
        <v>363</v>
      </c>
      <c r="AJ17" s="147">
        <v>560</v>
      </c>
      <c r="AK17" s="147">
        <v>560</v>
      </c>
      <c r="AL17" s="146" t="s">
        <v>364</v>
      </c>
      <c r="AM17" s="147">
        <v>37182.379999999997</v>
      </c>
      <c r="AN17" s="147">
        <v>11890.62</v>
      </c>
      <c r="AO17" s="147">
        <v>49073</v>
      </c>
      <c r="AP17" s="147">
        <v>7817.62</v>
      </c>
      <c r="AQ17" s="147">
        <v>278.38</v>
      </c>
      <c r="AR17" s="147">
        <v>8096</v>
      </c>
      <c r="AS17" s="147">
        <v>7817.62</v>
      </c>
      <c r="AT17" s="147">
        <v>278.38</v>
      </c>
      <c r="AU17" s="147">
        <v>8096</v>
      </c>
      <c r="AV17" s="146">
        <v>125</v>
      </c>
      <c r="AW17" s="146"/>
      <c r="AX17" s="146"/>
      <c r="AY17" s="146"/>
      <c r="AZ17" s="146"/>
      <c r="BA17" s="146"/>
      <c r="BB17" s="146" t="s">
        <v>308</v>
      </c>
      <c r="BC17" s="146" t="s">
        <v>309</v>
      </c>
      <c r="BD17" s="146"/>
      <c r="BE17" s="147" t="s">
        <v>310</v>
      </c>
      <c r="BF17" s="146" t="s">
        <v>290</v>
      </c>
      <c r="BG17" s="133"/>
      <c r="BH17" s="137" t="s">
        <v>403</v>
      </c>
      <c r="BI17" s="128" t="s">
        <v>100</v>
      </c>
      <c r="BJ17" s="129">
        <v>46181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8">
        <v>0</v>
      </c>
      <c r="BP17" s="42"/>
      <c r="BQ17" s="139" t="s">
        <v>408</v>
      </c>
    </row>
    <row r="18" spans="1:69" ht="23" hidden="1" x14ac:dyDescent="0.35">
      <c r="A18" s="133">
        <v>14</v>
      </c>
      <c r="B18" s="146" t="s">
        <v>256</v>
      </c>
      <c r="C18" s="146" t="s">
        <v>257</v>
      </c>
      <c r="D18" s="146" t="s">
        <v>258</v>
      </c>
      <c r="E18" s="146" t="s">
        <v>259</v>
      </c>
      <c r="F18" s="146" t="s">
        <v>259</v>
      </c>
      <c r="G18" s="146" t="s">
        <v>260</v>
      </c>
      <c r="H18" s="146" t="s">
        <v>261</v>
      </c>
      <c r="I18" s="146">
        <v>197249</v>
      </c>
      <c r="J18" s="146" t="s">
        <v>262</v>
      </c>
      <c r="K18" s="146">
        <v>197249</v>
      </c>
      <c r="L18" s="146" t="s">
        <v>263</v>
      </c>
      <c r="M18" s="146" t="s">
        <v>264</v>
      </c>
      <c r="N18" s="146">
        <v>426300</v>
      </c>
      <c r="O18" s="146" t="s">
        <v>265</v>
      </c>
      <c r="P18" s="146">
        <v>671967</v>
      </c>
      <c r="Q18" s="146" t="s">
        <v>275</v>
      </c>
      <c r="R18" s="146" t="s">
        <v>278</v>
      </c>
      <c r="S18" s="146" t="s">
        <v>291</v>
      </c>
      <c r="T18" s="146" t="s">
        <v>291</v>
      </c>
      <c r="U18" s="146" t="s">
        <v>269</v>
      </c>
      <c r="V18" s="146" t="s">
        <v>274</v>
      </c>
      <c r="W18" s="146">
        <v>541</v>
      </c>
      <c r="X18" s="146" t="s">
        <v>271</v>
      </c>
      <c r="Y18" s="146">
        <v>356378050</v>
      </c>
      <c r="Z18" s="146" t="s">
        <v>327</v>
      </c>
      <c r="AA18" s="146" t="s">
        <v>365</v>
      </c>
      <c r="AB18" s="147">
        <v>30000</v>
      </c>
      <c r="AC18" s="146"/>
      <c r="AD18" s="146">
        <v>75</v>
      </c>
      <c r="AE18" s="146" t="s">
        <v>328</v>
      </c>
      <c r="AF18" s="146" t="s">
        <v>366</v>
      </c>
      <c r="AG18" s="146" t="s">
        <v>367</v>
      </c>
      <c r="AH18" s="146" t="s">
        <v>305</v>
      </c>
      <c r="AI18" s="146" t="s">
        <v>368</v>
      </c>
      <c r="AJ18" s="147">
        <v>480</v>
      </c>
      <c r="AK18" s="147">
        <v>480</v>
      </c>
      <c r="AL18" s="146" t="s">
        <v>369</v>
      </c>
      <c r="AM18" s="147">
        <v>22806.23</v>
      </c>
      <c r="AN18" s="147">
        <v>5513.77</v>
      </c>
      <c r="AO18" s="147">
        <v>28320</v>
      </c>
      <c r="AP18" s="147">
        <v>7193.77</v>
      </c>
      <c r="AQ18" s="147">
        <v>290.23</v>
      </c>
      <c r="AR18" s="147">
        <v>7484</v>
      </c>
      <c r="AS18" s="147">
        <v>7193.77</v>
      </c>
      <c r="AT18" s="147">
        <v>290.23</v>
      </c>
      <c r="AU18" s="147">
        <v>7484</v>
      </c>
      <c r="AV18" s="146">
        <v>117</v>
      </c>
      <c r="AW18" s="146"/>
      <c r="AX18" s="146"/>
      <c r="AY18" s="146"/>
      <c r="AZ18" s="146"/>
      <c r="BA18" s="146"/>
      <c r="BB18" s="146" t="s">
        <v>308</v>
      </c>
      <c r="BC18" s="146" t="s">
        <v>309</v>
      </c>
      <c r="BD18" s="146"/>
      <c r="BE18" s="147"/>
      <c r="BF18" s="146" t="s">
        <v>291</v>
      </c>
      <c r="BG18" s="133"/>
      <c r="BH18" s="137" t="s">
        <v>403</v>
      </c>
      <c r="BI18" s="128" t="s">
        <v>100</v>
      </c>
      <c r="BJ18" s="129">
        <v>46181</v>
      </c>
      <c r="BK18" s="130" t="s">
        <v>103</v>
      </c>
      <c r="BL18" s="128" t="s">
        <v>108</v>
      </c>
      <c r="BM18" s="96" t="s">
        <v>181</v>
      </c>
      <c r="BN18" s="94" t="s">
        <v>223</v>
      </c>
      <c r="BO18" s="138">
        <v>0</v>
      </c>
      <c r="BP18" s="42"/>
      <c r="BQ18" s="139" t="s">
        <v>408</v>
      </c>
    </row>
    <row r="19" spans="1:69" ht="23" hidden="1" x14ac:dyDescent="0.35">
      <c r="A19" s="133">
        <v>15</v>
      </c>
      <c r="B19" s="146" t="s">
        <v>256</v>
      </c>
      <c r="C19" s="146" t="s">
        <v>257</v>
      </c>
      <c r="D19" s="146" t="s">
        <v>258</v>
      </c>
      <c r="E19" s="146" t="s">
        <v>259</v>
      </c>
      <c r="F19" s="146" t="s">
        <v>259</v>
      </c>
      <c r="G19" s="146" t="s">
        <v>260</v>
      </c>
      <c r="H19" s="146" t="s">
        <v>261</v>
      </c>
      <c r="I19" s="146">
        <v>197249</v>
      </c>
      <c r="J19" s="146" t="s">
        <v>262</v>
      </c>
      <c r="K19" s="146">
        <v>197249</v>
      </c>
      <c r="L19" s="141" t="s">
        <v>263</v>
      </c>
      <c r="M19" s="146" t="s">
        <v>264</v>
      </c>
      <c r="N19" s="146">
        <v>426300</v>
      </c>
      <c r="O19" s="146" t="s">
        <v>265</v>
      </c>
      <c r="P19" s="146">
        <v>670313</v>
      </c>
      <c r="Q19" s="146" t="s">
        <v>292</v>
      </c>
      <c r="R19" s="146" t="s">
        <v>267</v>
      </c>
      <c r="S19" s="146" t="s">
        <v>293</v>
      </c>
      <c r="T19" s="146" t="s">
        <v>293</v>
      </c>
      <c r="U19" s="146" t="s">
        <v>269</v>
      </c>
      <c r="V19" s="146" t="s">
        <v>274</v>
      </c>
      <c r="W19" s="146">
        <v>541</v>
      </c>
      <c r="X19" s="146" t="s">
        <v>271</v>
      </c>
      <c r="Y19" s="146">
        <v>358195001</v>
      </c>
      <c r="Z19" s="146" t="s">
        <v>370</v>
      </c>
      <c r="AA19" s="146" t="s">
        <v>371</v>
      </c>
      <c r="AB19" s="147">
        <v>42000</v>
      </c>
      <c r="AC19" s="146"/>
      <c r="AD19" s="146">
        <v>102</v>
      </c>
      <c r="AE19" s="146" t="s">
        <v>372</v>
      </c>
      <c r="AF19" s="146" t="s">
        <v>373</v>
      </c>
      <c r="AG19" s="146" t="s">
        <v>374</v>
      </c>
      <c r="AH19" s="146" t="s">
        <v>375</v>
      </c>
      <c r="AI19" s="146" t="s">
        <v>312</v>
      </c>
      <c r="AJ19" s="147">
        <v>520</v>
      </c>
      <c r="AK19" s="147">
        <v>520</v>
      </c>
      <c r="AL19" s="146" t="s">
        <v>376</v>
      </c>
      <c r="AM19" s="147">
        <v>29721.06</v>
      </c>
      <c r="AN19" s="147">
        <v>10318.94</v>
      </c>
      <c r="AO19" s="147">
        <v>40040</v>
      </c>
      <c r="AP19" s="147">
        <v>12278.94</v>
      </c>
      <c r="AQ19" s="147">
        <v>775.06</v>
      </c>
      <c r="AR19" s="147">
        <v>13054</v>
      </c>
      <c r="AS19" s="147">
        <v>3755.69</v>
      </c>
      <c r="AT19" s="147">
        <v>404.31</v>
      </c>
      <c r="AU19" s="147">
        <v>4160</v>
      </c>
      <c r="AV19" s="146">
        <v>90</v>
      </c>
      <c r="AW19" s="146"/>
      <c r="AX19" s="146"/>
      <c r="AY19" s="146"/>
      <c r="AZ19" s="146"/>
      <c r="BA19" s="146"/>
      <c r="BB19" s="146" t="s">
        <v>308</v>
      </c>
      <c r="BC19" s="146" t="s">
        <v>309</v>
      </c>
      <c r="BD19" s="146"/>
      <c r="BE19" s="147"/>
      <c r="BF19" s="146" t="s">
        <v>293</v>
      </c>
      <c r="BG19" s="133"/>
      <c r="BH19" s="137" t="s">
        <v>403</v>
      </c>
      <c r="BI19" s="128" t="s">
        <v>100</v>
      </c>
      <c r="BJ19" s="129">
        <v>46181</v>
      </c>
      <c r="BK19" s="130" t="s">
        <v>103</v>
      </c>
      <c r="BL19" s="128" t="s">
        <v>108</v>
      </c>
      <c r="BM19" s="96" t="s">
        <v>181</v>
      </c>
      <c r="BN19" s="94" t="s">
        <v>223</v>
      </c>
      <c r="BO19" s="138">
        <v>0</v>
      </c>
      <c r="BP19" s="42"/>
      <c r="BQ19" s="139" t="s">
        <v>408</v>
      </c>
    </row>
    <row r="20" spans="1:69" ht="23" x14ac:dyDescent="0.35">
      <c r="A20" s="133">
        <v>16</v>
      </c>
      <c r="B20" s="146" t="s">
        <v>256</v>
      </c>
      <c r="C20" s="146" t="s">
        <v>257</v>
      </c>
      <c r="D20" s="146" t="s">
        <v>258</v>
      </c>
      <c r="E20" s="146" t="s">
        <v>259</v>
      </c>
      <c r="F20" s="146" t="s">
        <v>259</v>
      </c>
      <c r="G20" s="146" t="s">
        <v>260</v>
      </c>
      <c r="H20" s="146" t="s">
        <v>261</v>
      </c>
      <c r="I20" s="146">
        <v>197249</v>
      </c>
      <c r="J20" s="146" t="s">
        <v>262</v>
      </c>
      <c r="K20" s="146">
        <v>197249</v>
      </c>
      <c r="L20" s="146" t="s">
        <v>263</v>
      </c>
      <c r="M20" s="146" t="s">
        <v>264</v>
      </c>
      <c r="N20" s="146">
        <v>426300</v>
      </c>
      <c r="O20" s="146" t="s">
        <v>265</v>
      </c>
      <c r="P20" s="146">
        <v>661821</v>
      </c>
      <c r="Q20" s="146" t="s">
        <v>282</v>
      </c>
      <c r="R20" s="146" t="s">
        <v>267</v>
      </c>
      <c r="S20" s="146" t="s">
        <v>294</v>
      </c>
      <c r="T20" s="146" t="s">
        <v>294</v>
      </c>
      <c r="U20" s="146" t="s">
        <v>273</v>
      </c>
      <c r="V20" s="146" t="s">
        <v>274</v>
      </c>
      <c r="W20" s="146">
        <v>0</v>
      </c>
      <c r="X20" s="146" t="s">
        <v>271</v>
      </c>
      <c r="Y20" s="146">
        <v>358415058</v>
      </c>
      <c r="Z20" s="146" t="s">
        <v>377</v>
      </c>
      <c r="AA20" s="146" t="s">
        <v>378</v>
      </c>
      <c r="AB20" s="147">
        <v>65000</v>
      </c>
      <c r="AC20" s="146"/>
      <c r="AD20" s="146">
        <v>102</v>
      </c>
      <c r="AE20" s="146" t="s">
        <v>379</v>
      </c>
      <c r="AF20" s="146" t="s">
        <v>380</v>
      </c>
      <c r="AG20" s="146" t="s">
        <v>381</v>
      </c>
      <c r="AH20" s="146" t="s">
        <v>305</v>
      </c>
      <c r="AI20" s="146" t="s">
        <v>382</v>
      </c>
      <c r="AJ20" s="147">
        <v>810</v>
      </c>
      <c r="AK20" s="147">
        <v>810</v>
      </c>
      <c r="AL20" s="146" t="s">
        <v>383</v>
      </c>
      <c r="AM20" s="147">
        <v>41400.07</v>
      </c>
      <c r="AN20" s="147">
        <v>15299.93</v>
      </c>
      <c r="AO20" s="147">
        <v>56700</v>
      </c>
      <c r="AP20" s="147">
        <v>23599.93</v>
      </c>
      <c r="AQ20" s="147">
        <v>1861.07</v>
      </c>
      <c r="AR20" s="147">
        <v>25461</v>
      </c>
      <c r="AS20" s="147">
        <v>12327.12</v>
      </c>
      <c r="AT20" s="147">
        <v>1442.88</v>
      </c>
      <c r="AU20" s="147">
        <v>13770</v>
      </c>
      <c r="AV20" s="146">
        <v>92</v>
      </c>
      <c r="AW20" s="146"/>
      <c r="AX20" s="146"/>
      <c r="AY20" s="146"/>
      <c r="AZ20" s="146"/>
      <c r="BA20" s="146"/>
      <c r="BB20" s="146" t="s">
        <v>308</v>
      </c>
      <c r="BC20" s="146" t="s">
        <v>309</v>
      </c>
      <c r="BD20" s="146"/>
      <c r="BE20" s="147" t="s">
        <v>326</v>
      </c>
      <c r="BF20" s="146" t="s">
        <v>294</v>
      </c>
      <c r="BG20" s="133"/>
      <c r="BH20" s="137" t="s">
        <v>403</v>
      </c>
      <c r="BI20" s="128" t="s">
        <v>100</v>
      </c>
      <c r="BJ20" s="129">
        <v>46181</v>
      </c>
      <c r="BK20" s="130" t="s">
        <v>104</v>
      </c>
      <c r="BL20" s="128" t="s">
        <v>119</v>
      </c>
      <c r="BM20" s="96" t="s">
        <v>181</v>
      </c>
      <c r="BN20" s="94" t="s">
        <v>221</v>
      </c>
      <c r="BO20" s="130">
        <v>61800</v>
      </c>
      <c r="BP20" s="42" t="s">
        <v>183</v>
      </c>
      <c r="BQ20" s="183" t="s">
        <v>407</v>
      </c>
    </row>
    <row r="21" spans="1:69" ht="23" hidden="1" x14ac:dyDescent="0.35">
      <c r="A21" s="133">
        <v>17</v>
      </c>
      <c r="B21" s="146" t="s">
        <v>256</v>
      </c>
      <c r="C21" s="146" t="s">
        <v>257</v>
      </c>
      <c r="D21" s="146" t="s">
        <v>258</v>
      </c>
      <c r="E21" s="146" t="s">
        <v>259</v>
      </c>
      <c r="F21" s="146" t="s">
        <v>259</v>
      </c>
      <c r="G21" s="146" t="s">
        <v>260</v>
      </c>
      <c r="H21" s="146" t="s">
        <v>261</v>
      </c>
      <c r="I21" s="146">
        <v>197249</v>
      </c>
      <c r="J21" s="146" t="s">
        <v>262</v>
      </c>
      <c r="K21" s="146">
        <v>197249</v>
      </c>
      <c r="L21" s="146" t="s">
        <v>263</v>
      </c>
      <c r="M21" s="146" t="s">
        <v>264</v>
      </c>
      <c r="N21" s="146">
        <v>426300</v>
      </c>
      <c r="O21" s="146" t="s">
        <v>265</v>
      </c>
      <c r="P21" s="146">
        <v>671967</v>
      </c>
      <c r="Q21" s="146" t="s">
        <v>275</v>
      </c>
      <c r="R21" s="146" t="s">
        <v>267</v>
      </c>
      <c r="S21" s="146" t="s">
        <v>291</v>
      </c>
      <c r="T21" s="146" t="s">
        <v>291</v>
      </c>
      <c r="U21" s="146" t="s">
        <v>269</v>
      </c>
      <c r="V21" s="146" t="s">
        <v>274</v>
      </c>
      <c r="W21" s="146">
        <v>0</v>
      </c>
      <c r="X21" s="146" t="s">
        <v>271</v>
      </c>
      <c r="Y21" s="146">
        <v>358631947</v>
      </c>
      <c r="Z21" s="146" t="s">
        <v>327</v>
      </c>
      <c r="AA21" s="146" t="s">
        <v>384</v>
      </c>
      <c r="AB21" s="147">
        <v>40000</v>
      </c>
      <c r="AC21" s="146"/>
      <c r="AD21" s="146">
        <v>102</v>
      </c>
      <c r="AE21" s="146" t="s">
        <v>379</v>
      </c>
      <c r="AF21" s="146" t="s">
        <v>366</v>
      </c>
      <c r="AG21" s="146" t="s">
        <v>367</v>
      </c>
      <c r="AH21" s="146" t="s">
        <v>305</v>
      </c>
      <c r="AI21" s="146" t="s">
        <v>385</v>
      </c>
      <c r="AJ21" s="147">
        <v>500</v>
      </c>
      <c r="AK21" s="147">
        <v>500</v>
      </c>
      <c r="AL21" s="146" t="s">
        <v>326</v>
      </c>
      <c r="AM21" s="147">
        <v>6994.29</v>
      </c>
      <c r="AN21" s="147">
        <v>4005.71</v>
      </c>
      <c r="AO21" s="147">
        <v>11000</v>
      </c>
      <c r="AP21" s="147">
        <v>33005.71</v>
      </c>
      <c r="AQ21" s="147">
        <v>6686.29</v>
      </c>
      <c r="AR21" s="147">
        <v>39692</v>
      </c>
      <c r="AS21" s="147">
        <v>24682.720000000001</v>
      </c>
      <c r="AT21" s="147">
        <v>6317.28</v>
      </c>
      <c r="AU21" s="147">
        <v>31000</v>
      </c>
      <c r="AV21" s="146">
        <v>89</v>
      </c>
      <c r="AW21" s="146"/>
      <c r="AX21" s="146"/>
      <c r="AY21" s="146"/>
      <c r="AZ21" s="146"/>
      <c r="BA21" s="146"/>
      <c r="BB21" s="146" t="s">
        <v>308</v>
      </c>
      <c r="BC21" s="146" t="s">
        <v>309</v>
      </c>
      <c r="BD21" s="146"/>
      <c r="BE21" s="147"/>
      <c r="BF21" s="146" t="s">
        <v>291</v>
      </c>
      <c r="BG21" s="133"/>
      <c r="BH21" s="137" t="s">
        <v>403</v>
      </c>
      <c r="BI21" s="128" t="s">
        <v>100</v>
      </c>
      <c r="BJ21" s="129">
        <v>46181</v>
      </c>
      <c r="BK21" s="130" t="s">
        <v>104</v>
      </c>
      <c r="BL21" s="128" t="s">
        <v>119</v>
      </c>
      <c r="BM21" s="96" t="s">
        <v>181</v>
      </c>
      <c r="BN21" s="94" t="s">
        <v>223</v>
      </c>
      <c r="BO21" s="130">
        <v>0</v>
      </c>
      <c r="BP21" s="42"/>
      <c r="BQ21" s="131" t="s">
        <v>409</v>
      </c>
    </row>
    <row r="22" spans="1:69" ht="23" hidden="1" x14ac:dyDescent="0.35">
      <c r="A22" s="133">
        <v>18</v>
      </c>
      <c r="B22" s="146" t="s">
        <v>256</v>
      </c>
      <c r="C22" s="146" t="s">
        <v>257</v>
      </c>
      <c r="D22" s="146" t="s">
        <v>258</v>
      </c>
      <c r="E22" s="146" t="s">
        <v>259</v>
      </c>
      <c r="F22" s="146" t="s">
        <v>259</v>
      </c>
      <c r="G22" s="146" t="s">
        <v>260</v>
      </c>
      <c r="H22" s="146" t="s">
        <v>261</v>
      </c>
      <c r="I22" s="146">
        <v>197249</v>
      </c>
      <c r="J22" s="146" t="s">
        <v>262</v>
      </c>
      <c r="K22" s="146">
        <v>197249</v>
      </c>
      <c r="L22" s="146" t="s">
        <v>263</v>
      </c>
      <c r="M22" s="146" t="s">
        <v>264</v>
      </c>
      <c r="N22" s="146">
        <v>426300</v>
      </c>
      <c r="O22" s="146" t="s">
        <v>265</v>
      </c>
      <c r="P22" s="146">
        <v>675277</v>
      </c>
      <c r="Q22" s="146" t="s">
        <v>266</v>
      </c>
      <c r="R22" s="146" t="s">
        <v>267</v>
      </c>
      <c r="S22" s="146" t="s">
        <v>295</v>
      </c>
      <c r="T22" s="146" t="s">
        <v>295</v>
      </c>
      <c r="U22" s="146" t="s">
        <v>273</v>
      </c>
      <c r="V22" s="146" t="s">
        <v>274</v>
      </c>
      <c r="W22" s="146">
        <v>0</v>
      </c>
      <c r="X22" s="146" t="s">
        <v>271</v>
      </c>
      <c r="Y22" s="146">
        <v>358894184</v>
      </c>
      <c r="Z22" s="146" t="s">
        <v>386</v>
      </c>
      <c r="AA22" s="146" t="s">
        <v>387</v>
      </c>
      <c r="AB22" s="147">
        <v>21000</v>
      </c>
      <c r="AC22" s="146"/>
      <c r="AD22" s="146">
        <v>75</v>
      </c>
      <c r="AE22" s="146" t="s">
        <v>388</v>
      </c>
      <c r="AF22" s="146" t="s">
        <v>348</v>
      </c>
      <c r="AG22" s="146" t="s">
        <v>349</v>
      </c>
      <c r="AH22" s="146" t="s">
        <v>305</v>
      </c>
      <c r="AI22" s="146" t="s">
        <v>325</v>
      </c>
      <c r="AJ22" s="147">
        <v>330</v>
      </c>
      <c r="AK22" s="147">
        <v>330</v>
      </c>
      <c r="AL22" s="146" t="s">
        <v>389</v>
      </c>
      <c r="AM22" s="147">
        <v>870.08</v>
      </c>
      <c r="AN22" s="147">
        <v>457.92</v>
      </c>
      <c r="AO22" s="147">
        <v>1328</v>
      </c>
      <c r="AP22" s="147">
        <v>20129.919999999998</v>
      </c>
      <c r="AQ22" s="147">
        <v>3683.08</v>
      </c>
      <c r="AR22" s="147">
        <v>23813</v>
      </c>
      <c r="AS22" s="147">
        <v>20129.919999999998</v>
      </c>
      <c r="AT22" s="147">
        <v>3683.08</v>
      </c>
      <c r="AU22" s="147">
        <v>23813</v>
      </c>
      <c r="AV22" s="146">
        <v>86</v>
      </c>
      <c r="AW22" s="146"/>
      <c r="AX22" s="146"/>
      <c r="AY22" s="146"/>
      <c r="AZ22" s="146"/>
      <c r="BA22" s="146"/>
      <c r="BB22" s="146" t="s">
        <v>308</v>
      </c>
      <c r="BC22" s="146" t="s">
        <v>309</v>
      </c>
      <c r="BD22" s="146"/>
      <c r="BE22" s="147" t="s">
        <v>326</v>
      </c>
      <c r="BF22" s="146" t="s">
        <v>295</v>
      </c>
      <c r="BG22" s="133"/>
      <c r="BH22" s="137" t="s">
        <v>403</v>
      </c>
      <c r="BI22" s="128" t="s">
        <v>100</v>
      </c>
      <c r="BJ22" s="129">
        <v>46181</v>
      </c>
      <c r="BK22" s="130" t="s">
        <v>104</v>
      </c>
      <c r="BL22" s="128" t="s">
        <v>119</v>
      </c>
      <c r="BM22" s="96" t="s">
        <v>181</v>
      </c>
      <c r="BN22" s="94" t="s">
        <v>223</v>
      </c>
      <c r="BO22" s="130">
        <v>0</v>
      </c>
      <c r="BP22" s="42"/>
      <c r="BQ22" s="131" t="s">
        <v>409</v>
      </c>
    </row>
    <row r="23" spans="1:69" ht="23" hidden="1" x14ac:dyDescent="0.35">
      <c r="A23" s="133">
        <v>19</v>
      </c>
      <c r="B23" s="146" t="s">
        <v>256</v>
      </c>
      <c r="C23" s="146" t="s">
        <v>257</v>
      </c>
      <c r="D23" s="146" t="s">
        <v>258</v>
      </c>
      <c r="E23" s="146" t="s">
        <v>259</v>
      </c>
      <c r="F23" s="146" t="s">
        <v>259</v>
      </c>
      <c r="G23" s="146" t="s">
        <v>260</v>
      </c>
      <c r="H23" s="146" t="s">
        <v>261</v>
      </c>
      <c r="I23" s="146">
        <v>197249</v>
      </c>
      <c r="J23" s="146" t="s">
        <v>262</v>
      </c>
      <c r="K23" s="146">
        <v>197249</v>
      </c>
      <c r="L23" s="146" t="s">
        <v>263</v>
      </c>
      <c r="M23" s="146" t="s">
        <v>264</v>
      </c>
      <c r="N23" s="146">
        <v>426300</v>
      </c>
      <c r="O23" s="146" t="s">
        <v>265</v>
      </c>
      <c r="P23" s="146">
        <v>675277</v>
      </c>
      <c r="Q23" s="146" t="s">
        <v>266</v>
      </c>
      <c r="R23" s="146" t="s">
        <v>267</v>
      </c>
      <c r="S23" s="146" t="s">
        <v>296</v>
      </c>
      <c r="T23" s="146" t="s">
        <v>296</v>
      </c>
      <c r="U23" s="146" t="s">
        <v>281</v>
      </c>
      <c r="V23" s="146" t="s">
        <v>274</v>
      </c>
      <c r="W23" s="146">
        <v>0</v>
      </c>
      <c r="X23" s="146" t="s">
        <v>271</v>
      </c>
      <c r="Y23" s="146">
        <v>358894192</v>
      </c>
      <c r="Z23" s="146" t="s">
        <v>390</v>
      </c>
      <c r="AA23" s="146" t="s">
        <v>387</v>
      </c>
      <c r="AB23" s="147">
        <v>25000</v>
      </c>
      <c r="AC23" s="146"/>
      <c r="AD23" s="146">
        <v>75</v>
      </c>
      <c r="AE23" s="146" t="s">
        <v>388</v>
      </c>
      <c r="AF23" s="146" t="s">
        <v>303</v>
      </c>
      <c r="AG23" s="146" t="s">
        <v>304</v>
      </c>
      <c r="AH23" s="146" t="s">
        <v>305</v>
      </c>
      <c r="AI23" s="146" t="s">
        <v>325</v>
      </c>
      <c r="AJ23" s="147">
        <v>400</v>
      </c>
      <c r="AK23" s="147">
        <v>400</v>
      </c>
      <c r="AL23" s="146" t="s">
        <v>391</v>
      </c>
      <c r="AM23" s="147">
        <v>779.57</v>
      </c>
      <c r="AN23" s="147">
        <v>420.43</v>
      </c>
      <c r="AO23" s="147">
        <v>1200</v>
      </c>
      <c r="AP23" s="147">
        <v>24220.43</v>
      </c>
      <c r="AQ23" s="147">
        <v>4403.57</v>
      </c>
      <c r="AR23" s="147">
        <v>28624</v>
      </c>
      <c r="AS23" s="147">
        <v>24220.43</v>
      </c>
      <c r="AT23" s="147">
        <v>4403.57</v>
      </c>
      <c r="AU23" s="147">
        <v>28624</v>
      </c>
      <c r="AV23" s="146">
        <v>86</v>
      </c>
      <c r="AW23" s="146"/>
      <c r="AX23" s="146"/>
      <c r="AY23" s="146"/>
      <c r="AZ23" s="146"/>
      <c r="BA23" s="146"/>
      <c r="BB23" s="146" t="s">
        <v>308</v>
      </c>
      <c r="BC23" s="146" t="s">
        <v>309</v>
      </c>
      <c r="BD23" s="146"/>
      <c r="BE23" s="147" t="s">
        <v>326</v>
      </c>
      <c r="BF23" s="146" t="s">
        <v>296</v>
      </c>
      <c r="BG23" s="133"/>
      <c r="BH23" s="137" t="s">
        <v>403</v>
      </c>
      <c r="BI23" s="128" t="s">
        <v>100</v>
      </c>
      <c r="BJ23" s="129">
        <v>46181</v>
      </c>
      <c r="BK23" s="130" t="s">
        <v>104</v>
      </c>
      <c r="BL23" s="128" t="s">
        <v>119</v>
      </c>
      <c r="BM23" s="96" t="s">
        <v>181</v>
      </c>
      <c r="BN23" s="94" t="s">
        <v>223</v>
      </c>
      <c r="BO23" s="130">
        <v>0</v>
      </c>
      <c r="BP23" s="42"/>
      <c r="BQ23" s="131" t="s">
        <v>409</v>
      </c>
    </row>
    <row r="24" spans="1:69" ht="23" hidden="1" x14ac:dyDescent="0.35">
      <c r="A24" s="133">
        <v>20</v>
      </c>
      <c r="B24" s="146" t="s">
        <v>256</v>
      </c>
      <c r="C24" s="146" t="s">
        <v>257</v>
      </c>
      <c r="D24" s="146" t="s">
        <v>258</v>
      </c>
      <c r="E24" s="146" t="s">
        <v>259</v>
      </c>
      <c r="F24" s="146" t="s">
        <v>259</v>
      </c>
      <c r="G24" s="146" t="s">
        <v>260</v>
      </c>
      <c r="H24" s="146" t="s">
        <v>261</v>
      </c>
      <c r="I24" s="146">
        <v>197249</v>
      </c>
      <c r="J24" s="146" t="s">
        <v>262</v>
      </c>
      <c r="K24" s="146">
        <v>197249</v>
      </c>
      <c r="L24" s="146" t="s">
        <v>263</v>
      </c>
      <c r="M24" s="146" t="s">
        <v>264</v>
      </c>
      <c r="N24" s="146">
        <v>426300</v>
      </c>
      <c r="O24" s="146" t="s">
        <v>265</v>
      </c>
      <c r="P24" s="146">
        <v>675277</v>
      </c>
      <c r="Q24" s="146" t="s">
        <v>266</v>
      </c>
      <c r="R24" s="146" t="s">
        <v>267</v>
      </c>
      <c r="S24" s="146" t="s">
        <v>297</v>
      </c>
      <c r="T24" s="146" t="s">
        <v>297</v>
      </c>
      <c r="U24" s="146" t="s">
        <v>273</v>
      </c>
      <c r="V24" s="146" t="s">
        <v>274</v>
      </c>
      <c r="W24" s="146">
        <v>0</v>
      </c>
      <c r="X24" s="146" t="s">
        <v>271</v>
      </c>
      <c r="Y24" s="146">
        <v>358894195</v>
      </c>
      <c r="Z24" s="146" t="s">
        <v>392</v>
      </c>
      <c r="AA24" s="146" t="s">
        <v>387</v>
      </c>
      <c r="AB24" s="147">
        <v>29000</v>
      </c>
      <c r="AC24" s="146"/>
      <c r="AD24" s="146">
        <v>75</v>
      </c>
      <c r="AE24" s="146" t="s">
        <v>388</v>
      </c>
      <c r="AF24" s="146" t="s">
        <v>393</v>
      </c>
      <c r="AG24" s="146" t="s">
        <v>394</v>
      </c>
      <c r="AH24" s="146" t="s">
        <v>305</v>
      </c>
      <c r="AI24" s="146" t="s">
        <v>325</v>
      </c>
      <c r="AJ24" s="147">
        <v>460</v>
      </c>
      <c r="AK24" s="147">
        <v>460</v>
      </c>
      <c r="AL24" s="146" t="s">
        <v>325</v>
      </c>
      <c r="AM24" s="147">
        <v>243.69</v>
      </c>
      <c r="AN24" s="147">
        <v>216.31</v>
      </c>
      <c r="AO24" s="147">
        <v>460</v>
      </c>
      <c r="AP24" s="147">
        <v>28756.31</v>
      </c>
      <c r="AQ24" s="147">
        <v>5438.69</v>
      </c>
      <c r="AR24" s="147">
        <v>34195</v>
      </c>
      <c r="AS24" s="147">
        <v>28756.31</v>
      </c>
      <c r="AT24" s="147">
        <v>5438.69</v>
      </c>
      <c r="AU24" s="147">
        <v>34195</v>
      </c>
      <c r="AV24" s="146">
        <v>86</v>
      </c>
      <c r="AW24" s="146"/>
      <c r="AX24" s="146"/>
      <c r="AY24" s="146"/>
      <c r="AZ24" s="146"/>
      <c r="BA24" s="146"/>
      <c r="BB24" s="146" t="s">
        <v>308</v>
      </c>
      <c r="BC24" s="146" t="s">
        <v>309</v>
      </c>
      <c r="BD24" s="146"/>
      <c r="BE24" s="147"/>
      <c r="BF24" s="146" t="s">
        <v>297</v>
      </c>
      <c r="BG24" s="133"/>
      <c r="BH24" s="137" t="s">
        <v>403</v>
      </c>
      <c r="BI24" s="128" t="s">
        <v>100</v>
      </c>
      <c r="BJ24" s="129">
        <v>46181</v>
      </c>
      <c r="BK24" s="130" t="s">
        <v>104</v>
      </c>
      <c r="BL24" s="128" t="s">
        <v>119</v>
      </c>
      <c r="BM24" s="96" t="s">
        <v>181</v>
      </c>
      <c r="BN24" s="94" t="s">
        <v>223</v>
      </c>
      <c r="BO24" s="130">
        <v>0</v>
      </c>
      <c r="BP24" s="42"/>
      <c r="BQ24" s="131" t="s">
        <v>409</v>
      </c>
    </row>
    <row r="25" spans="1:69" ht="23" hidden="1" x14ac:dyDescent="0.35">
      <c r="A25" s="133">
        <v>21</v>
      </c>
      <c r="B25" s="146" t="s">
        <v>256</v>
      </c>
      <c r="C25" s="146" t="s">
        <v>257</v>
      </c>
      <c r="D25" s="146" t="s">
        <v>258</v>
      </c>
      <c r="E25" s="146" t="s">
        <v>259</v>
      </c>
      <c r="F25" s="146" t="s">
        <v>259</v>
      </c>
      <c r="G25" s="146" t="s">
        <v>260</v>
      </c>
      <c r="H25" s="146" t="s">
        <v>261</v>
      </c>
      <c r="I25" s="146">
        <v>197249</v>
      </c>
      <c r="J25" s="146" t="s">
        <v>262</v>
      </c>
      <c r="K25" s="146">
        <v>197249</v>
      </c>
      <c r="L25" s="146" t="s">
        <v>263</v>
      </c>
      <c r="M25" s="146" t="s">
        <v>264</v>
      </c>
      <c r="N25" s="146">
        <v>426300</v>
      </c>
      <c r="O25" s="146" t="s">
        <v>265</v>
      </c>
      <c r="P25" s="146">
        <v>675277</v>
      </c>
      <c r="Q25" s="146" t="s">
        <v>266</v>
      </c>
      <c r="R25" s="146" t="s">
        <v>267</v>
      </c>
      <c r="S25" s="146" t="s">
        <v>298</v>
      </c>
      <c r="T25" s="146" t="s">
        <v>298</v>
      </c>
      <c r="U25" s="146" t="s">
        <v>281</v>
      </c>
      <c r="V25" s="146" t="s">
        <v>274</v>
      </c>
      <c r="W25" s="146">
        <v>0</v>
      </c>
      <c r="X25" s="146" t="s">
        <v>271</v>
      </c>
      <c r="Y25" s="146">
        <v>358894197</v>
      </c>
      <c r="Z25" s="146" t="s">
        <v>395</v>
      </c>
      <c r="AA25" s="146" t="s">
        <v>387</v>
      </c>
      <c r="AB25" s="147">
        <v>30000</v>
      </c>
      <c r="AC25" s="146"/>
      <c r="AD25" s="146">
        <v>75</v>
      </c>
      <c r="AE25" s="146" t="s">
        <v>388</v>
      </c>
      <c r="AF25" s="146" t="s">
        <v>396</v>
      </c>
      <c r="AG25" s="146" t="s">
        <v>397</v>
      </c>
      <c r="AH25" s="146" t="s">
        <v>305</v>
      </c>
      <c r="AI25" s="146" t="s">
        <v>325</v>
      </c>
      <c r="AJ25" s="147">
        <v>480</v>
      </c>
      <c r="AK25" s="147">
        <v>480</v>
      </c>
      <c r="AL25" s="146" t="s">
        <v>398</v>
      </c>
      <c r="AM25" s="147">
        <v>14734.74</v>
      </c>
      <c r="AN25" s="147">
        <v>4465.26</v>
      </c>
      <c r="AO25" s="147">
        <v>19200</v>
      </c>
      <c r="AP25" s="147">
        <v>15265.26</v>
      </c>
      <c r="AQ25" s="147">
        <v>1322.74</v>
      </c>
      <c r="AR25" s="147">
        <v>16588</v>
      </c>
      <c r="AS25" s="147">
        <v>15265.26</v>
      </c>
      <c r="AT25" s="147">
        <v>1322.74</v>
      </c>
      <c r="AU25" s="147">
        <v>16588</v>
      </c>
      <c r="AV25" s="146">
        <v>86</v>
      </c>
      <c r="AW25" s="146"/>
      <c r="AX25" s="146"/>
      <c r="AY25" s="146"/>
      <c r="AZ25" s="146"/>
      <c r="BA25" s="146"/>
      <c r="BB25" s="146" t="s">
        <v>308</v>
      </c>
      <c r="BC25" s="146" t="s">
        <v>309</v>
      </c>
      <c r="BD25" s="146"/>
      <c r="BE25" s="147" t="s">
        <v>399</v>
      </c>
      <c r="BF25" s="146" t="s">
        <v>298</v>
      </c>
      <c r="BG25" s="133"/>
      <c r="BH25" s="137" t="s">
        <v>403</v>
      </c>
      <c r="BI25" s="128" t="s">
        <v>100</v>
      </c>
      <c r="BJ25" s="129">
        <v>46181</v>
      </c>
      <c r="BK25" s="130" t="s">
        <v>104</v>
      </c>
      <c r="BL25" s="128" t="s">
        <v>119</v>
      </c>
      <c r="BM25" s="96" t="s">
        <v>181</v>
      </c>
      <c r="BN25" s="94" t="s">
        <v>223</v>
      </c>
      <c r="BO25" s="130">
        <v>0</v>
      </c>
      <c r="BP25" s="42"/>
      <c r="BQ25" s="131" t="s">
        <v>409</v>
      </c>
    </row>
    <row r="26" spans="1:69" ht="23" hidden="1" x14ac:dyDescent="0.35">
      <c r="A26" s="133">
        <v>22</v>
      </c>
      <c r="B26" s="146" t="s">
        <v>256</v>
      </c>
      <c r="C26" s="146" t="s">
        <v>257</v>
      </c>
      <c r="D26" s="146" t="s">
        <v>258</v>
      </c>
      <c r="E26" s="146" t="s">
        <v>259</v>
      </c>
      <c r="F26" s="146" t="s">
        <v>259</v>
      </c>
      <c r="G26" s="146" t="s">
        <v>260</v>
      </c>
      <c r="H26" s="146" t="s">
        <v>261</v>
      </c>
      <c r="I26" s="146">
        <v>197249</v>
      </c>
      <c r="J26" s="146" t="s">
        <v>262</v>
      </c>
      <c r="K26" s="146">
        <v>197249</v>
      </c>
      <c r="L26" s="146" t="s">
        <v>263</v>
      </c>
      <c r="M26" s="146" t="s">
        <v>264</v>
      </c>
      <c r="N26" s="146">
        <v>426300</v>
      </c>
      <c r="O26" s="146" t="s">
        <v>265</v>
      </c>
      <c r="P26" s="146">
        <v>675277</v>
      </c>
      <c r="Q26" s="146" t="s">
        <v>266</v>
      </c>
      <c r="R26" s="146" t="s">
        <v>267</v>
      </c>
      <c r="S26" s="146" t="s">
        <v>299</v>
      </c>
      <c r="T26" s="146" t="s">
        <v>299</v>
      </c>
      <c r="U26" s="146" t="s">
        <v>269</v>
      </c>
      <c r="V26" s="146" t="s">
        <v>274</v>
      </c>
      <c r="W26" s="146">
        <v>0</v>
      </c>
      <c r="X26" s="146" t="s">
        <v>271</v>
      </c>
      <c r="Y26" s="146">
        <v>358894199</v>
      </c>
      <c r="Z26" s="146" t="s">
        <v>400</v>
      </c>
      <c r="AA26" s="146" t="s">
        <v>387</v>
      </c>
      <c r="AB26" s="147">
        <v>35000</v>
      </c>
      <c r="AC26" s="146"/>
      <c r="AD26" s="146">
        <v>75</v>
      </c>
      <c r="AE26" s="146" t="s">
        <v>388</v>
      </c>
      <c r="AF26" s="146" t="s">
        <v>401</v>
      </c>
      <c r="AG26" s="146" t="s">
        <v>402</v>
      </c>
      <c r="AH26" s="146" t="s">
        <v>305</v>
      </c>
      <c r="AI26" s="146" t="s">
        <v>325</v>
      </c>
      <c r="AJ26" s="147">
        <v>560</v>
      </c>
      <c r="AK26" s="147">
        <v>560</v>
      </c>
      <c r="AL26" s="146" t="s">
        <v>325</v>
      </c>
      <c r="AM26" s="147">
        <v>298.94</v>
      </c>
      <c r="AN26" s="147">
        <v>261.06</v>
      </c>
      <c r="AO26" s="147">
        <v>560</v>
      </c>
      <c r="AP26" s="147">
        <v>34701.06</v>
      </c>
      <c r="AQ26" s="147">
        <v>6491.94</v>
      </c>
      <c r="AR26" s="147">
        <v>41193</v>
      </c>
      <c r="AS26" s="147">
        <v>34701.06</v>
      </c>
      <c r="AT26" s="147">
        <v>6491.94</v>
      </c>
      <c r="AU26" s="147">
        <v>41193</v>
      </c>
      <c r="AV26" s="146">
        <v>86</v>
      </c>
      <c r="AW26" s="146"/>
      <c r="AX26" s="146"/>
      <c r="AY26" s="146"/>
      <c r="AZ26" s="146"/>
      <c r="BA26" s="146"/>
      <c r="BB26" s="146" t="s">
        <v>308</v>
      </c>
      <c r="BC26" s="146" t="s">
        <v>309</v>
      </c>
      <c r="BD26" s="146"/>
      <c r="BE26" s="147"/>
      <c r="BF26" s="146" t="s">
        <v>299</v>
      </c>
      <c r="BG26" s="133"/>
      <c r="BH26" s="137" t="s">
        <v>403</v>
      </c>
      <c r="BI26" s="128" t="s">
        <v>100</v>
      </c>
      <c r="BJ26" s="129">
        <v>46181</v>
      </c>
      <c r="BK26" s="130" t="s">
        <v>104</v>
      </c>
      <c r="BL26" s="128" t="s">
        <v>119</v>
      </c>
      <c r="BM26" s="96" t="s">
        <v>181</v>
      </c>
      <c r="BN26" s="94" t="s">
        <v>223</v>
      </c>
      <c r="BO26" s="130">
        <v>0</v>
      </c>
      <c r="BP26" s="42"/>
      <c r="BQ26" s="131" t="s">
        <v>409</v>
      </c>
    </row>
    <row r="27" spans="1:69" hidden="1" x14ac:dyDescent="0.35">
      <c r="A27" s="133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4"/>
      <c r="AC27" s="133"/>
      <c r="AD27" s="133"/>
      <c r="AE27" s="133"/>
      <c r="AF27" s="133"/>
      <c r="AG27" s="133"/>
      <c r="AH27" s="133"/>
      <c r="AI27" s="133"/>
      <c r="AJ27" s="134"/>
      <c r="AK27" s="134"/>
      <c r="AL27" s="133"/>
      <c r="AM27" s="134"/>
      <c r="AN27" s="134"/>
      <c r="AO27" s="134"/>
      <c r="AP27" s="134"/>
      <c r="AQ27" s="134"/>
      <c r="AR27" s="134"/>
      <c r="AS27" s="134"/>
      <c r="AT27" s="134"/>
      <c r="AU27" s="134"/>
      <c r="AV27" s="133"/>
      <c r="AW27" s="133"/>
      <c r="AX27" s="133"/>
      <c r="AY27" s="133"/>
      <c r="AZ27" s="133"/>
      <c r="BA27" s="133"/>
      <c r="BB27" s="133"/>
      <c r="BC27" s="133"/>
      <c r="BD27" s="133"/>
      <c r="BE27" s="134"/>
      <c r="BF27" s="133"/>
      <c r="BG27" s="133"/>
      <c r="BH27" s="135"/>
      <c r="BI27" s="128"/>
      <c r="BJ27" s="129"/>
      <c r="BK27" s="130"/>
      <c r="BL27" s="128"/>
      <c r="BM27" s="96"/>
      <c r="BN27" s="94"/>
      <c r="BO27" s="130"/>
      <c r="BP27" s="42"/>
      <c r="BQ27" s="131"/>
    </row>
    <row r="28" spans="1:69" hidden="1" x14ac:dyDescent="0.35">
      <c r="A28" s="133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4"/>
      <c r="AC28" s="133"/>
      <c r="AD28" s="133"/>
      <c r="AE28" s="133"/>
      <c r="AF28" s="133"/>
      <c r="AG28" s="133"/>
      <c r="AH28" s="133"/>
      <c r="AI28" s="133"/>
      <c r="AJ28" s="134"/>
      <c r="AK28" s="134"/>
      <c r="AL28" s="133"/>
      <c r="AM28" s="134"/>
      <c r="AN28" s="134"/>
      <c r="AO28" s="134"/>
      <c r="AP28" s="134"/>
      <c r="AQ28" s="134"/>
      <c r="AR28" s="134"/>
      <c r="AS28" s="134"/>
      <c r="AT28" s="134"/>
      <c r="AU28" s="134"/>
      <c r="AV28" s="133"/>
      <c r="AW28" s="133"/>
      <c r="AX28" s="133"/>
      <c r="AY28" s="133"/>
      <c r="AZ28" s="133"/>
      <c r="BA28" s="133"/>
      <c r="BB28" s="133"/>
      <c r="BC28" s="133"/>
      <c r="BD28" s="133"/>
      <c r="BE28" s="134"/>
      <c r="BF28" s="133"/>
      <c r="BG28" s="133"/>
      <c r="BH28" s="135"/>
      <c r="BI28" s="128"/>
      <c r="BJ28" s="129"/>
      <c r="BK28" s="130"/>
      <c r="BL28" s="128"/>
      <c r="BM28" s="96"/>
      <c r="BN28" s="94"/>
      <c r="BO28" s="130"/>
      <c r="BP28" s="42"/>
      <c r="BQ28" s="131"/>
    </row>
    <row r="29" spans="1:69" hidden="1" x14ac:dyDescent="0.35">
      <c r="A29" s="133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3"/>
      <c r="AB29" s="134"/>
      <c r="AC29" s="133"/>
      <c r="AD29" s="133"/>
      <c r="AE29" s="133"/>
      <c r="AF29" s="133"/>
      <c r="AG29" s="133"/>
      <c r="AH29" s="133"/>
      <c r="AI29" s="133"/>
      <c r="AJ29" s="134"/>
      <c r="AK29" s="134"/>
      <c r="AL29" s="133"/>
      <c r="AM29" s="134"/>
      <c r="AN29" s="134"/>
      <c r="AO29" s="134"/>
      <c r="AP29" s="134"/>
      <c r="AQ29" s="134"/>
      <c r="AR29" s="134"/>
      <c r="AS29" s="134"/>
      <c r="AT29" s="134"/>
      <c r="AU29" s="134"/>
      <c r="AV29" s="133"/>
      <c r="AW29" s="133"/>
      <c r="AX29" s="133"/>
      <c r="AY29" s="133"/>
      <c r="AZ29" s="133"/>
      <c r="BA29" s="133"/>
      <c r="BB29" s="133"/>
      <c r="BC29" s="133"/>
      <c r="BD29" s="133"/>
      <c r="BE29" s="134"/>
      <c r="BF29" s="133"/>
      <c r="BG29" s="133"/>
      <c r="BH29" s="135"/>
      <c r="BI29" s="128"/>
      <c r="BJ29" s="129"/>
      <c r="BK29" s="130"/>
      <c r="BL29" s="128"/>
      <c r="BM29" s="96"/>
      <c r="BN29" s="94"/>
      <c r="BO29" s="130"/>
      <c r="BP29" s="42"/>
      <c r="BQ29" s="69"/>
    </row>
    <row r="30" spans="1:69" hidden="1" x14ac:dyDescent="0.35">
      <c r="A30" s="133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4"/>
      <c r="AC30" s="133"/>
      <c r="AD30" s="133"/>
      <c r="AE30" s="133"/>
      <c r="AF30" s="133"/>
      <c r="AG30" s="133"/>
      <c r="AH30" s="133"/>
      <c r="AI30" s="133"/>
      <c r="AJ30" s="134"/>
      <c r="AK30" s="134"/>
      <c r="AL30" s="133"/>
      <c r="AM30" s="134"/>
      <c r="AN30" s="134"/>
      <c r="AO30" s="134"/>
      <c r="AP30" s="134"/>
      <c r="AQ30" s="134"/>
      <c r="AR30" s="134"/>
      <c r="AS30" s="134"/>
      <c r="AT30" s="134"/>
      <c r="AU30" s="134"/>
      <c r="AV30" s="133"/>
      <c r="AW30" s="133"/>
      <c r="AX30" s="133"/>
      <c r="AY30" s="133"/>
      <c r="AZ30" s="133"/>
      <c r="BA30" s="133"/>
      <c r="BB30" s="133"/>
      <c r="BC30" s="133"/>
      <c r="BD30" s="133"/>
      <c r="BE30" s="134"/>
      <c r="BF30" s="133"/>
      <c r="BG30" s="133"/>
      <c r="BH30" s="135"/>
      <c r="BI30" s="128"/>
      <c r="BJ30" s="129"/>
      <c r="BK30" s="130"/>
      <c r="BL30" s="128"/>
      <c r="BM30" s="96"/>
      <c r="BN30" s="94"/>
      <c r="BO30" s="130"/>
      <c r="BP30" s="42"/>
      <c r="BQ30" s="69"/>
    </row>
    <row r="31" spans="1:69" hidden="1" x14ac:dyDescent="0.35">
      <c r="A31" s="133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  <c r="AC31" s="133"/>
      <c r="AD31" s="133"/>
      <c r="AE31" s="133"/>
      <c r="AF31" s="133"/>
      <c r="AG31" s="133"/>
      <c r="AH31" s="133"/>
      <c r="AI31" s="133"/>
      <c r="AJ31" s="134"/>
      <c r="AK31" s="134"/>
      <c r="AL31" s="133"/>
      <c r="AM31" s="134"/>
      <c r="AN31" s="134"/>
      <c r="AO31" s="134"/>
      <c r="AP31" s="134"/>
      <c r="AQ31" s="134"/>
      <c r="AR31" s="134"/>
      <c r="AS31" s="134"/>
      <c r="AT31" s="134"/>
      <c r="AU31" s="134"/>
      <c r="AV31" s="133"/>
      <c r="AW31" s="133"/>
      <c r="AX31" s="133"/>
      <c r="AY31" s="133"/>
      <c r="AZ31" s="133"/>
      <c r="BA31" s="133"/>
      <c r="BB31" s="133"/>
      <c r="BC31" s="133"/>
      <c r="BD31" s="133"/>
      <c r="BE31" s="134"/>
      <c r="BF31" s="133"/>
      <c r="BG31" s="133"/>
      <c r="BH31" s="135"/>
      <c r="BI31" s="128"/>
      <c r="BJ31" s="129"/>
      <c r="BK31" s="130"/>
      <c r="BL31" s="128"/>
      <c r="BM31" s="96"/>
      <c r="BN31" s="94"/>
      <c r="BO31" s="130"/>
      <c r="BP31" s="42"/>
      <c r="BQ31" s="131"/>
    </row>
    <row r="32" spans="1:69" hidden="1" x14ac:dyDescent="0.35">
      <c r="A32" s="133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4"/>
      <c r="AC32" s="133"/>
      <c r="AD32" s="133"/>
      <c r="AE32" s="133"/>
      <c r="AF32" s="133"/>
      <c r="AG32" s="133"/>
      <c r="AH32" s="133"/>
      <c r="AI32" s="133"/>
      <c r="AJ32" s="134"/>
      <c r="AK32" s="134"/>
      <c r="AL32" s="133"/>
      <c r="AM32" s="134"/>
      <c r="AN32" s="134"/>
      <c r="AO32" s="134"/>
      <c r="AP32" s="134"/>
      <c r="AQ32" s="134"/>
      <c r="AR32" s="134"/>
      <c r="AS32" s="134"/>
      <c r="AT32" s="134"/>
      <c r="AU32" s="134"/>
      <c r="AV32" s="133"/>
      <c r="AW32" s="133"/>
      <c r="AX32" s="133"/>
      <c r="AY32" s="133"/>
      <c r="AZ32" s="133"/>
      <c r="BA32" s="133"/>
      <c r="BB32" s="133"/>
      <c r="BC32" s="133"/>
      <c r="BD32" s="133"/>
      <c r="BE32" s="134"/>
      <c r="BF32" s="133"/>
      <c r="BG32" s="133"/>
      <c r="BH32" s="135"/>
      <c r="BI32" s="128"/>
      <c r="BJ32" s="129"/>
      <c r="BK32" s="130"/>
      <c r="BL32" s="128"/>
      <c r="BM32" s="96"/>
      <c r="BN32" s="94"/>
      <c r="BO32" s="130"/>
      <c r="BP32" s="42"/>
      <c r="BQ32" s="69"/>
    </row>
    <row r="33" spans="1:69" hidden="1" x14ac:dyDescent="0.35">
      <c r="A33" s="133">
        <v>29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6"/>
      <c r="AC33" s="135"/>
      <c r="AD33" s="135"/>
      <c r="AE33" s="135"/>
      <c r="AF33" s="135"/>
      <c r="AG33" s="135"/>
      <c r="AH33" s="135"/>
      <c r="AI33" s="135"/>
      <c r="AJ33" s="136"/>
      <c r="AK33" s="136"/>
      <c r="AL33" s="135"/>
      <c r="AM33" s="136"/>
      <c r="AN33" s="136"/>
      <c r="AO33" s="136"/>
      <c r="AP33" s="136"/>
      <c r="AQ33" s="136"/>
      <c r="AR33" s="136"/>
      <c r="AS33" s="136"/>
      <c r="AT33" s="136"/>
      <c r="AU33" s="136"/>
      <c r="AV33" s="135"/>
      <c r="AW33" s="135"/>
      <c r="AX33" s="135"/>
      <c r="AY33" s="135"/>
      <c r="AZ33" s="135"/>
      <c r="BA33" s="135"/>
      <c r="BB33" s="135"/>
      <c r="BC33" s="135"/>
      <c r="BD33" s="135"/>
      <c r="BE33" s="136"/>
      <c r="BF33" s="135"/>
      <c r="BG33" s="135"/>
      <c r="BH33" s="135"/>
      <c r="BI33" s="128"/>
      <c r="BJ33" s="129"/>
      <c r="BK33" s="130"/>
      <c r="BL33" s="128"/>
      <c r="BM33" s="96"/>
      <c r="BN33" s="94"/>
      <c r="BO33" s="130"/>
      <c r="BP33" s="42"/>
      <c r="BQ33" s="131"/>
    </row>
    <row r="34" spans="1:69" hidden="1" x14ac:dyDescent="0.35">
      <c r="A34" s="133">
        <v>30</v>
      </c>
      <c r="B34" s="135"/>
      <c r="C34" s="135"/>
      <c r="D34" s="135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6"/>
      <c r="AC34" s="135"/>
      <c r="AD34" s="135"/>
      <c r="AE34" s="135"/>
      <c r="AF34" s="135"/>
      <c r="AG34" s="135"/>
      <c r="AH34" s="135"/>
      <c r="AI34" s="135"/>
      <c r="AJ34" s="136"/>
      <c r="AK34" s="136"/>
      <c r="AL34" s="135"/>
      <c r="AM34" s="136"/>
      <c r="AN34" s="136"/>
      <c r="AO34" s="136"/>
      <c r="AP34" s="136"/>
      <c r="AQ34" s="136"/>
      <c r="AR34" s="136"/>
      <c r="AS34" s="136"/>
      <c r="AT34" s="136"/>
      <c r="AU34" s="136"/>
      <c r="AV34" s="135"/>
      <c r="AW34" s="135"/>
      <c r="AX34" s="135"/>
      <c r="AY34" s="135"/>
      <c r="AZ34" s="135"/>
      <c r="BA34" s="135"/>
      <c r="BB34" s="135"/>
      <c r="BC34" s="135"/>
      <c r="BD34" s="135"/>
      <c r="BE34" s="136"/>
      <c r="BF34" s="135"/>
      <c r="BG34" s="135"/>
      <c r="BH34" s="135"/>
      <c r="BI34" s="128"/>
      <c r="BJ34" s="129"/>
      <c r="BK34" s="130"/>
      <c r="BL34" s="128"/>
      <c r="BM34" s="96"/>
      <c r="BN34" s="94"/>
      <c r="BO34" s="130"/>
      <c r="BP34" s="42"/>
      <c r="BQ34" s="69"/>
    </row>
    <row r="35" spans="1:69" hidden="1" x14ac:dyDescent="0.35">
      <c r="A35" s="133">
        <v>31</v>
      </c>
      <c r="B35" s="135"/>
      <c r="C35" s="135"/>
      <c r="D35" s="135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6"/>
      <c r="AC35" s="135"/>
      <c r="AD35" s="135"/>
      <c r="AE35" s="135"/>
      <c r="AF35" s="135"/>
      <c r="AG35" s="135"/>
      <c r="AH35" s="135"/>
      <c r="AI35" s="135"/>
      <c r="AJ35" s="136"/>
      <c r="AK35" s="136"/>
      <c r="AL35" s="135"/>
      <c r="AM35" s="136"/>
      <c r="AN35" s="136"/>
      <c r="AO35" s="136"/>
      <c r="AP35" s="136"/>
      <c r="AQ35" s="136"/>
      <c r="AR35" s="136"/>
      <c r="AS35" s="136"/>
      <c r="AT35" s="136"/>
      <c r="AU35" s="136"/>
      <c r="AV35" s="135"/>
      <c r="AW35" s="135"/>
      <c r="AX35" s="135"/>
      <c r="AY35" s="135"/>
      <c r="AZ35" s="135"/>
      <c r="BA35" s="135"/>
      <c r="BB35" s="135"/>
      <c r="BC35" s="135"/>
      <c r="BD35" s="135"/>
      <c r="BE35" s="136"/>
      <c r="BF35" s="135"/>
      <c r="BG35" s="135"/>
      <c r="BH35" s="135"/>
      <c r="BI35" s="128"/>
      <c r="BJ35" s="129"/>
      <c r="BK35" s="130"/>
      <c r="BL35" s="128"/>
      <c r="BM35" s="96"/>
      <c r="BN35" s="94"/>
      <c r="BO35" s="130"/>
      <c r="BP35" s="42"/>
      <c r="BQ35" s="132"/>
    </row>
    <row r="36" spans="1:69" hidden="1" x14ac:dyDescent="0.35">
      <c r="A36" s="133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8"/>
      <c r="BJ36" s="129"/>
      <c r="BK36" s="130"/>
      <c r="BL36" s="128"/>
      <c r="BM36" s="96"/>
      <c r="BN36" s="94"/>
      <c r="BO36" s="94"/>
      <c r="BP36" s="42"/>
      <c r="BQ36" s="120"/>
    </row>
    <row r="37" spans="1:69" hidden="1" x14ac:dyDescent="0.35">
      <c r="A37" s="133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8"/>
      <c r="BJ37" s="129"/>
      <c r="BK37" s="130"/>
      <c r="BL37" s="128"/>
      <c r="BM37" s="96"/>
      <c r="BN37" s="94"/>
      <c r="BO37" s="94"/>
      <c r="BP37" s="42"/>
      <c r="BQ37" s="120"/>
    </row>
    <row r="38" spans="1:69" hidden="1" x14ac:dyDescent="0.35">
      <c r="A38" s="133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8"/>
      <c r="BJ38" s="129"/>
      <c r="BK38" s="130"/>
      <c r="BL38" s="128"/>
      <c r="BM38" s="96"/>
      <c r="BN38" s="94"/>
      <c r="BO38" s="94"/>
      <c r="BP38" s="42"/>
      <c r="BQ38" s="120"/>
    </row>
    <row r="39" spans="1:69" hidden="1" x14ac:dyDescent="0.35">
      <c r="A39" s="133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8"/>
      <c r="BJ39" s="129"/>
      <c r="BK39" s="130"/>
      <c r="BL39" s="128"/>
      <c r="BM39" s="96"/>
      <c r="BN39" s="94"/>
      <c r="BO39" s="94"/>
      <c r="BP39" s="42"/>
      <c r="BQ39" s="120"/>
    </row>
    <row r="40" spans="1:69" hidden="1" x14ac:dyDescent="0.35">
      <c r="A40" s="133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8"/>
      <c r="BJ40" s="129"/>
      <c r="BK40" s="130"/>
      <c r="BL40" s="128"/>
      <c r="BM40" s="96"/>
      <c r="BN40" s="94"/>
      <c r="BO40" s="94"/>
      <c r="BP40" s="42"/>
      <c r="BQ40" s="120"/>
    </row>
    <row r="41" spans="1:69" hidden="1" x14ac:dyDescent="0.35">
      <c r="A41" s="133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5">
      <c r="A42" s="133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5">
      <c r="A43" s="133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5">
      <c r="A44" s="133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5">
      <c r="A45" s="133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5">
      <c r="A46" s="133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5">
      <c r="A47" s="133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5">
      <c r="A48" s="133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5">
      <c r="A49" s="133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5">
      <c r="A50" s="133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5">
      <c r="A51" s="133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5">
      <c r="A52" s="133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5">
      <c r="A53" s="133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5">
      <c r="A54" s="133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5">
      <c r="A55" s="133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5">
      <c r="A56" s="133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5">
      <c r="A57" s="133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5">
      <c r="A58" s="133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5">
      <c r="A59" s="133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5">
      <c r="A60" s="133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5">
      <c r="A61" s="133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5">
      <c r="A62" s="133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5">
      <c r="A63" s="133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5">
      <c r="A64" s="133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5">
      <c r="A65" s="133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5">
      <c r="A66" s="133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5">
      <c r="A67" s="133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5">
      <c r="A68" s="133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5">
      <c r="A69" s="133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5">
      <c r="A70" s="133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5">
      <c r="A71" s="133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5">
      <c r="A72" s="133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5">
      <c r="A73" s="133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5">
      <c r="A74" s="133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5">
      <c r="A75" s="133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5">
      <c r="A76" s="133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5">
      <c r="A77" s="133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5">
      <c r="A78" s="133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5">
      <c r="A79" s="133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5">
      <c r="A80" s="133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5">
      <c r="A81" s="133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5">
      <c r="A82" s="133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5">
      <c r="A83" s="133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5">
      <c r="A84" s="133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5">
      <c r="A85" s="133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5">
      <c r="A86" s="133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5">
      <c r="A87" s="133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5">
      <c r="A88" s="133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5">
      <c r="A89" s="133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5">
      <c r="A90" s="133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5">
      <c r="A91" s="133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5">
      <c r="A92" s="133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5">
      <c r="A93" s="133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5">
      <c r="A94" s="133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5">
      <c r="A95" s="133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5">
      <c r="A96" s="133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5">
      <c r="A97" s="133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5">
      <c r="A98" s="133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5">
      <c r="A99" s="133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5">
      <c r="A100" s="133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5">
      <c r="A101" s="133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5">
      <c r="A102" s="133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5">
      <c r="A103" s="133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5">
      <c r="A104" s="133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5">
      <c r="A105" s="133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5">
      <c r="A106" s="133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5">
      <c r="A107" s="133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5">
      <c r="A108" s="133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5">
      <c r="A109" s="133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5">
      <c r="A110" s="133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5">
      <c r="A111" s="133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5">
      <c r="A112" s="133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5">
      <c r="A113" s="133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5">
      <c r="A114" s="133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5">
      <c r="A115" s="133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5">
      <c r="A116" s="133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5">
      <c r="A117" s="133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5">
      <c r="A118" s="133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5">
      <c r="A119" s="133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5">
      <c r="A120" s="133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5">
      <c r="A121" s="133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5">
      <c r="A122" s="133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5">
      <c r="A123" s="133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5">
      <c r="A124" s="133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5">
      <c r="A125" s="133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5">
      <c r="A126" s="133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5">
      <c r="A127" s="133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5">
      <c r="A128" s="133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5">
      <c r="A129" s="133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5">
      <c r="A130" s="133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5">
      <c r="A131" s="133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5">
      <c r="A132" s="133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5">
      <c r="A133" s="133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5">
      <c r="A134" s="133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5">
      <c r="A135" s="133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5">
      <c r="A136" s="133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5">
      <c r="A137" s="133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5">
      <c r="A138" s="133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5">
      <c r="A139" s="133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5">
      <c r="A140" s="133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5">
      <c r="A141" s="133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5">
      <c r="A142" s="133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5">
      <c r="A143" s="133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5">
      <c r="A144" s="133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5">
      <c r="A145" s="133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5">
      <c r="A146" s="133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5">
      <c r="A147" s="133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5">
      <c r="A148" s="133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3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3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3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3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3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3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3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3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3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3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3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3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3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3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3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3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3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3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3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3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3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3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3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3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3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3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3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3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3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3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3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3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3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3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3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3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3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3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3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3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3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3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3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3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3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3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3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3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3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3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3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3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3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3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3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3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3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3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3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3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3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3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3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3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3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3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3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3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3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3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3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3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 t="s">
        <v>228</v>
      </c>
    </row>
    <row r="221" spans="1:69" hidden="1" x14ac:dyDescent="0.35">
      <c r="A221" s="133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 t="s">
        <v>228</v>
      </c>
    </row>
    <row r="222" spans="1:69" hidden="1" x14ac:dyDescent="0.35">
      <c r="A222" s="133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3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 t="s">
        <v>230</v>
      </c>
    </row>
    <row r="224" spans="1:69" hidden="1" x14ac:dyDescent="0.35">
      <c r="A224" s="133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 t="s">
        <v>230</v>
      </c>
    </row>
    <row r="225" spans="1:69" hidden="1" x14ac:dyDescent="0.35">
      <c r="A225" s="133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 t="s">
        <v>230</v>
      </c>
    </row>
    <row r="226" spans="1:69" hidden="1" x14ac:dyDescent="0.35">
      <c r="A226" s="133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 t="s">
        <v>230</v>
      </c>
    </row>
    <row r="227" spans="1:69" hidden="1" x14ac:dyDescent="0.35">
      <c r="A227" s="133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 t="s">
        <v>230</v>
      </c>
    </row>
    <row r="228" spans="1:69" hidden="1" x14ac:dyDescent="0.35">
      <c r="A228" s="133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 t="s">
        <v>230</v>
      </c>
    </row>
    <row r="229" spans="1:69" hidden="1" x14ac:dyDescent="0.35">
      <c r="A229" s="133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 t="s">
        <v>229</v>
      </c>
    </row>
    <row r="230" spans="1:69" hidden="1" x14ac:dyDescent="0.35">
      <c r="A230" s="133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 t="s">
        <v>229</v>
      </c>
    </row>
    <row r="231" spans="1:69" hidden="1" x14ac:dyDescent="0.35">
      <c r="A231" s="133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 t="s">
        <v>228</v>
      </c>
    </row>
    <row r="232" spans="1:69" hidden="1" x14ac:dyDescent="0.35">
      <c r="A232" s="133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3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3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3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3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3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3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3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3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3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3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3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3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3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3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3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3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3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3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3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3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3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3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3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3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3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3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3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3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3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3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3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3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3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3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3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3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3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3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3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3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3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3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3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3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3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3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3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3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3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3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3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3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3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3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3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3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3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3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3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3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3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3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3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3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3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3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3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3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3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3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3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3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3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3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3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3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3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3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3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3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3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3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3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3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3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3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3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3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3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3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3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3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3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3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3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3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3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3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3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3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3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3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3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3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3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3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3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3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3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3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3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3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3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3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3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3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3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3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3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3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3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3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3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3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3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3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3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3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3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3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3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3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3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3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3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3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3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3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3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3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3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3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3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3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3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3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3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3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3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3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3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3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3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3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3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3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3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3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3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3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3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3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3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3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3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3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3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3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3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3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3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3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3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3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3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3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3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3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3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3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3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3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3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3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3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3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3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3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3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3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3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3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3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3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3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3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3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3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3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3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3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3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3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3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3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3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3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3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3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3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3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3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3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3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3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3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3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3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3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3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3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3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3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3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3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3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3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3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3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3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3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3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3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3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3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3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3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3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3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3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3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3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3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3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3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3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3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3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3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3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3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3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3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3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3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3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3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3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3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3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3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3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3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3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3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3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3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3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3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3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3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3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3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3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3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3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3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3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3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3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3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3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3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3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3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3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3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3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3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3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3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3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3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3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3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3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3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3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3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3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3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3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3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3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3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3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3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3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3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3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3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3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3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3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3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3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3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3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3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3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3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3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3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3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3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3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3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3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3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3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3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3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3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3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3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3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3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3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3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3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3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3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3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3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3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3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3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3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3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3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3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3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3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3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3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3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3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3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3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3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3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3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3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3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3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3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3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3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3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3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3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3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3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3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3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3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3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3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3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3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3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3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3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3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3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3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3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3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3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3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3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3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3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3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3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3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3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3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3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3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3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3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3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3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3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3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3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3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3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3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3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3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3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3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3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3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3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3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3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3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3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3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3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3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3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3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3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3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3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3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3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3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3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3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3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3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3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3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3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3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3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3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3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3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3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3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3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3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3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3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3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3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3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3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3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3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3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3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3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3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3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3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3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3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3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3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3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3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3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3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3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3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3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3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3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3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3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3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3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3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3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3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3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3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3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3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3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3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3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3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3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3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3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3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3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3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3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3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3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3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3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3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3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3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3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3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3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3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3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3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3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3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3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3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3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3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3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3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3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3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3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3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3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3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3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3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3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3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3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3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3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3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3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3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3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3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3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3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3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3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3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3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3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3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3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3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3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3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3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3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3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3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3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3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3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3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3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3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3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3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3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3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3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3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3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3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3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3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3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3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3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3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3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3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3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3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3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3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3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3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3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3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3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3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3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3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3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3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3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3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3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3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3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3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3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3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3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3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3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3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3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3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3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3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3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3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3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3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3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3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3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3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3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3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3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3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3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3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3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3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3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3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3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3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3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3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3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3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3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3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3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3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3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3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3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3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3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3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3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3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3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3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3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3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3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3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3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3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3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3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3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3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3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3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3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3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3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3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3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3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3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3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3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3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3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3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3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3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3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3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3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3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3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3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3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3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3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3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3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3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3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3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3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3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3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3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3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3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3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3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3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3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3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3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3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3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3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3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3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3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3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3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3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3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3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3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3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3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3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3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3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3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3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3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3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3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3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3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3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3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3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3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3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3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3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3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3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3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3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3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3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3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3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3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3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3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3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3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3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3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3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3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3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3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3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3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3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3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3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3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3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3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3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3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3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3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3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3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3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3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3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3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3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3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3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3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3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3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3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3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3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3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3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3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3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3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3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3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3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3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3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3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3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3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3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3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3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3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3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3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3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3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3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3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3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3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3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3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3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3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3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3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3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3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3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3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3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3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3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3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3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3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3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3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3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3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3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3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3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3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3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3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3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3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3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3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3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3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3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3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3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3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3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3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3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3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3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3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3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3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3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3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3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3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3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3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3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3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3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3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3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3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3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3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3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3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3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3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3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3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3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3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3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3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3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3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3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3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3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3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3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3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3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3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3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3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3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3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3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3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3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3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3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3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3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3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3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3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3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3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3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3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3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3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3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3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3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3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3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3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3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3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3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3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3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3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3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3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3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3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3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3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3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3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3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3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3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3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3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3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3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3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3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3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3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3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3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3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3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3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3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3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3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3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3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3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3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3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3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3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3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3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3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3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3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3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3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3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3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3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3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3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3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3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3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3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3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3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3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3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3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3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3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3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3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3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3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3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3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3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3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3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3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3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3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3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3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3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3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3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3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3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3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3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3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3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3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3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3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3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3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3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3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3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3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3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3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3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3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3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3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3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3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3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3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3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3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3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3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3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3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3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3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3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3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3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3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3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3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3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3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3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3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3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3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3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3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3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3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3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3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3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3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3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3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3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3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3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3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3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3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3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3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3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3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3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3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3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3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3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3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3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3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3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3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3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3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3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3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3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3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3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3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3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3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3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3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3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3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3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3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3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3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3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3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3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3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3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3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3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3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3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3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3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3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3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3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3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3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3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3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3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3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3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3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3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3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3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3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3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3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3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3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3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3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3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3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3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3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3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3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3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3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3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3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3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3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3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3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3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3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3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3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3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3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3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3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3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3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3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3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3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3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3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3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3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3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3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3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3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3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3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3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3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3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3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3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3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3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3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3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3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3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3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3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3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3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3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3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3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3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3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3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3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3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3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3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3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3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3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3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3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3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3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3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3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3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3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3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3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3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3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3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3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3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3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3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3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3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3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3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3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3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3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3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3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3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3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3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3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3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3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3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3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3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3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3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3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3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3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3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3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3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3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3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3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3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3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3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3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3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3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3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3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3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3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3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3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3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3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3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3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3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3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3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3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3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3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3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3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3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3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3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3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3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3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3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3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3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3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3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3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3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3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3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3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3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3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3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3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3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3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3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3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3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3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3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3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3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3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3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3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3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3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3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3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3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3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3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3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3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3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3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3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3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3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3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3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3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3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3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3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3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3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3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3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3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3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3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3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3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3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3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3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3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3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3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3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3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3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3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3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3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3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3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3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3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3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3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3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3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3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3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3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3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3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3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3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3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3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3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3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3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3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3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3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3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3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3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3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3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3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3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3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3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3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3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3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3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3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3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3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3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3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3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3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3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3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3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3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3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3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3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3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3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3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3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3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3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3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3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3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3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3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3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3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3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3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3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3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3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3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3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3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3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3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3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3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3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3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3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3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3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3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3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3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3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3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3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3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3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3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3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3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3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3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3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3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3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3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3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3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3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3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3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3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3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3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3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3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3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3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3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3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3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3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3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3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3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3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3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3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3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3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3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3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3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3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3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3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3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3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3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3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3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3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3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3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3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3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3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3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3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3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3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3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3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3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3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3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3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3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3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3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3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3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3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3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3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3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3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3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3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3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3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3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3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3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3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3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3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3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3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3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3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3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3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3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3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3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3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3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3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3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3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3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3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3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3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3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3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3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3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3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3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3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3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3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3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3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3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3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3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3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3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3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3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3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3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3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3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3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3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3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3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3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3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3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3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3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3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3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3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3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3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3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3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3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3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3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3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3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3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3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3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3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3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3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3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3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3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3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3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3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3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3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3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3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3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3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3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3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3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3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3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3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3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3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3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3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3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3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3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3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3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3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3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3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3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3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3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3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3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3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3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3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3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3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3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3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3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3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3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3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3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3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3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3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3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3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3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3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3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3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3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3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3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3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3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3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3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3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3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3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3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3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3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3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3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3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3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3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3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3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3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3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3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3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3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3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3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3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3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3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3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3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3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3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3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3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3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3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3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3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3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3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3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3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3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3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3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3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3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3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3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3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3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3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3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3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3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3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3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3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3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3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3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3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3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3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3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3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3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3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3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3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3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3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3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3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3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3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3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3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3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3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3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3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3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3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3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3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3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3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3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3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3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3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3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3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3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3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3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3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3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3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3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3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3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3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3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3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3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3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3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3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3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3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3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3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3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3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3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3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3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3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3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3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3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3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3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3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3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3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3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3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3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3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3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3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3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3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3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3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3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3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3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3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3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3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3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3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3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3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3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3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3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3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3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3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3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3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3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3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3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3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3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3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3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3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3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3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3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3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3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3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3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3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3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3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3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3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3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3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3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3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3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3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3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3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3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3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3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3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3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3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3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3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3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3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3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3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3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3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3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3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3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3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3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3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3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3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3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3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3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3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3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3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3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3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3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3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3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3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3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3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3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3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3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3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3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3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3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3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3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3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3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3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3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3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3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3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3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3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3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3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3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3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3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3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3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3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3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3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3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3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3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3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3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3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3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3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3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3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3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3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3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3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3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3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3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3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3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3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3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3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3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3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3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3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3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3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3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3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3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3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3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3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3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3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3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3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3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3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3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3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3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3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3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3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3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3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3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3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3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3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3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3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3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3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3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3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3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3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3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3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3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3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3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3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3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3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3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3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3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3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3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3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3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3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3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3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3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3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3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3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3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3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3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3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3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3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3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3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3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3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3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3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3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3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3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3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3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3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3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3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3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3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3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3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3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3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3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3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3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3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3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3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3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3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3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3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3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3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3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3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3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3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3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3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3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3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3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3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3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3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3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3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3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3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3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3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3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3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3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3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3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3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3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3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3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3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3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3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3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3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3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3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3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3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3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3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3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3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3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3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3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3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3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3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3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3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3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3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3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3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3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3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3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3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3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3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3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3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3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3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3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3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3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3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3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3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3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3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3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3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3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3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3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3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3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3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3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3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3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3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3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3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3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3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3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3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3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3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3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3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3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3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3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3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3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3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3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3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3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3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3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3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3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3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3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3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3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3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3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3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3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3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3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3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3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3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3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3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3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3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3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3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3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3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3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3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3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3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3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3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3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3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3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3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3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3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3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3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3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3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3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3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3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3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3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3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3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3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3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3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3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3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3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3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3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3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3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3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3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3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3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3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3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3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3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3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3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3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3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3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3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3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3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3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3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3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3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3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3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3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3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3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3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3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3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3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3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3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3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3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3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3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3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3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3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3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3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3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3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3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3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3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3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3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3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3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3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3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3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3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3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3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3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3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3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3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3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3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3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3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3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3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3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3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3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3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3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3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3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3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3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3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3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3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3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3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3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3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3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3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3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3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3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3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3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3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3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3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3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3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3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3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3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3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3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3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3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3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3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3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3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3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3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3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3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3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3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3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3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3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3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3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3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3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3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3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3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3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3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3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3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3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3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3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3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3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3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3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3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3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3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3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3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3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3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3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3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3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3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3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3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3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3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3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3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3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3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3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3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3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3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3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3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3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3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3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3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3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3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3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3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3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3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3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3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3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3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3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3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3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3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3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3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3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3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3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3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3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3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3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3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3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3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3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3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3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3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3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3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3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3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3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3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3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3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3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3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3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3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3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3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3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3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3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3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3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3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3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3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3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3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3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3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3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3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3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3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3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3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3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3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3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3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3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3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3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3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3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3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3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3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3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3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3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3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3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3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3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3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3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3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3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3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3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3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3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3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3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3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3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3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3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3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3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3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3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3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3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3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3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3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3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3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3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3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3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3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3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3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3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3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3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3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3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3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3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3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3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3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3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3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3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3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3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3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3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3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3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3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3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3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3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3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3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3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3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3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3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3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3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3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3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3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3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3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3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3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3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3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3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3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3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3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3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3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3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3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3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3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3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3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3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3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3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3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3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3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3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3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3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3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3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3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3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3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3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3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3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3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3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3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3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3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3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3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3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3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3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3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3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3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3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3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3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3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3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3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3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3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3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3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3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3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3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3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3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3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3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3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3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3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3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3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3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3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3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3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3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3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3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3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3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3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3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3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3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3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3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3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3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3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3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3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3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3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3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3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3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3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3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3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3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3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3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3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3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3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3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3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3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3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3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3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3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3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3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3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3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3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3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3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3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3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3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3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3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3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3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3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3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3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3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3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3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3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3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3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3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3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3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3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3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3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3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3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3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3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3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3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3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3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3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3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3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3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3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3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3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3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3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3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3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3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3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3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3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3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3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3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3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3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3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3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3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3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3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3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3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3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3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3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3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3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3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3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3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3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3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3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3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3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3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3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3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3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3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3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3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3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3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3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3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3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3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3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3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3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3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3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3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3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3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3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3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3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3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3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3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3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3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3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3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3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3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3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3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3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3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3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3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3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3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3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3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3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3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3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3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3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3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3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3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3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3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3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3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3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3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3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3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3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3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3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3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3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3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3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3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3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3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3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3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3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3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3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3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3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3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3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3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3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3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3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3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3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3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3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3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3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3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3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3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3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3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3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3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3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3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3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3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3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3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3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3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3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3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3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3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3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3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3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3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3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3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3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3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3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3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3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3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3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3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3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3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3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3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3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3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3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3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3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3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3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3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3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3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3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3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3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3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3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3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3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3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3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3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3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3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3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3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3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3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3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3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3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3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3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3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3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3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3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3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3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3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3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3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3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3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3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3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3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3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3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3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3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3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3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3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3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3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3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3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3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3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3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3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3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3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3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3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3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3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3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3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3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3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3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3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3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3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3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3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3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3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3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3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3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3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3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3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3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3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3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3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3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3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3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3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3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3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3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3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3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3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3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3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3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3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3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3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3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3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3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3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3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3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3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3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3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3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3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3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3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3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3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3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3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3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3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3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3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3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3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3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3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3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3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3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3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3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3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3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3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3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3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3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3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3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3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3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3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3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3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3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3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3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3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3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3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3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3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3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3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3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3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3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3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3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3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3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3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3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3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3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3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3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3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3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3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3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3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3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3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3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3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3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3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3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3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3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3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3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3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3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3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3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3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3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3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3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3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3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3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3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3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3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3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3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3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3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3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3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3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3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3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3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3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3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3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3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3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3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3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3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3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3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3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3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3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3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3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3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3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3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3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3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3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3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3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3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3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3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3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3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3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3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3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3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3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3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3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3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3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3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3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3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3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3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3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3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3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3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3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3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3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3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3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3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3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3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3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3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3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3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3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3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3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3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3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3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3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3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3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3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3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3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3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3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3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3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3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3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3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3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3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3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3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3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3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3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3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3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3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3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3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3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3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3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3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3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3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3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3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3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3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3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3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3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3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3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3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3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3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3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3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3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3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3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3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3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3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3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3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3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3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3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3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3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3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3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3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3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3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3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3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3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3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3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3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3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3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3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3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3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3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3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3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3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3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3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3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3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3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3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3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3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3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3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3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3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3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3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3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3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3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3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3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3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3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3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3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3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3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3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3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3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3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3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3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3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3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3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3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3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3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3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3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3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3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3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3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3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3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3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3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3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3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3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3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3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3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3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3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3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3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3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3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3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3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3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3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3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3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3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3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3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3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3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3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3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3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3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3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3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3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3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3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3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3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3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3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3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3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3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3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3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3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3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3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3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3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3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3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3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3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3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3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3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3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3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3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3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3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3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3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3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3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3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3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3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3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3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3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3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3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3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3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3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3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3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3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3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3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3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3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3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3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3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3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3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3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3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3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3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3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3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3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3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3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3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3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3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3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3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3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3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3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3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3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3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3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3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3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3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3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3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3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3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3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3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3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3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3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3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3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3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3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3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3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3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3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3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3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3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3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3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3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3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3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3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3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3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3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3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3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3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3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3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3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3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3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3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3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3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3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3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3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3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3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3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3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3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3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3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3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3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3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3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3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3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3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3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3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3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3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3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3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3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3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3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3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3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3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3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3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3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3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3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3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3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3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3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3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3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3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3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3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3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3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3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3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3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3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3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3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3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3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3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3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3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3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3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3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3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3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3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3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3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3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3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3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3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3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3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3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3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3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3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3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3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3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3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3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3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3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3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3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3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3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3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3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3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3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3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3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3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3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3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3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3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3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3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3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3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3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3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3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3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3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3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3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3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3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3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3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3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3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3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3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3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3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3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3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3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3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3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3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3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3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3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3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3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3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3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3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3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3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3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3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3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3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3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3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3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3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3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3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3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3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3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3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3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3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3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3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3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3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3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3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3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3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3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3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3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3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3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3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3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3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3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3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3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3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3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3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3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3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3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3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3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3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3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3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3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3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3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3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3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3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3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3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3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3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3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3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3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3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3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3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3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3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3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3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3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3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3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3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3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3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3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3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3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3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3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3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3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3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3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3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3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3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3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3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3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3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3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3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3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3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3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3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3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3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3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3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3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3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3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3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3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3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3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3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3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3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3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3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3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3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3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3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3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3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3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3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3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3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3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3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3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3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3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3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3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3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3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3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3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3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3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3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3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3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3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3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3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3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3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3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3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3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3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3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3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3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3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3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3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3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3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3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3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3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3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3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3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3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3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3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3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3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3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3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3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3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3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3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3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3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3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3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3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3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3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3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3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3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3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3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3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3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3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3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3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3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3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3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3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3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3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3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3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3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3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3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3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3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3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3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3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3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3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3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3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3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3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3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3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3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3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3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3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3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3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3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3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3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3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3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3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3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3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3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3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3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3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3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3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3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3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3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3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3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3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3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3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3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3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3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3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3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3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3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3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3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3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3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3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3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3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3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3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3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3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3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3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3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3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3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3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3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3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3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3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3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3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3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3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3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3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3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3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3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3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3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3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3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3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3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3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3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3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3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3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3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3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3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3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3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3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3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3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3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3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3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3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3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3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3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3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3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3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3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3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3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3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3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3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3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3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3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3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3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3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3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3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3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3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3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3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3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3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3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3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3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3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3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3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3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3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3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3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3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3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3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3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3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3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3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3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3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3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3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3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3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3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3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3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3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3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3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3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3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3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3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3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3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3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3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3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3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3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3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3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3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3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3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3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3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3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3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3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3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3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3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3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3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3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3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3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3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3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3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3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3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3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3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3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3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3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3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3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3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3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3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3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3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3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3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3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3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3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3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3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3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3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3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3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3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3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3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3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3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3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3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3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3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3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3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3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3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3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3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3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3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3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3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3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3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3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3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3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3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3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3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3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3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3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3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3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3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3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3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3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3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3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3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3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3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3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3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3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3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3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3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3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3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3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3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3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3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3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3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3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3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3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3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3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3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3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3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3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3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3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3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3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3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3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3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3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3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3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3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3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3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3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3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3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3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3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3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3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3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3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3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3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3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3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3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3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3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3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3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3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3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3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3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3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3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3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3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3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3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3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3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3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3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3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3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3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3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3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3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3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3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3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3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3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3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3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3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3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3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3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3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3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3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3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3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3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3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3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3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3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3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3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3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3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3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3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3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3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3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3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3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3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3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3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3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3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3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3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3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3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3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3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3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3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3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3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3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3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3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3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3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3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3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3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3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3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3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3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3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3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3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3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3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3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3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3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3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3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3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3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3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3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3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3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3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3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3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3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3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3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3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3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3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3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3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3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3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3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3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3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3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3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3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3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3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3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3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3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3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3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3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3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3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3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3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3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3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3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3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3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3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3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3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3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3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3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3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3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3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3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3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3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3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3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3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3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3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3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3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3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3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3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3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3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3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3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3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3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3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3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3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3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3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3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3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3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3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3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3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3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3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3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3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3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3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3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3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3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3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3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3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3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3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3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3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3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3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3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3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3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3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3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3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3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3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3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3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3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3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3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3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3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3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3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3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3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3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3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3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3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3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3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3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3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3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3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3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3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3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3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3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3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3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3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3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3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3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3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3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3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3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3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3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3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3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3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3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3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3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3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3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3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3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3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3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3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3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3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3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3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3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3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3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3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3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3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3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3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3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3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3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3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3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3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3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3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3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3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3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3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3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3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3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3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3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3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3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3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3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3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3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3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3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3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3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3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3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3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3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3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3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3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3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3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3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3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3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3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3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3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3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3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3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3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3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3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3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3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3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3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3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3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3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3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3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3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3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3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3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3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3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3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3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3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3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3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3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3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3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3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3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3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3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3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3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3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3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3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3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3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3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3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3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3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3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3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3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3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3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3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3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3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3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3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3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3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3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3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3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3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3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3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3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3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3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3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3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3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3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3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3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3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3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3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3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3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3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3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3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3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3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3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3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3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3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3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3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3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3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3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3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3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3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3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3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3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3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3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3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3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3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3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3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3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3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3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3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3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3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3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3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3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3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3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3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3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3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3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3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3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3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3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3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3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3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3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3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3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3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3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3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3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3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3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3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3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3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3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3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3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3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3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3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3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3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3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3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3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3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3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3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3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3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3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3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3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3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3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3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3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3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3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3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3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3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3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3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3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3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3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3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3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3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3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3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3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3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3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3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3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3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3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3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3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3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3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3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3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3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3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3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3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3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3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3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3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3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3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3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3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3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3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3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3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3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3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3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3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3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3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3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3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3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3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3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3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3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3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3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3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3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3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3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3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3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3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3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3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3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3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3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3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3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3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3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3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3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3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3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3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3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3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3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3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3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3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3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3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3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3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3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3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3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3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3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3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3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3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3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3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3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3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3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3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3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3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3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3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3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3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3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3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3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3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3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3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3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3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3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3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3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3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3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3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3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3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3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3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3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3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3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3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3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3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3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3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3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3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3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3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3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3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3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3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3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3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3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3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3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3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3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3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3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3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3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3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3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3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3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3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3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3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3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3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3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3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3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3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3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3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3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3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3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3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3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3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3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3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3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3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3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3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3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3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3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3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3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3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3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3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3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3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3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3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3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3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3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3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3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3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3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3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3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3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3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3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3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3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3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3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3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3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3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3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3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3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3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3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3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3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3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3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3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3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3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3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3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3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3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3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3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3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3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3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3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3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3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3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3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3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3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3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3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3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3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3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3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3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3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3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3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3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3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3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3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3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3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3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3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3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3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3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3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3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3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3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3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3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3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3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3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3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3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3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3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3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3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3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3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3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3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3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3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3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3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3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3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3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3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3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3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3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3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3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3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3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3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3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3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3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3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3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3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3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3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3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3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3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3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3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3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3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3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3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3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3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3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3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3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3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3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3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3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3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3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3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3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3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3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3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3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3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3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3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3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3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3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3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3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3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3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3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3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3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3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3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3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3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3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3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3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3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3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3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3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3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3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3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3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3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3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3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3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3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3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3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3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3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3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3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3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3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3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3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3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3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3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3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3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3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3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3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3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3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3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3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3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3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3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3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3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3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3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3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3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3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3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3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3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3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3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3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3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3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3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3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3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3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3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3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3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3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3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3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3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3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3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3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3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3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3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3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3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3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3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3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3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3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3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3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3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3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3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3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3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3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3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3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3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3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3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3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3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3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3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3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3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3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3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3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3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3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3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3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3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3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3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3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3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3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3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3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3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3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3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3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3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3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3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3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3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3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3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3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3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3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3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3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3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3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3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3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3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3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3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3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3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3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3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3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3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3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3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3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3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3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3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3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3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3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3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3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3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3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3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3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3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3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3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3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3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3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3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3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3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3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3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3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3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3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3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3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3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3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3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3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3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3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3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3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3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3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3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3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3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3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3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3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3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3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3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3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3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3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3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3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3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3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3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3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3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3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3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3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3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3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3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3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3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3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3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3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3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3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3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3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3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3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3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3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3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3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3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3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3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3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3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3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3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3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3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3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3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3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3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3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3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3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3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3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3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3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3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3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3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3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3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3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3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3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3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3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3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3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3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3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3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3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3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3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3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3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3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3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3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3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3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3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3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3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3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3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3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3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3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3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3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3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3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3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3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3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3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3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3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3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3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3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3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3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3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3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3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3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3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3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3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3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3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3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3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3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3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3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3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3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3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3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3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3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3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3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3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3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3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3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3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3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3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3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3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3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3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3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3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3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3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3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3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3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3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3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3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3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3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3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3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3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3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3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3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3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3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3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3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3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3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3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3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3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3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3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3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3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3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3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3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3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3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3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3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3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3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3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3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3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3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3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3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3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3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3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3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3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3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3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3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3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3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3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3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3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3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3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3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3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3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3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3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3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3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3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3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3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3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3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3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3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3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3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3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3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3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3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3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3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3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3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3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3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3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3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3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3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3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3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3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3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3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3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3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3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3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3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3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3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3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3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3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3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3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3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3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3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3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3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3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3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3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3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3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3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3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3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3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3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3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3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3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3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3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3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3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3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3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3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3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3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3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3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3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3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3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3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3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3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3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3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3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3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3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3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3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3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3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3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3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3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3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3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3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3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3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3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3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3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3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3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3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3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3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3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3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3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3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3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3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3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3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3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3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3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3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3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3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3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3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3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3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3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3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3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3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3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3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3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3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3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3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3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3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3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3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3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3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3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3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3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3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3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3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3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3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3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3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3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3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3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3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3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3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3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3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3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3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3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3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3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3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3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3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3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3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3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3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3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3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3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3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3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3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3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3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3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3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3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3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3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3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3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3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3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3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3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3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3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3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3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3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3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3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3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3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3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3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3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3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3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3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3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3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3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3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3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3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3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3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3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3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3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3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3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3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3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3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3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3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3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3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3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3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3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3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3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3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3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3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3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3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3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3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3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3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3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3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3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3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3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3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3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3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3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3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3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3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3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3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3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3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3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3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3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3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3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3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3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3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3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3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3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3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3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3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3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3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3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3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3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3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3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3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3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3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3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3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3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3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3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3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3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3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3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3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3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3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3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3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3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3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3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3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3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3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3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3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3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3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3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3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3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3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3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3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3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3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3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3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3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3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3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3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3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3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3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3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3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3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3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3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3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3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3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3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3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3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3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3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3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3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3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3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3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3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3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3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3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3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3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3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3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3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3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3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3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3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3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3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3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3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3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3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3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3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3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3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3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3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3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3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3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3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3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3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3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3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3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3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3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3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3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3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3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3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3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3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3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3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3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3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3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3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3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3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3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3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3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3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3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3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3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3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3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3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3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3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3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3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3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3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3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3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3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3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3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3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3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3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3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3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3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3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3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3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3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3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3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3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3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3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3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3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3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3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3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3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3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3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3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3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3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3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3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3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3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3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3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3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3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3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3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3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3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3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3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3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3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3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3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3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3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3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3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3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3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3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3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3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3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3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3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3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3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3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3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3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3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3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3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3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3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3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3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3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3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3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3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3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3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3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3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3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3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3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3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3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3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3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3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3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3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3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3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3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3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3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3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3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3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3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3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3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3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3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3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3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3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3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3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3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3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3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3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3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3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3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3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3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3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3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3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3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3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3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3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3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3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3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3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3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3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3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3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3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3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3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3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3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3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3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3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3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3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3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3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3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3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3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3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3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3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3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3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3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3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3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3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3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3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3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3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3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3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3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3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3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3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3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3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3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3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3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3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3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3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3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3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3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3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3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3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3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3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3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3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3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3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3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3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3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3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3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3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3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3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3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3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3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3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3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3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3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3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3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3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3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3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3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3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3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3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3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3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3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3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3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3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3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3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3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3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3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3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3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3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3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3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3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3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3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3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3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3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2026-07-21T10:11:51Z</dcterms:modified>
</cp:coreProperties>
</file>