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16-july-25/"/>
    </mc:Choice>
  </mc:AlternateContent>
  <xr:revisionPtr revIDLastSave="0" documentId="8_{712A020F-ECE6-4704-8365-DF6B83933642}" xr6:coauthVersionLast="47" xr6:coauthVersionMax="47" xr10:uidLastSave="{00000000-0000-0000-0000-000000000000}"/>
  <bookViews>
    <workbookView xWindow="-110" yWindow="-110" windowWidth="19420" windowHeight="10300" activeTab="2" xr2:uid="{C7F3CA1A-26F8-4137-A13A-17CC548FAF64}"/>
  </bookViews>
  <sheets>
    <sheet name="Fraud investigation" sheetId="2" r:id="rId1"/>
    <sheet name="Borrower wise details" sheetId="1" r:id="rId2"/>
    <sheet name="Sheet3" sheetId="3" r:id="rId3"/>
    <sheet name="Sheet4" sheetId="4" r:id="rId4"/>
  </sheets>
  <externalReferences>
    <externalReference r:id="rId5"/>
  </externalReferences>
  <definedNames>
    <definedName name="_xlnm._FilterDatabase" localSheetId="1" hidden="1">'Borrower wise details'!$A$4:$AA$4</definedName>
    <definedName name="_xlnm._FilterDatabase" localSheetId="3" hidden="1">Sheet4!$E$3:$K$24</definedName>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4" l="1"/>
  <c r="J35" i="4"/>
  <c r="H35" i="4"/>
  <c r="H32" i="4"/>
  <c r="K28" i="4"/>
  <c r="H31" i="4" s="1"/>
  <c r="H28" i="4"/>
  <c r="J31" i="4" s="1"/>
  <c r="K24" i="4"/>
  <c r="K23" i="4"/>
  <c r="J21" i="4"/>
  <c r="J20" i="4"/>
  <c r="J19" i="4"/>
  <c r="J18" i="4"/>
  <c r="J17" i="4"/>
  <c r="J16" i="4"/>
  <c r="J15" i="4"/>
  <c r="J14" i="4"/>
  <c r="J13" i="4"/>
  <c r="J12" i="4"/>
  <c r="J11" i="4"/>
  <c r="J10" i="4"/>
  <c r="K9" i="4"/>
  <c r="K8" i="4"/>
  <c r="W12" i="1"/>
  <c r="W13" i="1"/>
  <c r="W14" i="1"/>
  <c r="W15" i="1"/>
  <c r="W16" i="1"/>
  <c r="W17" i="1"/>
  <c r="W18" i="1"/>
  <c r="W19" i="1"/>
  <c r="W20" i="1"/>
  <c r="W21" i="1"/>
  <c r="W22" i="1"/>
  <c r="W11" i="1"/>
  <c r="X25" i="1"/>
  <c r="X24" i="1"/>
  <c r="X10" i="1"/>
  <c r="X9" i="1"/>
</calcChain>
</file>

<file path=xl/sharedStrings.xml><?xml version="1.0" encoding="utf-8"?>
<sst xmlns="http://schemas.openxmlformats.org/spreadsheetml/2006/main" count="554" uniqueCount="209">
  <si>
    <t>Spandana Sphoorty Financial Limited</t>
  </si>
  <si>
    <t>Internal Audit Department</t>
  </si>
  <si>
    <t>Borrower Wise Details Ver 1.4</t>
  </si>
  <si>
    <t>Home</t>
  </si>
  <si>
    <t>Loan O/s Report</t>
  </si>
  <si>
    <t>Sr. No.</t>
  </si>
  <si>
    <r>
      <t>Branch Code
(</t>
    </r>
    <r>
      <rPr>
        <b/>
        <sz val="10"/>
        <color rgb="FFFF0000"/>
        <rFont val="Aptos Narrow"/>
        <family val="2"/>
        <scheme val="minor"/>
      </rPr>
      <t>Formula</t>
    </r>
    <r>
      <rPr>
        <b/>
        <sz val="10"/>
        <color theme="1"/>
        <rFont val="Aptos Narrow"/>
        <family val="2"/>
        <scheme val="minor"/>
      </rPr>
      <t>)</t>
    </r>
  </si>
  <si>
    <r>
      <t>Branch Name
(</t>
    </r>
    <r>
      <rPr>
        <b/>
        <sz val="10"/>
        <color rgb="FFFF0000"/>
        <rFont val="Aptos Narrow"/>
        <family val="2"/>
        <scheme val="minor"/>
      </rPr>
      <t>Formula</t>
    </r>
    <r>
      <rPr>
        <b/>
        <sz val="10"/>
        <color theme="1"/>
        <rFont val="Aptos Narrow"/>
        <family val="2"/>
        <scheme val="minor"/>
      </rPr>
      <t>)</t>
    </r>
  </si>
  <si>
    <r>
      <t>Complaint No.
(</t>
    </r>
    <r>
      <rPr>
        <b/>
        <sz val="10"/>
        <color rgb="FFFF0000"/>
        <rFont val="Aptos Narrow"/>
        <family val="2"/>
        <scheme val="minor"/>
      </rPr>
      <t>Formula from 2 row</t>
    </r>
    <r>
      <rPr>
        <b/>
        <sz val="10"/>
        <color theme="1"/>
        <rFont val="Aptos Narrow"/>
        <family val="2"/>
        <scheme val="minor"/>
      </rPr>
      <t>)</t>
    </r>
  </si>
  <si>
    <r>
      <t>Date of IA Visit
(</t>
    </r>
    <r>
      <rPr>
        <b/>
        <sz val="10"/>
        <color rgb="FFFF0000"/>
        <rFont val="Aptos Narrow"/>
        <family val="2"/>
        <scheme val="minor"/>
      </rPr>
      <t>DD/MMM/YY</t>
    </r>
    <r>
      <rPr>
        <b/>
        <sz val="10"/>
        <color theme="1"/>
        <rFont val="Aptos Narrow"/>
        <family val="2"/>
        <scheme val="minor"/>
      </rPr>
      <t>)</t>
    </r>
  </si>
  <si>
    <r>
      <t xml:space="preserve">Fradulent Staff Name
</t>
    </r>
    <r>
      <rPr>
        <b/>
        <sz val="10"/>
        <color rgb="FFFF0000"/>
        <rFont val="Aptos Narrow"/>
        <family val="2"/>
        <scheme val="minor"/>
      </rPr>
      <t>(Formula from 2 row</t>
    </r>
    <r>
      <rPr>
        <b/>
        <sz val="10"/>
        <color theme="1"/>
        <rFont val="Aptos Narrow"/>
        <family val="2"/>
        <scheme val="minor"/>
      </rPr>
      <t>)</t>
    </r>
  </si>
  <si>
    <r>
      <t>Fradulent Staff Emp. ID
(</t>
    </r>
    <r>
      <rPr>
        <b/>
        <sz val="10"/>
        <color rgb="FFFF0000"/>
        <rFont val="Aptos Narrow"/>
        <family val="2"/>
        <scheme val="minor"/>
      </rPr>
      <t>Formula from 2 row</t>
    </r>
    <r>
      <rPr>
        <b/>
        <sz val="10"/>
        <color theme="1"/>
        <rFont val="Aptos Narrow"/>
        <family val="2"/>
        <scheme val="minor"/>
      </rPr>
      <t>)</t>
    </r>
  </si>
  <si>
    <r>
      <t>Fraudulent Staff Designation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</si>
  <si>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</si>
  <si>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</si>
  <si>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</si>
  <si>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</si>
  <si>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t>Date of Disbursement as per FIMO
(</t>
    </r>
    <r>
      <rPr>
        <b/>
        <sz val="10"/>
        <color rgb="FFFF0000"/>
        <rFont val="Aptos Narrow"/>
        <family val="2"/>
        <scheme val="minor"/>
      </rPr>
      <t>DD/MM/YY</t>
    </r>
    <r>
      <rPr>
        <b/>
        <sz val="10"/>
        <color theme="1"/>
        <rFont val="Aptos Narrow"/>
        <family val="2"/>
        <scheme val="minor"/>
      </rPr>
      <t>)</t>
    </r>
  </si>
  <si>
    <t>Disbursed Amount as per FIMO</t>
  </si>
  <si>
    <t>Installment Amount as per FIMO</t>
  </si>
  <si>
    <r>
      <t>Type of Amount Collected
(</t>
    </r>
    <r>
      <rPr>
        <b/>
        <sz val="10"/>
        <color rgb="FFFF0000"/>
        <rFont val="Aptos Narrow"/>
        <family val="2"/>
        <scheme val="minor"/>
      </rPr>
      <t>Drop Down</t>
    </r>
    <r>
      <rPr>
        <b/>
        <sz val="10"/>
        <color theme="1"/>
        <rFont val="Aptos Narrow"/>
        <family val="2"/>
        <scheme val="minor"/>
      </rPr>
      <t>)</t>
    </r>
  </si>
  <si>
    <r>
      <t>Date of Collection
(</t>
    </r>
    <r>
      <rPr>
        <b/>
        <sz val="10"/>
        <color rgb="FFFF0000"/>
        <rFont val="Aptos Narrow"/>
        <family val="2"/>
        <scheme val="minor"/>
      </rPr>
      <t>DD/MM/YY</t>
    </r>
    <r>
      <rPr>
        <b/>
        <sz val="10"/>
        <color theme="1"/>
        <rFont val="Aptos Narrow"/>
        <family val="2"/>
        <scheme val="minor"/>
      </rPr>
      <t>)</t>
    </r>
  </si>
  <si>
    <r>
      <t>Amount Collected
(</t>
    </r>
    <r>
      <rPr>
        <b/>
        <sz val="10"/>
        <color rgb="FFFF0000"/>
        <rFont val="Aptos Narrow"/>
        <family val="2"/>
        <scheme val="minor"/>
      </rPr>
      <t>Gross Fraud</t>
    </r>
    <r>
      <rPr>
        <b/>
        <sz val="10"/>
        <color theme="1"/>
        <rFont val="Aptos Narrow"/>
        <family val="2"/>
        <scheme val="minor"/>
      </rPr>
      <t>)</t>
    </r>
  </si>
  <si>
    <t>Amount Recovered &amp; Accounted in FIMO</t>
  </si>
  <si>
    <r>
      <t>Amount Recovered But "</t>
    </r>
    <r>
      <rPr>
        <b/>
        <sz val="10"/>
        <color rgb="FFFF0000"/>
        <rFont val="Aptos Narrow"/>
        <family val="2"/>
        <scheme val="minor"/>
      </rPr>
      <t>Not</t>
    </r>
    <r>
      <rPr>
        <b/>
        <sz val="10"/>
        <color theme="1"/>
        <rFont val="Aptos Narrow"/>
        <family val="2"/>
        <scheme val="minor"/>
      </rPr>
      <t>" Accounted in FIMO</t>
    </r>
  </si>
  <si>
    <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</si>
  <si>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</si>
  <si>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t>Remarks
(</t>
    </r>
    <r>
      <rPr>
        <b/>
        <sz val="10"/>
        <color rgb="FFFF0000"/>
        <rFont val="Aptos Narrow"/>
        <family val="2"/>
        <scheme val="minor"/>
      </rPr>
      <t>If Applicable</t>
    </r>
    <r>
      <rPr>
        <b/>
        <sz val="10"/>
        <color theme="1"/>
        <rFont val="Aptos Narrow"/>
        <family val="2"/>
        <scheme val="minor"/>
      </rPr>
      <t>)</t>
    </r>
  </si>
  <si>
    <t>RJ3460</t>
  </si>
  <si>
    <t>Ajmer</t>
  </si>
  <si>
    <t>FN25-26-00659</t>
  </si>
  <si>
    <t>Pawan Kumar Samaria</t>
  </si>
  <si>
    <t>SF0080891</t>
  </si>
  <si>
    <t>Loan Officer</t>
  </si>
  <si>
    <t>BAJRANG COLONY KISHANGARH C2</t>
  </si>
  <si>
    <t>SSF5396624</t>
  </si>
  <si>
    <t>HEENA BANO</t>
  </si>
  <si>
    <t>26-Jan-2024</t>
  </si>
  <si>
    <t>Collection Amount Misappropriated</t>
  </si>
  <si>
    <t>Borrower Written Statement</t>
  </si>
  <si>
    <r>
      <t xml:space="preserve">As per Borrower written statement she is paid her emi amount of Rs.2680/- on 29-Apr-2025 to LO Pawan Kumar but LO update only amount of Rs.670/- on 29-Apr-2025 &amp; Rs.670/- on 06-May-2025 and remainning amount of Rs.1340/-/-not updated in FIMO
</t>
    </r>
    <r>
      <rPr>
        <b/>
        <sz val="10"/>
        <color theme="1"/>
        <rFont val="Aptos Narrow"/>
        <family val="2"/>
        <scheme val="minor"/>
      </rPr>
      <t>Note :- Rs.1340/- Recovered and accounted in FIMO on 21-May-2025</t>
    </r>
  </si>
  <si>
    <t>SSF5422908</t>
  </si>
  <si>
    <t>PHARJANA BANO</t>
  </si>
  <si>
    <t>30-Jan-2024</t>
  </si>
  <si>
    <t>As per Borrower written statement she is paid her emi amount of Rs.2000/- on 08-May-2025 to LO Pawan Kumar but LO not update this amount in FIMO
Note:- Rs.670/- on 06-May-2025 also paid by borrower
Note :- Rs.2000/- Recovered and accounted in FIMO on 21-May-2025</t>
  </si>
  <si>
    <t>SSF5435018</t>
  </si>
  <si>
    <t>ANISA BEGAM</t>
  </si>
  <si>
    <t>31-Jan-2024</t>
  </si>
  <si>
    <t>As per Borrower written statement she is paid her emi amount of Rs.2680/- on 06-May-2025 to LO Pawan Kumar but LO update only amount of Rs.670/- on 06-May-2025 and remainning amount of Rs.2010/-not updated in FIMO
Note :- Rs.2010/- Recovered and accounted in FIMO on 21-May-2025</t>
  </si>
  <si>
    <t>BAJRANG COLONY KISHANGARH C3</t>
  </si>
  <si>
    <t>SSF5435626</t>
  </si>
  <si>
    <t>JAIBUN BANO</t>
  </si>
  <si>
    <t>SSF5478449</t>
  </si>
  <si>
    <t>SAMPATI DEVI</t>
  </si>
  <si>
    <t>06-Feb-2024</t>
  </si>
  <si>
    <t>As per Borrower written statement she is paid her emi amount of Rs.2680/- on 24-Apr-2025 to LO Pawan Kumar but LO update only amount of Rs.670/- on 29-Apr-2025 &amp; Rs.670/- 06-May-2025 and remainning amount of Rs.1340/-not updated in FIMO
Note:- Rs.670/- on 14-May-25 &amp; Rs.670/- on 20-May-2025 also paid by borrower for cibil clear</t>
  </si>
  <si>
    <t>SSF5487860</t>
  </si>
  <si>
    <t>FARJANA BANO</t>
  </si>
  <si>
    <t>07-Feb-2024</t>
  </si>
  <si>
    <t>Pre-Closure Amount Misappropriated</t>
  </si>
  <si>
    <t>As per written statemen she is paid her Preclose amount of Rs.7400/- on 08-May-2025 to LO Pawan Kumar but LO not update this amount in FIMO.
Note:- 06-May-2025 Rs.670/- also paid by borrower.</t>
  </si>
  <si>
    <t>BAJRANG COLONY mangi bai C4</t>
  </si>
  <si>
    <t>SSF5631935</t>
  </si>
  <si>
    <t xml:space="preserve">ms puja </t>
  </si>
  <si>
    <t>23-Feb-2024</t>
  </si>
  <si>
    <t xml:space="preserve">As per Written statement she is paid her EMI amount of Rs. 670/-  on 01-May-24  to LO pawan Kumar but LO not posted this EMI in FIMO. </t>
  </si>
  <si>
    <t xml:space="preserve">As per Written statement she is paid her EMI amount of Rs. 670/-  on 08-May-24 to LO pawan Kumar but LO not posted this EMI in FIMO. </t>
  </si>
  <si>
    <t>As per Written statement she is paid her EMI amount of Rs. 670/-  on 29-May-24, to LO pawan Kumar but LO not posted this EMI in FIMO.</t>
  </si>
  <si>
    <t xml:space="preserve">As per Written statement she is paid her EMI amount of Rs. 670/-  on 07-aug-24,  to LO pawan Kumar but LO not posted this EMI in FIMO. </t>
  </si>
  <si>
    <t>As per Written statement she is paid her EMI amount of Rs. 670/-  on 04-Sep-24 to LO pawan Kumar but LO not posted this EMI in FIMO.</t>
  </si>
  <si>
    <t>355439412</t>
  </si>
  <si>
    <t>As per Written statement she is paid her EMI amount of Rs. 670/-  on 27-Nov-24 to LO pawan Kumar but LO not posted this EMI in FIMO.</t>
  </si>
  <si>
    <t>As per Written statement she is paid her EMI amount of Rs. 670/-  on 01-Jan-25 to LO pawan Kumar but LO not posted this EMI in FIMO.</t>
  </si>
  <si>
    <t xml:space="preserve">As per Written statement she is paid her EMI amount of Rs. 670/-  on 19-Feb-25to LO pawan Kumar but LO not posted this EMI in FIMO. </t>
  </si>
  <si>
    <t xml:space="preserve">As per Written statement she is paid her EMI amount of Rs. 670/-  on 26-Feb-25 to LO pawan Kumar but LO not posted this EMI in FIMO. </t>
  </si>
  <si>
    <t xml:space="preserve">As per Written statement she is paid her EMI amount of Rs. 670/-  on 05-Mar-25 to LO pawan Kumar but LO not posted this EMI in FIMO. </t>
  </si>
  <si>
    <t xml:space="preserve">As per Written statement she is paid her EMI amount of Rs. 670/-  on 09-Apr-25 to LO pawan Kumar but LO not posted this EMI in FIMO. </t>
  </si>
  <si>
    <t xml:space="preserve">As per Written statement she is paid her EMI amount of Rs. 670/-  on 16-Apr-2025  by cash to LO pawan Kumar but LO not posted this EMI in FIMO. </t>
  </si>
  <si>
    <t>SSF5691667</t>
  </si>
  <si>
    <t>RUKHASNA</t>
  </si>
  <si>
    <t>01-Mar-2024</t>
  </si>
  <si>
    <t>SUNDER NAGAR MALIYO KI DHANI KISHANGARD  C4</t>
  </si>
  <si>
    <t>SSF5714267</t>
  </si>
  <si>
    <t>MANJU</t>
  </si>
  <si>
    <t>07-Mar-2024</t>
  </si>
  <si>
    <t>As per written statemen she is paid her Preclose amount of Rs.12500/- on 01-Apr-2025 to LO Pawan Kumar but LO update  Priniciple amount of Rs.3350/- from 07-Apr to 05-May-2025 and remainning amount of Rs.9150/- not  update in FIMO</t>
  </si>
  <si>
    <t>SSF5766316</t>
  </si>
  <si>
    <t>INDRA DEVI</t>
  </si>
  <si>
    <t>18-Mar-2024</t>
  </si>
  <si>
    <t>As per Loan card and written statement she is preclosed amount of Rs.11400/- on 25-Mar-2025 to LO Pawan Kumar but LO updated 07 EMI each emi amount is 670/- from 25-Mar-2025 to 06-May-2025 total updated amount is 4690/- and remainning amount of Rs.6710/- not updated in FIMO.</t>
  </si>
  <si>
    <t>Remarks</t>
  </si>
  <si>
    <t>entry</t>
  </si>
  <si>
    <t>diff</t>
  </si>
  <si>
    <t>preclose</t>
  </si>
  <si>
    <t>upload</t>
  </si>
  <si>
    <r>
      <t xml:space="preserve">Fraud Investigation Report Tracker </t>
    </r>
    <r>
      <rPr>
        <b/>
        <sz val="12"/>
        <color rgb="FFFF0000"/>
        <rFont val="Aptos Narrow"/>
        <family val="2"/>
        <scheme val="minor"/>
      </rPr>
      <t>Version 1.4</t>
    </r>
  </si>
  <si>
    <r>
      <t>Financial Year/Quarter
(</t>
    </r>
    <r>
      <rPr>
        <b/>
        <sz val="10"/>
        <color rgb="FFFF0000"/>
        <rFont val="Aptos Narrow"/>
        <family val="2"/>
        <scheme val="minor"/>
      </rPr>
      <t>Formula</t>
    </r>
    <r>
      <rPr>
        <b/>
        <sz val="10"/>
        <rFont val="Aptos Narrow"/>
        <family val="2"/>
        <scheme val="minor"/>
      </rPr>
      <t>)</t>
    </r>
  </si>
  <si>
    <r>
      <t>Branch Code
(</t>
    </r>
    <r>
      <rPr>
        <b/>
        <sz val="10"/>
        <color rgb="FFFF0000"/>
        <rFont val="Aptos Narrow"/>
        <family val="2"/>
        <scheme val="minor"/>
      </rPr>
      <t>Formula</t>
    </r>
    <r>
      <rPr>
        <b/>
        <sz val="10"/>
        <rFont val="Aptos Narrow"/>
        <family val="2"/>
        <scheme val="minor"/>
      </rPr>
      <t>)</t>
    </r>
  </si>
  <si>
    <r>
      <t>Branch Name
(</t>
    </r>
    <r>
      <rPr>
        <b/>
        <sz val="10"/>
        <color rgb="FFFF0000"/>
        <rFont val="Aptos Narrow"/>
        <family val="2"/>
        <scheme val="minor"/>
      </rPr>
      <t>Formula</t>
    </r>
    <r>
      <rPr>
        <b/>
        <sz val="10"/>
        <rFont val="Aptos Narrow"/>
        <family val="2"/>
        <scheme val="minor"/>
      </rPr>
      <t>)</t>
    </r>
  </si>
  <si>
    <r>
      <t>State
(</t>
    </r>
    <r>
      <rPr>
        <b/>
        <sz val="10"/>
        <color rgb="FFFF0000"/>
        <rFont val="Aptos Narrow"/>
        <family val="2"/>
        <scheme val="minor"/>
      </rPr>
      <t>Formula</t>
    </r>
    <r>
      <rPr>
        <b/>
        <sz val="10"/>
        <rFont val="Aptos Narrow"/>
        <family val="2"/>
        <scheme val="minor"/>
      </rPr>
      <t>)</t>
    </r>
  </si>
  <si>
    <r>
      <t>Region
(</t>
    </r>
    <r>
      <rPr>
        <b/>
        <sz val="10"/>
        <color rgb="FFFF0000"/>
        <rFont val="Aptos Narrow"/>
        <family val="2"/>
        <scheme val="minor"/>
      </rPr>
      <t>Formula</t>
    </r>
    <r>
      <rPr>
        <b/>
        <sz val="10"/>
        <rFont val="Aptos Narrow"/>
        <family val="2"/>
        <scheme val="minor"/>
      </rPr>
      <t>)</t>
    </r>
  </si>
  <si>
    <r>
      <t>Date of Identification
(</t>
    </r>
    <r>
      <rPr>
        <b/>
        <sz val="10"/>
        <color rgb="FFFF0000"/>
        <rFont val="Aptos Narrow"/>
        <family val="2"/>
        <scheme val="minor"/>
      </rPr>
      <t>DD-MMM-YY</t>
    </r>
    <r>
      <rPr>
        <b/>
        <sz val="10"/>
        <rFont val="Aptos Narrow"/>
        <family val="2"/>
        <scheme val="minor"/>
      </rPr>
      <t>)</t>
    </r>
  </si>
  <si>
    <r>
      <t>Identified by
(</t>
    </r>
    <r>
      <rPr>
        <b/>
        <sz val="10"/>
        <color rgb="FFFF0000"/>
        <rFont val="Aptos Narrow"/>
        <family val="2"/>
        <scheme val="minor"/>
      </rPr>
      <t>IA/Business/HR/IT etc</t>
    </r>
    <r>
      <rPr>
        <b/>
        <sz val="10"/>
        <rFont val="Aptos Narrow"/>
        <family val="2"/>
        <scheme val="minor"/>
      </rPr>
      <t>)
(</t>
    </r>
    <r>
      <rPr>
        <b/>
        <sz val="10"/>
        <color rgb="FFFF0000"/>
        <rFont val="Aptos Narrow"/>
        <family val="2"/>
        <scheme val="minor"/>
      </rPr>
      <t>Drop Down</t>
    </r>
    <r>
      <rPr>
        <b/>
        <sz val="10"/>
        <rFont val="Aptos Narrow"/>
        <family val="2"/>
        <scheme val="minor"/>
      </rPr>
      <t>)</t>
    </r>
  </si>
  <si>
    <r>
      <t>Date of Complaint Raised
(</t>
    </r>
    <r>
      <rPr>
        <b/>
        <sz val="10"/>
        <color rgb="FFFF0000"/>
        <rFont val="Aptos Narrow"/>
        <family val="2"/>
        <scheme val="minor"/>
      </rPr>
      <t>DD-MMM-YY</t>
    </r>
    <r>
      <rPr>
        <b/>
        <sz val="10"/>
        <rFont val="Aptos Narrow"/>
        <family val="2"/>
        <scheme val="minor"/>
      </rPr>
      <t>)</t>
    </r>
  </si>
  <si>
    <r>
      <t>Compliant Number
(</t>
    </r>
    <r>
      <rPr>
        <b/>
        <sz val="10"/>
        <color rgb="FFFF0000"/>
        <rFont val="Aptos Narrow"/>
        <family val="2"/>
        <scheme val="minor"/>
      </rPr>
      <t>Formula</t>
    </r>
    <r>
      <rPr>
        <b/>
        <sz val="10"/>
        <rFont val="Aptos Narrow"/>
        <family val="2"/>
        <scheme val="minor"/>
      </rPr>
      <t>)</t>
    </r>
  </si>
  <si>
    <t>Initial No. of Borrowers Identified</t>
  </si>
  <si>
    <t>Preliminary Fraud Amount</t>
  </si>
  <si>
    <t>Preliminary Fraud Amount Recovered</t>
  </si>
  <si>
    <t>CM Name/ID</t>
  </si>
  <si>
    <t>AVP Name/ID</t>
  </si>
  <si>
    <t>VP Name/ID</t>
  </si>
  <si>
    <t>SVP Name/ID</t>
  </si>
  <si>
    <r>
      <t>Name of the Staff Involved
(</t>
    </r>
    <r>
      <rPr>
        <b/>
        <sz val="10"/>
        <color rgb="FFFF0000"/>
        <rFont val="Aptos Narrow"/>
        <family val="2"/>
        <scheme val="minor"/>
      </rPr>
      <t>Formula</t>
    </r>
    <r>
      <rPr>
        <b/>
        <sz val="10"/>
        <rFont val="Aptos Narrow"/>
        <family val="2"/>
        <scheme val="minor"/>
      </rPr>
      <t>)</t>
    </r>
  </si>
  <si>
    <r>
      <t>Employee Designation
(</t>
    </r>
    <r>
      <rPr>
        <b/>
        <sz val="10"/>
        <color rgb="FFFF0000"/>
        <rFont val="Aptos Narrow"/>
        <family val="2"/>
        <scheme val="minor"/>
      </rPr>
      <t>Formula</t>
    </r>
    <r>
      <rPr>
        <b/>
        <sz val="10"/>
        <rFont val="Aptos Narrow"/>
        <family val="2"/>
        <scheme val="minor"/>
      </rPr>
      <t>)</t>
    </r>
  </si>
  <si>
    <r>
      <t>Employee Code
(</t>
    </r>
    <r>
      <rPr>
        <b/>
        <sz val="10"/>
        <color rgb="FFFF0000"/>
        <rFont val="Aptos Narrow"/>
        <family val="2"/>
        <scheme val="minor"/>
      </rPr>
      <t>Formula</t>
    </r>
    <r>
      <rPr>
        <b/>
        <sz val="10"/>
        <rFont val="Aptos Narrow"/>
        <family val="2"/>
        <scheme val="minor"/>
      </rPr>
      <t>)</t>
    </r>
  </si>
  <si>
    <r>
      <t>Employee Current Status
(</t>
    </r>
    <r>
      <rPr>
        <b/>
        <sz val="10"/>
        <color rgb="FFFF0000"/>
        <rFont val="Aptos Narrow"/>
        <family val="2"/>
        <scheme val="minor"/>
      </rPr>
      <t>Drop Down</t>
    </r>
    <r>
      <rPr>
        <b/>
        <sz val="10"/>
        <rFont val="Aptos Narrow"/>
        <family val="2"/>
        <scheme val="minor"/>
      </rPr>
      <t>)</t>
    </r>
  </si>
  <si>
    <r>
      <t>Date, if Employee not available/not working
(</t>
    </r>
    <r>
      <rPr>
        <b/>
        <sz val="10"/>
        <color rgb="FFFF0000"/>
        <rFont val="Aptos Narrow"/>
        <family val="2"/>
        <scheme val="minor"/>
      </rPr>
      <t>DD-MMM-YY</t>
    </r>
    <r>
      <rPr>
        <b/>
        <sz val="10"/>
        <rFont val="Aptos Narrow"/>
        <family val="2"/>
        <scheme val="minor"/>
      </rPr>
      <t xml:space="preserve">) </t>
    </r>
  </si>
  <si>
    <r>
      <t>Type of Compliant
(</t>
    </r>
    <r>
      <rPr>
        <b/>
        <sz val="10"/>
        <color rgb="FFFF0000"/>
        <rFont val="Aptos Narrow"/>
        <family val="2"/>
        <scheme val="minor"/>
      </rPr>
      <t>Formula</t>
    </r>
    <r>
      <rPr>
        <b/>
        <sz val="10"/>
        <rFont val="Aptos Narrow"/>
        <family val="2"/>
        <scheme val="minor"/>
      </rPr>
      <t>)</t>
    </r>
  </si>
  <si>
    <r>
      <t>Multiple Complaints If any
(</t>
    </r>
    <r>
      <rPr>
        <b/>
        <sz val="10"/>
        <color rgb="FFFF0000"/>
        <rFont val="Aptos Narrow"/>
        <family val="2"/>
        <scheme val="minor"/>
      </rPr>
      <t>Formula</t>
    </r>
    <r>
      <rPr>
        <b/>
        <sz val="10"/>
        <rFont val="Aptos Narrow"/>
        <family val="2"/>
        <scheme val="minor"/>
      </rPr>
      <t>)</t>
    </r>
  </si>
  <si>
    <r>
      <t>Fraud Investigation Status
(</t>
    </r>
    <r>
      <rPr>
        <b/>
        <sz val="10"/>
        <color rgb="FFFF0000"/>
        <rFont val="Aptos Narrow"/>
        <family val="2"/>
        <scheme val="minor"/>
      </rPr>
      <t>Drop Down</t>
    </r>
    <r>
      <rPr>
        <b/>
        <sz val="10"/>
        <rFont val="Aptos Narrow"/>
        <family val="2"/>
        <scheme val="minor"/>
      </rPr>
      <t>)</t>
    </r>
  </si>
  <si>
    <r>
      <t>Start Date of Fraud Investigation
(</t>
    </r>
    <r>
      <rPr>
        <b/>
        <sz val="10"/>
        <color rgb="FFFF0000"/>
        <rFont val="Aptos Narrow"/>
        <family val="2"/>
        <scheme val="minor"/>
      </rPr>
      <t>DD-MMM-YY</t>
    </r>
    <r>
      <rPr>
        <b/>
        <sz val="10"/>
        <rFont val="Aptos Narrow"/>
        <family val="2"/>
        <scheme val="minor"/>
      </rPr>
      <t>)</t>
    </r>
  </si>
  <si>
    <r>
      <t>End Date of Fraud Investigation
(</t>
    </r>
    <r>
      <rPr>
        <b/>
        <sz val="10"/>
        <color rgb="FFFF0000"/>
        <rFont val="Aptos Narrow"/>
        <family val="2"/>
        <scheme val="minor"/>
      </rPr>
      <t>DD-MMM-YY</t>
    </r>
    <r>
      <rPr>
        <b/>
        <sz val="10"/>
        <rFont val="Aptos Narrow"/>
        <family val="2"/>
        <scheme val="minor"/>
      </rPr>
      <t>)</t>
    </r>
  </si>
  <si>
    <r>
      <t>Total No. of Borrowers Verified
(</t>
    </r>
    <r>
      <rPr>
        <b/>
        <sz val="10"/>
        <color rgb="FFFF0000"/>
        <rFont val="Aptos Narrow"/>
        <family val="2"/>
        <scheme val="minor"/>
      </rPr>
      <t>Formula</t>
    </r>
    <r>
      <rPr>
        <b/>
        <sz val="10"/>
        <rFont val="Aptos Narrow"/>
        <family val="2"/>
        <scheme val="minor"/>
      </rPr>
      <t>)</t>
    </r>
  </si>
  <si>
    <r>
      <t>Total Fraud Amount
(</t>
    </r>
    <r>
      <rPr>
        <b/>
        <sz val="10"/>
        <color rgb="FFFF0000"/>
        <rFont val="Aptos Narrow"/>
        <family val="2"/>
        <scheme val="minor"/>
      </rPr>
      <t>Post Investigation</t>
    </r>
    <r>
      <rPr>
        <b/>
        <sz val="10"/>
        <rFont val="Aptos Narrow"/>
        <family val="2"/>
        <scheme val="minor"/>
      </rPr>
      <t>)
(</t>
    </r>
    <r>
      <rPr>
        <b/>
        <sz val="10"/>
        <color rgb="FFFF0000"/>
        <rFont val="Aptos Narrow"/>
        <family val="2"/>
        <scheme val="minor"/>
      </rPr>
      <t>Formula</t>
    </r>
    <r>
      <rPr>
        <b/>
        <sz val="10"/>
        <rFont val="Aptos Narrow"/>
        <family val="2"/>
        <scheme val="minor"/>
      </rPr>
      <t>)</t>
    </r>
  </si>
  <si>
    <r>
      <rPr>
        <b/>
        <sz val="10"/>
        <color rgb="FF000000"/>
        <rFont val="Aptos Narrow"/>
        <family val="2"/>
        <scheme val="minor"/>
      </rPr>
      <t>Amount Recovered
(</t>
    </r>
    <r>
      <rPr>
        <b/>
        <sz val="10"/>
        <color rgb="FFFF0000"/>
        <rFont val="Aptos Narrow"/>
        <family val="2"/>
        <scheme val="minor"/>
      </rPr>
      <t>On or before</t>
    </r>
    <r>
      <rPr>
        <b/>
        <sz val="10"/>
        <color rgb="FF000000"/>
        <rFont val="Aptos Narrow"/>
        <family val="2"/>
        <scheme val="minor"/>
      </rPr>
      <t xml:space="preserve"> </t>
    </r>
    <r>
      <rPr>
        <b/>
        <sz val="10"/>
        <color rgb="FFFF0000"/>
        <rFont val="Aptos Narrow"/>
        <family val="2"/>
        <scheme val="minor"/>
      </rPr>
      <t>Fraud</t>
    </r>
    <r>
      <rPr>
        <b/>
        <sz val="10"/>
        <color rgb="FF000000"/>
        <rFont val="Aptos Narrow"/>
        <family val="2"/>
        <scheme val="minor"/>
      </rPr>
      <t xml:space="preserve"> </t>
    </r>
    <r>
      <rPr>
        <b/>
        <sz val="10"/>
        <color rgb="FFFF0000"/>
        <rFont val="Aptos Narrow"/>
        <family val="2"/>
        <scheme val="minor"/>
      </rPr>
      <t>Investigation</t>
    </r>
    <r>
      <rPr>
        <b/>
        <sz val="10"/>
        <color rgb="FF000000"/>
        <rFont val="Aptos Narrow"/>
        <family val="2"/>
        <scheme val="minor"/>
      </rPr>
      <t>)</t>
    </r>
    <r>
      <rPr>
        <b/>
        <sz val="10"/>
        <rFont val="Aptos Narrow"/>
        <family val="2"/>
        <scheme val="minor"/>
      </rPr>
      <t xml:space="preserve">
(</t>
    </r>
    <r>
      <rPr>
        <b/>
        <sz val="10"/>
        <color rgb="FFFF0000"/>
        <rFont val="Aptos Narrow"/>
        <family val="2"/>
        <scheme val="minor"/>
      </rPr>
      <t>Formula</t>
    </r>
    <r>
      <rPr>
        <b/>
        <sz val="10"/>
        <rFont val="Aptos Narrow"/>
        <family val="2"/>
        <scheme val="minor"/>
      </rPr>
      <t>)</t>
    </r>
  </si>
  <si>
    <r>
      <t>Net Fraud Amount
(</t>
    </r>
    <r>
      <rPr>
        <b/>
        <sz val="10"/>
        <color rgb="FFFF0000"/>
        <rFont val="Aptos Narrow"/>
        <family val="2"/>
        <scheme val="minor"/>
      </rPr>
      <t>Formula</t>
    </r>
    <r>
      <rPr>
        <b/>
        <sz val="10"/>
        <color theme="1"/>
        <rFont val="Aptos Narrow"/>
        <family val="2"/>
        <scheme val="minor"/>
      </rPr>
      <t>)</t>
    </r>
  </si>
  <si>
    <r>
      <t>No. of Borrowers Affected
(</t>
    </r>
    <r>
      <rPr>
        <b/>
        <sz val="10"/>
        <color rgb="FFFF0000"/>
        <rFont val="Aptos Narrow"/>
        <family val="2"/>
        <scheme val="minor"/>
      </rPr>
      <t>Formula</t>
    </r>
    <r>
      <rPr>
        <b/>
        <sz val="10"/>
        <rFont val="Aptos Narrow"/>
        <family val="2"/>
        <scheme val="minor"/>
      </rPr>
      <t>)</t>
    </r>
  </si>
  <si>
    <r>
      <t>Audit Report Submitted Date
(</t>
    </r>
    <r>
      <rPr>
        <b/>
        <sz val="10"/>
        <color rgb="FFFF0000"/>
        <rFont val="Aptos Narrow"/>
        <family val="2"/>
        <scheme val="minor"/>
      </rPr>
      <t>DD-MMM-YY</t>
    </r>
    <r>
      <rPr>
        <b/>
        <sz val="10"/>
        <rFont val="Aptos Narrow"/>
        <family val="2"/>
        <scheme val="minor"/>
      </rPr>
      <t>)</t>
    </r>
  </si>
  <si>
    <t>IA Remarks</t>
  </si>
  <si>
    <t>Q1 25-26</t>
  </si>
  <si>
    <t>North</t>
  </si>
  <si>
    <t>Rajasthan</t>
  </si>
  <si>
    <t>IA</t>
  </si>
  <si>
    <t>Kailash Chad Yadav/SF0090879</t>
  </si>
  <si>
    <t>Lala Ram Yadav/SF0091512</t>
  </si>
  <si>
    <t>Jitendra Kumar Tyagi/SF0082658</t>
  </si>
  <si>
    <t>Suresh Kumar Yadav/SF0080719</t>
  </si>
  <si>
    <t>Absconding</t>
  </si>
  <si>
    <t>Completed-Report Submitted</t>
  </si>
  <si>
    <t xml:space="preserve">Dear Team,
As per the findings of the Business team, the Internal Audit (IA) Team conducted the verification in May 2025, and it was observed that a fraud amounting to Rs. 54740/- has taken place. Specifically, the Loan officer Pawan Kumar Samaria(SF0080891), collected amounts from borrowers but failed to perform the following actions:
The collected amount was not posted in FIMO.
The collected amount was not deposited in the branch.
Additionally, it was observed that the Loan officer collected EMI payments from 10 borrowers, amounting to Rs. 54740/-, in which 22100/- recovered and posted in FIMO and the remainning  amount of Rs.32640/- again failed to record these transactions in FIMO."
</t>
  </si>
  <si>
    <t>S.no</t>
  </si>
  <si>
    <t xml:space="preserve">Zone </t>
  </si>
  <si>
    <t>State</t>
  </si>
  <si>
    <t>Region</t>
  </si>
  <si>
    <t>Area</t>
  </si>
  <si>
    <t>Cluster</t>
  </si>
  <si>
    <t>Branch Code</t>
  </si>
  <si>
    <t>Branch</t>
  </si>
  <si>
    <t>Village</t>
  </si>
  <si>
    <t>CSREMPID</t>
  </si>
  <si>
    <t>CSRNAME</t>
  </si>
  <si>
    <t>Center ID</t>
  </si>
  <si>
    <t>Center Name</t>
  </si>
  <si>
    <t>Group ID</t>
  </si>
  <si>
    <t>Group Name</t>
  </si>
  <si>
    <t>Product Code</t>
  </si>
  <si>
    <t>Product Name</t>
  </si>
  <si>
    <t>Cust ID</t>
  </si>
  <si>
    <t>UCIC</t>
  </si>
  <si>
    <t>LAN</t>
  </si>
  <si>
    <t>Customer Name</t>
  </si>
  <si>
    <t>Disbdate</t>
  </si>
  <si>
    <t>Loan Amount</t>
  </si>
  <si>
    <t>Demand Collection Date</t>
  </si>
  <si>
    <t>Collecteddate</t>
  </si>
  <si>
    <t>Transaction date</t>
  </si>
  <si>
    <t xml:space="preserve">Collection Mode </t>
  </si>
  <si>
    <t>Cash/Bank</t>
  </si>
  <si>
    <t>Principle Collection</t>
  </si>
  <si>
    <t>Interest Collection</t>
  </si>
  <si>
    <t xml:space="preserve">Advance Collection </t>
  </si>
  <si>
    <t>Total Collection</t>
  </si>
  <si>
    <t>Attendance</t>
  </si>
  <si>
    <t>Receipt Number</t>
  </si>
  <si>
    <t>OD Remarks</t>
  </si>
  <si>
    <t>DPD as on last month end</t>
  </si>
  <si>
    <t>Loan Cycle</t>
  </si>
  <si>
    <t>Borrower Category</t>
  </si>
  <si>
    <t xml:space="preserve">Authentication Status </t>
  </si>
  <si>
    <t>ODREMARKS</t>
  </si>
  <si>
    <t>Transaction ID</t>
  </si>
  <si>
    <t>Transaction Mobile Number</t>
  </si>
  <si>
    <t>Jodhpur</t>
  </si>
  <si>
    <t>Nagaur</t>
  </si>
  <si>
    <t>Sojat Road</t>
  </si>
  <si>
    <t>BAJRANG COLONY KISHANGARH</t>
  </si>
  <si>
    <t>SF0075433</t>
  </si>
  <si>
    <t>Dharm Veer Gurjar</t>
  </si>
  <si>
    <t>chanda C3 G2</t>
  </si>
  <si>
    <t>Chetana Weekly</t>
  </si>
  <si>
    <t>web</t>
  </si>
  <si>
    <t>Cash</t>
  </si>
  <si>
    <t>1</t>
  </si>
  <si>
    <t xml:space="preserve">Standard  </t>
  </si>
  <si>
    <t>Done</t>
  </si>
  <si>
    <t>mangi bai C4 G1</t>
  </si>
  <si>
    <t>tab</t>
  </si>
  <si>
    <t xml:space="preserve">Green     </t>
  </si>
  <si>
    <t>shahida chamda ghar C3 G10</t>
  </si>
  <si>
    <t xml:space="preserve">Red       </t>
  </si>
  <si>
    <t xml:space="preserve">SUNDER NAGAR MALIYO KI DHANI KISHANGARD </t>
  </si>
  <si>
    <t>SUNDER NAGAR MALIYO KI DHANI KISHANGARD  C4 Parvin21</t>
  </si>
  <si>
    <t>dor to dor C3 G10</t>
  </si>
  <si>
    <t>Fraud</t>
  </si>
  <si>
    <t>coll</t>
  </si>
  <si>
    <t>Rcipts</t>
  </si>
  <si>
    <t>payments</t>
  </si>
  <si>
    <t>cr</t>
  </si>
  <si>
    <t>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</si>
</sst>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14009]dd/mm/yyyy;@"/>
    <numFmt numFmtId="165" formatCode="[$-409]d/mmm/yy;@"/>
    <numFmt numFmtId="166" formatCode="[$-409]dd/mmm/yy;@"/>
    <numFmt numFmtId="167" formatCode="[$-409]d\-mmm\-yy;@"/>
    <numFmt numFmtId="168" formatCode="[$-10409]dd\ mmm\ yyyy"/>
    <numFmt numFmtId="169" formatCode="[$-10409]0.00"/>
    <numFmt numFmtId="170" formatCode="[$-10409]d\ mmm\ yyyy"/>
    <numFmt numFmtId="171" formatCode="[$-10409]0.00;\(0.00\)"/>
  </numFmts>
  <fonts count="20"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2"/>
    </font>
    <font>
      <b/>
      <sz val="10"/>
      <color rgb="FFFF0000"/>
      <name val="Aptos Narrow"/>
      <family val="2"/>
      <scheme val="minor"/>
    </font>
    <font>
      <sz val="10"/>
      <name val="Aptos Narrow"/>
      <family val="2"/>
      <scheme val="minor"/>
    </font>
    <font>
      <b/>
      <sz val="12"/>
      <color rgb="FFFF0000"/>
      <name val="Aptos Narrow"/>
      <family val="2"/>
      <scheme val="minor"/>
    </font>
    <font>
      <sz val="11"/>
      <color rgb="FF000000"/>
      <name val="Aptos Narrow"/>
      <family val="2"/>
      <scheme val="minor"/>
    </font>
    <font>
      <b/>
      <sz val="10"/>
      <name val="Aptos Narrow"/>
      <family val="2"/>
      <scheme val="minor"/>
    </font>
    <font>
      <b/>
      <sz val="10"/>
      <color rgb="FF000000"/>
      <name val="Aptos Narrow"/>
      <family val="2"/>
      <scheme val="minor"/>
    </font>
    <font>
      <b/>
      <sz val="10"/>
      <color rgb="FF000000"/>
      <name val="Tahoma"/>
    </font>
    <font>
      <b/>
      <sz val="8"/>
      <color rgb="FF000000"/>
      <name val="Tahoma"/>
    </font>
    <font>
      <sz val="10"/>
      <color rgb="FF000000"/>
      <name val="Tahoma"/>
    </font>
  </fonts>
  <fills count="8">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theme="0" tint="-0.14999847407452621"/>
        <bgColor indexed="64"/>
      </patternFill>
    </fill>
    <fill>
      <patternFill patternType="solid">
        <fgColor theme="0"/>
        <bgColor indexed="64"/>
      </patternFill>
    </fill>
    <fill>
      <patternFill patternType="solid">
        <fgColor rgb="FFB0C4DE"/>
        <bgColor rgb="FFB0C4DE"/>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s>
  <cellStyleXfs count="7">
    <xf numFmtId="0" fontId="0" fillId="0" borderId="0"/>
    <xf numFmtId="0" fontId="2" fillId="0" borderId="0" applyNumberFormat="0" applyFill="0" applyBorder="0" applyAlignment="0" applyProtection="0"/>
    <xf numFmtId="0" fontId="3" fillId="0" borderId="0">
      <protection locked="0"/>
    </xf>
    <xf numFmtId="0" fontId="10" fillId="0" borderId="0"/>
    <xf numFmtId="0" fontId="3" fillId="0" borderId="0" applyNumberFormat="0" applyFill="0" applyBorder="0" applyAlignment="0" applyProtection="0"/>
    <xf numFmtId="0" fontId="3" fillId="0" borderId="0"/>
    <xf numFmtId="0" fontId="14" fillId="0" borderId="0"/>
  </cellStyleXfs>
  <cellXfs count="58">
    <xf numFmtId="0" fontId="0" fillId="0" borderId="0" xfId="0"/>
    <xf numFmtId="0" fontId="4" fillId="0" borderId="1" xfId="2" applyFont="1" applyBorder="1" applyAlignment="1" applyProtection="1">
      <alignment vertical="center"/>
    </xf>
    <xf numFmtId="0" fontId="6" fillId="0" borderId="1" xfId="2" applyFont="1" applyBorder="1" applyAlignment="1" applyProtection="1">
      <alignment vertical="center"/>
    </xf>
    <xf numFmtId="0" fontId="7" fillId="0" borderId="0" xfId="0" applyFont="1"/>
    <xf numFmtId="0" fontId="8" fillId="0" borderId="0" xfId="1" applyFont="1" applyAlignment="1">
      <alignment horizontal="center" vertical="center"/>
    </xf>
    <xf numFmtId="0" fontId="9" fillId="2" borderId="2" xfId="2" applyFont="1" applyFill="1" applyBorder="1" applyAlignment="1" applyProtection="1">
      <alignment horizontal="center" vertical="center" wrapText="1"/>
    </xf>
    <xf numFmtId="0" fontId="9" fillId="2" borderId="2" xfId="3" applyFont="1" applyFill="1" applyBorder="1" applyAlignment="1">
      <alignment horizontal="center" vertical="center" wrapText="1"/>
    </xf>
    <xf numFmtId="164" fontId="9" fillId="2" borderId="2" xfId="3" applyNumberFormat="1" applyFont="1" applyFill="1" applyBorder="1" applyAlignment="1">
      <alignment horizontal="center" vertical="center" wrapText="1"/>
    </xf>
    <xf numFmtId="0" fontId="5" fillId="0" borderId="2" xfId="3" applyFont="1" applyBorder="1" applyAlignment="1">
      <alignment horizontal="center" vertical="center"/>
    </xf>
    <xf numFmtId="0" fontId="5" fillId="0" borderId="2" xfId="0" applyFont="1" applyBorder="1" applyAlignment="1" applyProtection="1">
      <alignment horizontal="left" vertical="center"/>
      <protection locked="0"/>
    </xf>
    <xf numFmtId="0" fontId="5" fillId="0" borderId="0" xfId="0" applyFont="1" applyAlignment="1">
      <alignment wrapText="1"/>
    </xf>
    <xf numFmtId="0" fontId="0" fillId="0" borderId="0" xfId="0" applyAlignment="1">
      <alignment wrapText="1"/>
    </xf>
    <xf numFmtId="0" fontId="5" fillId="0" borderId="0" xfId="0" applyFont="1" applyAlignment="1"/>
    <xf numFmtId="164" fontId="5" fillId="0" borderId="0" xfId="0" applyNumberFormat="1" applyFont="1" applyAlignment="1"/>
    <xf numFmtId="0" fontId="0" fillId="0" borderId="0" xfId="0" applyAlignment="1"/>
    <xf numFmtId="0" fontId="7" fillId="0" borderId="0" xfId="0" applyFont="1" applyAlignment="1"/>
    <xf numFmtId="0" fontId="12" fillId="3" borderId="2" xfId="4" applyNumberFormat="1" applyFont="1" applyFill="1" applyBorder="1" applyAlignment="1" applyProtection="1">
      <alignment horizontal="center" vertical="center"/>
      <protection hidden="1"/>
    </xf>
    <xf numFmtId="0" fontId="12" fillId="3" borderId="2" xfId="4" applyNumberFormat="1" applyFont="1" applyFill="1" applyBorder="1" applyAlignment="1" applyProtection="1">
      <alignment horizontal="left" vertical="center"/>
      <protection hidden="1"/>
    </xf>
    <xf numFmtId="0" fontId="12" fillId="0" borderId="2" xfId="5" applyFont="1" applyBorder="1" applyAlignment="1" applyProtection="1">
      <alignment horizontal="center" vertical="center"/>
      <protection locked="0"/>
    </xf>
    <xf numFmtId="165"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2" xfId="3" applyFont="1" applyBorder="1" applyAlignment="1" applyProtection="1">
      <alignment horizontal="left" vertical="center"/>
      <protection locked="0"/>
    </xf>
    <xf numFmtId="49" fontId="12" fillId="4" borderId="2" xfId="0" applyNumberFormat="1" applyFont="1" applyFill="1" applyBorder="1" applyAlignment="1" applyProtection="1">
      <alignment horizontal="center" vertical="center"/>
      <protection locked="0"/>
    </xf>
    <xf numFmtId="164" fontId="5" fillId="0" borderId="2" xfId="3" applyNumberFormat="1" applyFont="1" applyBorder="1" applyAlignment="1" applyProtection="1">
      <alignment horizontal="left" vertical="center"/>
      <protection locked="0"/>
    </xf>
    <xf numFmtId="166" fontId="5" fillId="0" borderId="2" xfId="3" applyNumberFormat="1" applyFont="1" applyBorder="1" applyAlignment="1" applyProtection="1">
      <alignment horizontal="center" vertical="center"/>
      <protection locked="0"/>
    </xf>
    <xf numFmtId="0" fontId="5" fillId="5" borderId="2" xfId="3" applyFont="1" applyFill="1" applyBorder="1" applyAlignment="1" applyProtection="1">
      <alignment horizontal="center" vertical="center"/>
      <protection hidden="1"/>
    </xf>
    <xf numFmtId="0" fontId="5" fillId="0" borderId="2" xfId="3" applyFont="1" applyBorder="1" applyAlignment="1" applyProtection="1">
      <alignment vertical="top"/>
      <protection locked="0"/>
    </xf>
    <xf numFmtId="0" fontId="5" fillId="6" borderId="0" xfId="3" applyFont="1" applyFill="1" applyAlignment="1">
      <alignment horizontal="center" vertical="center"/>
    </xf>
    <xf numFmtId="0" fontId="5" fillId="0" borderId="0" xfId="0" applyFont="1" applyAlignment="1">
      <alignment horizontal="center"/>
    </xf>
    <xf numFmtId="0" fontId="15" fillId="2" borderId="2" xfId="6" applyFont="1" applyFill="1" applyBorder="1" applyAlignment="1">
      <alignment horizontal="center" vertical="center" wrapText="1"/>
    </xf>
    <xf numFmtId="49" fontId="15" fillId="2" borderId="2" xfId="6" applyNumberFormat="1" applyFont="1" applyFill="1" applyBorder="1" applyAlignment="1">
      <alignment horizontal="center" vertical="center" wrapText="1"/>
    </xf>
    <xf numFmtId="0" fontId="15" fillId="2" borderId="2" xfId="4" applyFont="1" applyFill="1" applyBorder="1" applyAlignment="1">
      <alignment horizontal="center" vertical="center" wrapText="1"/>
    </xf>
    <xf numFmtId="167" fontId="15" fillId="2" borderId="2" xfId="6"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hidden="1"/>
    </xf>
    <xf numFmtId="0" fontId="12" fillId="0" borderId="2" xfId="4" applyNumberFormat="1" applyFont="1" applyFill="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165" fontId="12" fillId="0" borderId="2" xfId="4" applyNumberFormat="1" applyFont="1" applyFill="1" applyBorder="1" applyAlignment="1" applyProtection="1">
      <alignment horizontal="center" vertical="center" wrapText="1"/>
      <protection locked="0"/>
    </xf>
    <xf numFmtId="14" fontId="12" fillId="0" borderId="2" xfId="4" applyNumberFormat="1" applyFont="1" applyFill="1" applyBorder="1" applyAlignment="1" applyProtection="1">
      <alignment horizontal="center" vertical="center"/>
      <protection locked="0"/>
    </xf>
    <xf numFmtId="0" fontId="12" fillId="0" borderId="2" xfId="6" applyFont="1" applyBorder="1" applyAlignment="1" applyProtection="1">
      <alignment horizontal="center" vertical="center" wrapText="1"/>
      <protection hidden="1"/>
    </xf>
    <xf numFmtId="1" fontId="12" fillId="0" borderId="2" xfId="6" applyNumberFormat="1" applyFont="1" applyBorder="1" applyAlignment="1" applyProtection="1">
      <alignment horizontal="center" vertical="center" wrapText="1"/>
      <protection locked="0"/>
    </xf>
    <xf numFmtId="2" fontId="12" fillId="0" borderId="2" xfId="6" applyNumberFormat="1" applyFont="1" applyBorder="1" applyAlignment="1" applyProtection="1">
      <alignment horizontal="center" vertical="center" wrapText="1"/>
      <protection locked="0"/>
    </xf>
    <xf numFmtId="1" fontId="12" fillId="0" borderId="2" xfId="6" applyNumberFormat="1" applyFont="1" applyBorder="1" applyAlignment="1" applyProtection="1">
      <alignment horizontal="center" vertical="center" wrapText="1"/>
      <protection hidden="1"/>
    </xf>
    <xf numFmtId="49" fontId="12" fillId="0" borderId="2" xfId="6" applyNumberFormat="1" applyFont="1" applyBorder="1" applyAlignment="1" applyProtection="1">
      <alignment horizontal="center" vertical="center" wrapText="1"/>
      <protection locked="0"/>
    </xf>
    <xf numFmtId="0" fontId="12" fillId="0" borderId="2" xfId="6" applyFont="1" applyBorder="1" applyAlignment="1" applyProtection="1">
      <alignment horizontal="left" vertical="center" wrapText="1"/>
      <protection hidden="1"/>
    </xf>
    <xf numFmtId="49" fontId="12" fillId="0" borderId="2" xfId="6" applyNumberFormat="1" applyFont="1" applyBorder="1" applyAlignment="1" applyProtection="1">
      <alignment vertical="center"/>
      <protection locked="0"/>
    </xf>
    <xf numFmtId="1" fontId="5" fillId="0" borderId="2" xfId="0" applyNumberFormat="1" applyFont="1" applyBorder="1" applyAlignment="1" applyProtection="1">
      <alignment horizontal="center" vertical="center" wrapText="1"/>
      <protection hidden="1"/>
    </xf>
    <xf numFmtId="1" fontId="5" fillId="0" borderId="2" xfId="0" applyNumberFormat="1" applyFont="1" applyBorder="1" applyAlignment="1" applyProtection="1">
      <alignment horizontal="center" vertical="center"/>
      <protection hidden="1"/>
    </xf>
    <xf numFmtId="0" fontId="5" fillId="5" borderId="2" xfId="0" applyFont="1" applyFill="1" applyBorder="1" applyAlignment="1" applyProtection="1">
      <alignment horizontal="center" vertical="center"/>
      <protection hidden="1"/>
    </xf>
    <xf numFmtId="0" fontId="12" fillId="3" borderId="2" xfId="4" applyNumberFormat="1" applyFont="1" applyFill="1" applyBorder="1" applyAlignment="1" applyProtection="1">
      <alignment horizontal="left" vertical="top" wrapText="1"/>
      <protection locked="0"/>
    </xf>
    <xf numFmtId="0" fontId="17" fillId="7" borderId="3" xfId="0" applyFont="1" applyFill="1" applyBorder="1" applyAlignment="1">
      <alignment horizontal="center" vertical="top" readingOrder="1"/>
    </xf>
    <xf numFmtId="0" fontId="18" fillId="7" borderId="3" xfId="0" applyFont="1" applyFill="1" applyBorder="1" applyAlignment="1">
      <alignment horizontal="center" vertical="top" readingOrder="1"/>
    </xf>
    <xf numFmtId="0" fontId="19" fillId="0" borderId="3" xfId="0" applyFont="1" applyBorder="1" applyAlignment="1">
      <alignment vertical="top" readingOrder="1"/>
    </xf>
    <xf numFmtId="168" fontId="19" fillId="0" borderId="3" xfId="0" applyNumberFormat="1" applyFont="1" applyBorder="1" applyAlignment="1">
      <alignment vertical="top" readingOrder="1"/>
    </xf>
    <xf numFmtId="169" fontId="19" fillId="0" borderId="3" xfId="0" applyNumberFormat="1" applyFont="1" applyBorder="1" applyAlignment="1">
      <alignment vertical="top" readingOrder="1"/>
    </xf>
    <xf numFmtId="170" fontId="19" fillId="0" borderId="3" xfId="0" applyNumberFormat="1" applyFont="1" applyBorder="1" applyAlignment="1">
      <alignment vertical="top" readingOrder="1"/>
    </xf>
    <xf numFmtId="171" fontId="19" fillId="0" borderId="3" xfId="0" applyNumberFormat="1" applyFont="1" applyBorder="1" applyAlignment="1">
      <alignment vertical="top" readingOrder="1"/>
    </xf>
    <xf numFmtId="0" fontId="1" fillId="0" borderId="0" xfId="0" applyFont="1"/>
  </cellXfs>
  <cellStyles count="7">
    <cellStyle name="Hyperlink" xfId="1" builtinId="8"/>
    <cellStyle name="Normal" xfId="0" builtinId="0"/>
    <cellStyle name="Normal 18 2 10" xfId="2" xr:uid="{80D7C21D-DD96-4C33-A786-7D8AA95A5B8F}"/>
    <cellStyle name="Normal 2" xfId="6" xr:uid="{29F15438-1A4B-43F5-ABAC-E9DCA3AC5CD5}"/>
    <cellStyle name="Normal 2 2" xfId="4" xr:uid="{E36C4DEE-A272-41C2-AFF7-7948AE356911}"/>
    <cellStyle name="Normal 3 19 2" xfId="3" xr:uid="{AD938FCD-18AF-4C2B-AF3F-31F184C21D2A}"/>
    <cellStyle name="Normal 3 2" xfId="5" xr:uid="{1170FB2C-7B6B-44FF-8E87-7A17FC07BE09}"/>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513644</xdr:colOff>
      <xdr:row>8</xdr:row>
      <xdr:rowOff>69850</xdr:rowOff>
    </xdr:from>
    <xdr:to>
      <xdr:col>10</xdr:col>
      <xdr:colOff>720103</xdr:colOff>
      <xdr:row>31</xdr:row>
      <xdr:rowOff>90336</xdr:rowOff>
    </xdr:to>
    <xdr:pic>
      <xdr:nvPicPr>
        <xdr:cNvPr id="2" name="Picture 1">
          <a:extLst>
            <a:ext uri="{FF2B5EF4-FFF2-40B4-BE49-F238E27FC236}">
              <a16:creationId xmlns:a16="http://schemas.microsoft.com/office/drawing/2014/main" id="{990B0E07-98E0-801C-016B-68B1216D2B3B}"/>
            </a:ext>
          </a:extLst>
        </xdr:cNvPr>
        <xdr:cNvPicPr>
          <a:picLocks noChangeAspect="1"/>
        </xdr:cNvPicPr>
      </xdr:nvPicPr>
      <xdr:blipFill>
        <a:blip xmlns:r="http://schemas.openxmlformats.org/officeDocument/2006/relationships" r:embed="rId1"/>
        <a:stretch>
          <a:fillRect/>
        </a:stretch>
      </xdr:blipFill>
      <xdr:spPr>
        <a:xfrm>
          <a:off x="1281994" y="1543050"/>
          <a:ext cx="7566109" cy="4255936"/>
        </a:xfrm>
        <a:prstGeom prst="rect">
          <a:avLst/>
        </a:prstGeom>
      </xdr:spPr>
    </xdr:pic>
    <xdr:clientData/>
  </xdr:twoCellAnchor>
  <xdr:twoCellAnchor editAs="oneCell">
    <xdr:from>
      <xdr:col>1</xdr:col>
      <xdr:colOff>21165</xdr:colOff>
      <xdr:row>33</xdr:row>
      <xdr:rowOff>146050</xdr:rowOff>
    </xdr:from>
    <xdr:to>
      <xdr:col>12</xdr:col>
      <xdr:colOff>243852</xdr:colOff>
      <xdr:row>63</xdr:row>
      <xdr:rowOff>147486</xdr:rowOff>
    </xdr:to>
    <xdr:pic>
      <xdr:nvPicPr>
        <xdr:cNvPr id="3" name="Picture 2">
          <a:extLst>
            <a:ext uri="{FF2B5EF4-FFF2-40B4-BE49-F238E27FC236}">
              <a16:creationId xmlns:a16="http://schemas.microsoft.com/office/drawing/2014/main" id="{7E00589B-4806-D1A1-2B1B-D6D309440D48}"/>
            </a:ext>
          </a:extLst>
        </xdr:cNvPr>
        <xdr:cNvPicPr>
          <a:picLocks noChangeAspect="1"/>
        </xdr:cNvPicPr>
      </xdr:nvPicPr>
      <xdr:blipFill>
        <a:blip xmlns:r="http://schemas.openxmlformats.org/officeDocument/2006/relationships" r:embed="rId2"/>
        <a:stretch>
          <a:fillRect/>
        </a:stretch>
      </xdr:blipFill>
      <xdr:spPr>
        <a:xfrm>
          <a:off x="370415" y="6223000"/>
          <a:ext cx="9823887" cy="5525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1770.SSFL\AppData\Local\Microsoft\Windows\INetCache\Content.Outlook\6FBB5KO1\Fraud%20Investigation%20Report%20RJ%20Ajmer%20RJ3460.xlsx" TargetMode="External"/><Relationship Id="rId1" Type="http://schemas.openxmlformats.org/officeDocument/2006/relationships/externalLinkPath" Target="file:///C:\Users\sf0071770.SSFL\AppData\Local\Microsoft\Windows\INetCache\Content.Outlook\6FBB5KO1\Fraud%20Investigation%20Report%20RJ%20Ajmer%20RJ3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2F3E-1113-4BCC-BD51-DEFDD03CE630}">
  <dimension ref="A1:AH5"/>
  <sheetViews>
    <sheetView workbookViewId="0">
      <selection activeCell="E5" sqref="E5"/>
    </sheetView>
  </sheetViews>
  <sheetFormatPr defaultRowHeight="14.5" x14ac:dyDescent="0.35"/>
  <sheetData>
    <row r="1" spans="1:34" ht="18.5" x14ac:dyDescent="0.35">
      <c r="A1" s="1" t="s">
        <v>0</v>
      </c>
    </row>
    <row r="2" spans="1:34" ht="16" x14ac:dyDescent="0.35">
      <c r="A2" s="2" t="s">
        <v>1</v>
      </c>
    </row>
    <row r="3" spans="1:34" ht="16" x14ac:dyDescent="0.4">
      <c r="A3" s="3" t="s">
        <v>95</v>
      </c>
      <c r="H3" s="28"/>
    </row>
    <row r="4" spans="1:34" ht="117" x14ac:dyDescent="0.35">
      <c r="A4" s="29" t="s">
        <v>5</v>
      </c>
      <c r="B4" s="29" t="s">
        <v>96</v>
      </c>
      <c r="C4" s="30" t="s">
        <v>97</v>
      </c>
      <c r="D4" s="29" t="s">
        <v>98</v>
      </c>
      <c r="E4" s="30" t="s">
        <v>99</v>
      </c>
      <c r="F4" s="30" t="s">
        <v>100</v>
      </c>
      <c r="G4" s="29" t="s">
        <v>101</v>
      </c>
      <c r="H4" s="29" t="s">
        <v>102</v>
      </c>
      <c r="I4" s="29" t="s">
        <v>103</v>
      </c>
      <c r="J4" s="29" t="s">
        <v>104</v>
      </c>
      <c r="K4" s="29" t="s">
        <v>105</v>
      </c>
      <c r="L4" s="31" t="s">
        <v>106</v>
      </c>
      <c r="M4" s="31" t="s">
        <v>107</v>
      </c>
      <c r="N4" s="31" t="s">
        <v>108</v>
      </c>
      <c r="O4" s="31" t="s">
        <v>109</v>
      </c>
      <c r="P4" s="31" t="s">
        <v>110</v>
      </c>
      <c r="Q4" s="31" t="s">
        <v>111</v>
      </c>
      <c r="R4" s="29" t="s">
        <v>112</v>
      </c>
      <c r="S4" s="32" t="s">
        <v>113</v>
      </c>
      <c r="T4" s="29" t="s">
        <v>114</v>
      </c>
      <c r="U4" s="29" t="s">
        <v>115</v>
      </c>
      <c r="V4" s="29" t="s">
        <v>116</v>
      </c>
      <c r="W4" s="29" t="s">
        <v>117</v>
      </c>
      <c r="X4" s="29" t="s">
        <v>118</v>
      </c>
      <c r="Y4" s="29" t="s">
        <v>119</v>
      </c>
      <c r="Z4" s="29" t="s">
        <v>120</v>
      </c>
      <c r="AA4" s="29" t="s">
        <v>121</v>
      </c>
      <c r="AB4" s="29" t="s">
        <v>122</v>
      </c>
      <c r="AC4" s="29" t="s">
        <v>123</v>
      </c>
      <c r="AD4" s="29" t="s">
        <v>124</v>
      </c>
      <c r="AE4" s="29" t="s">
        <v>125</v>
      </c>
      <c r="AF4" s="29" t="s">
        <v>126</v>
      </c>
      <c r="AG4" s="29" t="s">
        <v>127</v>
      </c>
      <c r="AH4" s="29" t="s">
        <v>128</v>
      </c>
    </row>
    <row r="5" spans="1:34" ht="409.5" x14ac:dyDescent="0.35">
      <c r="A5" s="33">
        <v>1</v>
      </c>
      <c r="B5" s="34" t="s">
        <v>129</v>
      </c>
      <c r="C5" s="35" t="s">
        <v>28</v>
      </c>
      <c r="D5" s="36" t="s">
        <v>29</v>
      </c>
      <c r="E5" s="36" t="s">
        <v>130</v>
      </c>
      <c r="F5" s="36" t="s">
        <v>131</v>
      </c>
      <c r="G5" s="37">
        <v>45794</v>
      </c>
      <c r="H5" s="38" t="s">
        <v>132</v>
      </c>
      <c r="I5" s="37">
        <v>45796</v>
      </c>
      <c r="J5" s="39" t="s">
        <v>30</v>
      </c>
      <c r="K5" s="40">
        <v>2</v>
      </c>
      <c r="L5" s="41">
        <v>3870</v>
      </c>
      <c r="M5" s="41">
        <v>0</v>
      </c>
      <c r="N5" s="41" t="s">
        <v>133</v>
      </c>
      <c r="O5" s="41" t="s">
        <v>134</v>
      </c>
      <c r="P5" s="41" t="s">
        <v>135</v>
      </c>
      <c r="Q5" s="41" t="s">
        <v>136</v>
      </c>
      <c r="R5" s="42" t="s">
        <v>31</v>
      </c>
      <c r="S5" s="39" t="s">
        <v>33</v>
      </c>
      <c r="T5" s="39" t="s">
        <v>32</v>
      </c>
      <c r="U5" s="43" t="s">
        <v>137</v>
      </c>
      <c r="V5" s="37">
        <v>45789</v>
      </c>
      <c r="W5" s="44" t="s">
        <v>38</v>
      </c>
      <c r="X5" s="44" t="s">
        <v>59</v>
      </c>
      <c r="Y5" s="45" t="s">
        <v>138</v>
      </c>
      <c r="Z5" s="37">
        <v>45798</v>
      </c>
      <c r="AA5" s="37">
        <v>45800</v>
      </c>
      <c r="AB5" s="46">
        <v>51</v>
      </c>
      <c r="AC5" s="47">
        <v>54740</v>
      </c>
      <c r="AD5" s="48">
        <v>22100</v>
      </c>
      <c r="AE5" s="47">
        <v>32640</v>
      </c>
      <c r="AF5" s="34">
        <v>10</v>
      </c>
      <c r="AG5" s="37">
        <v>45802</v>
      </c>
      <c r="AH5" s="49" t="s">
        <v>139</v>
      </c>
    </row>
  </sheetData>
  <dataValidations count="5">
    <dataValidation type="custom" allowBlank="1" showInputMessage="1" showErrorMessage="1" error="Invalid entry. The Date of Complaint Raised cannot be earlier than the Date of Identification. Please enter a valid date" prompt="Please enter a valid date. The Date of Complaint Raised must be a proper date and cannot be earlier than the Date of Identification" sqref="I5" xr:uid="{D8EA94FE-EDF3-47A9-B9BA-DC6751D06CDA}">
      <formula1>ISNUMBER(I5) * (I5 &gt;= DATE(2023,10,1)) * (I5 &lt;= DATE(2031,12,31)) * (INT(I5) = I5) * (I5 &gt;= G5)</formula1>
    </dataValidation>
    <dataValidation type="custom" allowBlank="1" showInputMessage="1" showErrorMessage="1" error="Invalid entry. Please enter a valid date, or the Date of Identification cannot be later than the Date of Complaint Raised" prompt="&quot;Please enter a valid date. The Date of Identification must be a proper date and cannot be later than the Date of Complaint Raised.&quot;" sqref="G5" xr:uid="{19119E8E-FEA1-4D5E-8B3F-28F54F7F86AD}">
      <formula1>ISNUMBER(G5) * (G5 &gt;= DATE(2023,10,1)) * (G5 &lt;= DATE(2031,12,31)) * (INT(G5) = G5) * (G5 &lt;= I5)</formula1>
    </dataValidation>
    <dataValidation type="list" allowBlank="1" showInputMessage="1" showErrorMessage="1" sqref="Y5" xr:uid="{41378C78-2B15-4892-B34C-97E97FB0306E}">
      <formula1>"Required,Not Required,On Going,Completed-Report Pending,Completed-Report Submitted"</formula1>
    </dataValidation>
    <dataValidation type="list" allowBlank="1" showInputMessage="1" showErrorMessage="1" sqref="U5" xr:uid="{8AA27404-0E76-44E6-ABCB-7EE3920CBD68}">
      <formula1>"Available,Absconding,Resigned-On Notice Period,Resigned-Exited,Terminated,Transferred,Promoted,Suspended-Working in Branch,Suspended-Not Working,Deputation,Leave"</formula1>
    </dataValidation>
    <dataValidation type="list" allowBlank="1" showInputMessage="1" showErrorMessage="1" sqref="H5" xr:uid="{9073B001-9227-4A8C-B10B-6FD44D002597}">
      <formula1>"Business,IA,HR,Crisis,CSS,MFIN,RBI,Non Starter, Quick mortality"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3BCE5-8E73-4A20-90CC-E6129876798E}">
  <dimension ref="A1:AA26"/>
  <sheetViews>
    <sheetView workbookViewId="0">
      <selection activeCell="D12" sqref="D12"/>
    </sheetView>
  </sheetViews>
  <sheetFormatPr defaultRowHeight="14.5" x14ac:dyDescent="0.35"/>
  <cols>
    <col min="1" max="1" width="40.7265625" style="14" bestFit="1" customWidth="1"/>
    <col min="2" max="2" width="10.6328125" style="14" bestFit="1" customWidth="1"/>
    <col min="3" max="3" width="11.08984375" style="14" bestFit="1" customWidth="1"/>
    <col min="4" max="4" width="12.1796875" style="14" bestFit="1" customWidth="1"/>
    <col min="5" max="5" width="11.6328125" style="14" bestFit="1" customWidth="1"/>
    <col min="6" max="6" width="17.36328125" style="14" bestFit="1" customWidth="1"/>
    <col min="7" max="7" width="18.453125" style="14" bestFit="1" customWidth="1"/>
    <col min="8" max="8" width="22.7265625" style="14" bestFit="1" customWidth="1"/>
    <col min="9" max="9" width="39.7265625" style="14" bestFit="1" customWidth="1"/>
    <col min="10" max="10" width="10.26953125" style="14" bestFit="1" customWidth="1"/>
    <col min="11" max="11" width="13.54296875" style="14" bestFit="1" customWidth="1"/>
    <col min="12" max="12" width="9" style="14" bestFit="1" customWidth="1"/>
    <col min="13" max="13" width="26.90625" style="14" bestFit="1" customWidth="1"/>
    <col min="14" max="14" width="24.453125" style="14" bestFit="1" customWidth="1"/>
    <col min="15" max="15" width="25.26953125" style="14" bestFit="1" customWidth="1"/>
    <col min="16" max="16" width="28.08984375" style="14" bestFit="1" customWidth="1"/>
    <col min="17" max="17" width="14.36328125" style="14" bestFit="1" customWidth="1"/>
    <col min="18" max="18" width="14.453125" style="14" bestFit="1" customWidth="1"/>
    <col min="19" max="19" width="31.6328125" style="14" bestFit="1" customWidth="1"/>
    <col min="20" max="20" width="37.7265625" style="14" bestFit="1" customWidth="1"/>
    <col min="21" max="21" width="15.1796875" style="14" bestFit="1" customWidth="1"/>
    <col min="22" max="24" width="15.1796875" style="14" customWidth="1"/>
    <col min="25" max="25" width="21.26953125" style="14" bestFit="1" customWidth="1"/>
    <col min="26" max="26" width="252.1796875" style="14" bestFit="1" customWidth="1"/>
    <col min="27" max="16384" width="8.7265625" style="14"/>
  </cols>
  <sheetData>
    <row r="1" spans="1:27" ht="18.5" x14ac:dyDescent="0.35">
      <c r="A1" s="1" t="s">
        <v>0</v>
      </c>
      <c r="B1" s="12"/>
      <c r="C1" s="12"/>
      <c r="D1" s="12"/>
      <c r="E1" s="12"/>
      <c r="F1" s="12"/>
      <c r="G1" s="12"/>
      <c r="H1" s="12"/>
      <c r="I1" s="12"/>
      <c r="J1" s="12"/>
      <c r="K1" s="12"/>
      <c r="L1" s="12"/>
      <c r="M1" s="13"/>
      <c r="N1" s="12"/>
      <c r="O1" s="12"/>
      <c r="P1" s="12"/>
      <c r="Q1" s="12"/>
      <c r="R1" s="12"/>
      <c r="S1" s="12"/>
      <c r="T1" s="12"/>
      <c r="U1" s="12"/>
      <c r="V1" s="12"/>
      <c r="W1" s="12"/>
      <c r="X1" s="12"/>
      <c r="Y1" s="12"/>
      <c r="Z1" s="12"/>
      <c r="AA1" s="12"/>
    </row>
    <row r="2" spans="1:27" ht="16" x14ac:dyDescent="0.35">
      <c r="A2" s="2" t="s">
        <v>1</v>
      </c>
      <c r="B2" s="12"/>
      <c r="C2" s="12"/>
      <c r="D2" s="12"/>
      <c r="E2" s="12"/>
      <c r="F2" s="12"/>
      <c r="G2" s="12"/>
      <c r="H2" s="12"/>
      <c r="I2" s="12"/>
      <c r="J2" s="12"/>
      <c r="K2" s="12"/>
      <c r="L2" s="12"/>
      <c r="M2" s="13"/>
      <c r="N2" s="12"/>
      <c r="O2" s="12"/>
      <c r="P2" s="12"/>
      <c r="Q2" s="12"/>
      <c r="R2" s="12"/>
      <c r="S2" s="12"/>
      <c r="T2" s="12"/>
      <c r="U2" s="12"/>
      <c r="V2" s="12"/>
      <c r="W2" s="12"/>
      <c r="X2" s="12"/>
      <c r="Y2" s="12"/>
      <c r="Z2" s="12"/>
      <c r="AA2" s="12"/>
    </row>
    <row r="3" spans="1:27" ht="16" x14ac:dyDescent="0.4">
      <c r="A3" s="15" t="s">
        <v>2</v>
      </c>
      <c r="B3" s="12"/>
      <c r="C3" s="12"/>
      <c r="D3" s="12"/>
      <c r="E3" s="4" t="s">
        <v>3</v>
      </c>
      <c r="F3" s="4" t="s">
        <v>4</v>
      </c>
      <c r="G3" s="12"/>
      <c r="H3" s="12"/>
      <c r="I3" s="12"/>
      <c r="J3" s="12"/>
      <c r="K3" s="12"/>
      <c r="L3" s="12"/>
      <c r="M3" s="13"/>
      <c r="N3" s="12"/>
      <c r="O3" s="12"/>
      <c r="P3" s="12"/>
      <c r="Q3" s="12"/>
      <c r="R3" s="12"/>
      <c r="S3" s="12"/>
      <c r="T3" s="12"/>
      <c r="U3" s="4" t="s">
        <v>3</v>
      </c>
      <c r="V3" s="4"/>
      <c r="W3" s="4"/>
      <c r="X3" s="4"/>
      <c r="Y3" s="4" t="s">
        <v>4</v>
      </c>
      <c r="Z3" s="12"/>
      <c r="AA3" s="12"/>
    </row>
    <row r="4" spans="1:27" s="11" customFormat="1" ht="39" x14ac:dyDescent="0.35">
      <c r="A4" s="5" t="s">
        <v>5</v>
      </c>
      <c r="B4" s="6" t="s">
        <v>6</v>
      </c>
      <c r="C4" s="6" t="s">
        <v>7</v>
      </c>
      <c r="D4" s="6" t="s">
        <v>8</v>
      </c>
      <c r="E4" s="6" t="s">
        <v>9</v>
      </c>
      <c r="F4" s="6" t="s">
        <v>10</v>
      </c>
      <c r="G4" s="6" t="s">
        <v>11</v>
      </c>
      <c r="H4" s="6" t="s">
        <v>12</v>
      </c>
      <c r="I4" s="6" t="s">
        <v>13</v>
      </c>
      <c r="J4" s="6" t="s">
        <v>14</v>
      </c>
      <c r="K4" s="6" t="s">
        <v>15</v>
      </c>
      <c r="L4" s="6" t="s">
        <v>16</v>
      </c>
      <c r="M4" s="7" t="s">
        <v>17</v>
      </c>
      <c r="N4" s="6" t="s">
        <v>18</v>
      </c>
      <c r="O4" s="6" t="s">
        <v>19</v>
      </c>
      <c r="P4" s="6" t="s">
        <v>20</v>
      </c>
      <c r="Q4" s="6" t="s">
        <v>21</v>
      </c>
      <c r="R4" s="6" t="s">
        <v>22</v>
      </c>
      <c r="S4" s="6" t="s">
        <v>23</v>
      </c>
      <c r="T4" s="6" t="s">
        <v>24</v>
      </c>
      <c r="U4" s="6" t="s">
        <v>25</v>
      </c>
      <c r="V4" s="6" t="s">
        <v>90</v>
      </c>
      <c r="W4" s="6" t="s">
        <v>91</v>
      </c>
      <c r="X4" s="6" t="s">
        <v>92</v>
      </c>
      <c r="Y4" s="6" t="s">
        <v>26</v>
      </c>
      <c r="Z4" s="6" t="s">
        <v>27</v>
      </c>
      <c r="AA4" s="10"/>
    </row>
    <row r="5" spans="1:27" x14ac:dyDescent="0.35">
      <c r="A5" s="8">
        <v>1</v>
      </c>
      <c r="B5" s="16" t="s">
        <v>28</v>
      </c>
      <c r="C5" s="17" t="s">
        <v>29</v>
      </c>
      <c r="D5" s="18" t="s">
        <v>30</v>
      </c>
      <c r="E5" s="19">
        <v>45799</v>
      </c>
      <c r="F5" s="9" t="s">
        <v>31</v>
      </c>
      <c r="G5" s="20" t="s">
        <v>32</v>
      </c>
      <c r="H5" s="20" t="s">
        <v>33</v>
      </c>
      <c r="I5" s="21" t="s">
        <v>34</v>
      </c>
      <c r="J5" s="21" t="s">
        <v>35</v>
      </c>
      <c r="K5" s="21" t="s">
        <v>36</v>
      </c>
      <c r="L5" s="22">
        <v>354882604</v>
      </c>
      <c r="M5" s="19" t="s">
        <v>37</v>
      </c>
      <c r="N5" s="20">
        <v>42000</v>
      </c>
      <c r="O5" s="20">
        <v>670</v>
      </c>
      <c r="P5" s="23" t="s">
        <v>38</v>
      </c>
      <c r="Q5" s="24">
        <v>45776</v>
      </c>
      <c r="R5" s="20">
        <v>2680</v>
      </c>
      <c r="S5" s="20">
        <v>2680</v>
      </c>
      <c r="T5" s="20">
        <v>0</v>
      </c>
      <c r="U5" s="25">
        <v>0</v>
      </c>
      <c r="V5" s="25"/>
      <c r="W5" s="25"/>
      <c r="X5" s="25"/>
      <c r="Y5" s="9" t="s">
        <v>39</v>
      </c>
      <c r="Z5" s="26" t="s">
        <v>40</v>
      </c>
      <c r="AA5" s="12"/>
    </row>
    <row r="6" spans="1:27" x14ac:dyDescent="0.35">
      <c r="A6" s="8">
        <v>2</v>
      </c>
      <c r="B6" s="16" t="s">
        <v>28</v>
      </c>
      <c r="C6" s="17" t="s">
        <v>29</v>
      </c>
      <c r="D6" s="18" t="s">
        <v>30</v>
      </c>
      <c r="E6" s="19">
        <v>45799</v>
      </c>
      <c r="F6" s="9" t="s">
        <v>31</v>
      </c>
      <c r="G6" s="20" t="s">
        <v>32</v>
      </c>
      <c r="H6" s="20" t="s">
        <v>33</v>
      </c>
      <c r="I6" s="21" t="s">
        <v>34</v>
      </c>
      <c r="J6" s="21" t="s">
        <v>41</v>
      </c>
      <c r="K6" s="21" t="s">
        <v>42</v>
      </c>
      <c r="L6" s="22">
        <v>354948405</v>
      </c>
      <c r="M6" s="19" t="s">
        <v>43</v>
      </c>
      <c r="N6" s="20">
        <v>42000</v>
      </c>
      <c r="O6" s="20">
        <v>670</v>
      </c>
      <c r="P6" s="23" t="s">
        <v>38</v>
      </c>
      <c r="Q6" s="24">
        <v>45785</v>
      </c>
      <c r="R6" s="20">
        <v>2000</v>
      </c>
      <c r="S6" s="20">
        <v>2000</v>
      </c>
      <c r="T6" s="20">
        <v>0</v>
      </c>
      <c r="U6" s="25">
        <v>0</v>
      </c>
      <c r="V6" s="25"/>
      <c r="W6" s="25"/>
      <c r="X6" s="25"/>
      <c r="Y6" s="9" t="s">
        <v>39</v>
      </c>
      <c r="Z6" s="26" t="s">
        <v>44</v>
      </c>
      <c r="AA6" s="12"/>
    </row>
    <row r="7" spans="1:27" x14ac:dyDescent="0.35">
      <c r="A7" s="8">
        <v>3</v>
      </c>
      <c r="B7" s="16" t="s">
        <v>28</v>
      </c>
      <c r="C7" s="17" t="s">
        <v>29</v>
      </c>
      <c r="D7" s="18" t="s">
        <v>30</v>
      </c>
      <c r="E7" s="19">
        <v>45799</v>
      </c>
      <c r="F7" s="9" t="s">
        <v>31</v>
      </c>
      <c r="G7" s="20" t="s">
        <v>32</v>
      </c>
      <c r="H7" s="20" t="s">
        <v>33</v>
      </c>
      <c r="I7" s="21" t="s">
        <v>34</v>
      </c>
      <c r="J7" s="21" t="s">
        <v>45</v>
      </c>
      <c r="K7" s="21" t="s">
        <v>46</v>
      </c>
      <c r="L7" s="22">
        <v>354971131</v>
      </c>
      <c r="M7" s="19" t="s">
        <v>47</v>
      </c>
      <c r="N7" s="20">
        <v>42000</v>
      </c>
      <c r="O7" s="20">
        <v>670</v>
      </c>
      <c r="P7" s="23" t="s">
        <v>38</v>
      </c>
      <c r="Q7" s="24">
        <v>45783</v>
      </c>
      <c r="R7" s="20">
        <v>2680</v>
      </c>
      <c r="S7" s="20">
        <v>2680</v>
      </c>
      <c r="T7" s="20">
        <v>0</v>
      </c>
      <c r="U7" s="25">
        <v>0</v>
      </c>
      <c r="V7" s="25"/>
      <c r="W7" s="25"/>
      <c r="X7" s="25"/>
      <c r="Y7" s="9" t="s">
        <v>39</v>
      </c>
      <c r="Z7" s="26" t="s">
        <v>48</v>
      </c>
      <c r="AA7" s="12"/>
    </row>
    <row r="8" spans="1:27" x14ac:dyDescent="0.35">
      <c r="A8" s="8">
        <v>4</v>
      </c>
      <c r="B8" s="16" t="s">
        <v>28</v>
      </c>
      <c r="C8" s="17" t="s">
        <v>29</v>
      </c>
      <c r="D8" s="18" t="s">
        <v>30</v>
      </c>
      <c r="E8" s="19">
        <v>45799</v>
      </c>
      <c r="F8" s="9" t="s">
        <v>31</v>
      </c>
      <c r="G8" s="20" t="s">
        <v>32</v>
      </c>
      <c r="H8" s="20" t="s">
        <v>33</v>
      </c>
      <c r="I8" s="21" t="s">
        <v>49</v>
      </c>
      <c r="J8" s="21" t="s">
        <v>50</v>
      </c>
      <c r="K8" s="21" t="s">
        <v>51</v>
      </c>
      <c r="L8" s="22">
        <v>354972030</v>
      </c>
      <c r="M8" s="19" t="s">
        <v>47</v>
      </c>
      <c r="N8" s="20">
        <v>42000</v>
      </c>
      <c r="O8" s="20">
        <v>670</v>
      </c>
      <c r="P8" s="23" t="s">
        <v>38</v>
      </c>
      <c r="Q8" s="24">
        <v>45783</v>
      </c>
      <c r="R8" s="20">
        <v>2680</v>
      </c>
      <c r="S8" s="20">
        <v>2680</v>
      </c>
      <c r="T8" s="20">
        <v>0</v>
      </c>
      <c r="U8" s="25">
        <v>0</v>
      </c>
      <c r="V8" s="25"/>
      <c r="W8" s="25"/>
      <c r="X8" s="25"/>
      <c r="Y8" s="9" t="s">
        <v>39</v>
      </c>
      <c r="Z8" s="26" t="s">
        <v>48</v>
      </c>
      <c r="AA8" s="12"/>
    </row>
    <row r="9" spans="1:27" x14ac:dyDescent="0.35">
      <c r="A9" s="8">
        <v>5</v>
      </c>
      <c r="B9" s="16" t="s">
        <v>28</v>
      </c>
      <c r="C9" s="17" t="s">
        <v>29</v>
      </c>
      <c r="D9" s="18" t="s">
        <v>30</v>
      </c>
      <c r="E9" s="19">
        <v>45799</v>
      </c>
      <c r="F9" s="9" t="s">
        <v>31</v>
      </c>
      <c r="G9" s="20" t="s">
        <v>32</v>
      </c>
      <c r="H9" s="20" t="s">
        <v>33</v>
      </c>
      <c r="I9" s="21" t="s">
        <v>49</v>
      </c>
      <c r="J9" s="21" t="s">
        <v>52</v>
      </c>
      <c r="K9" s="21" t="s">
        <v>53</v>
      </c>
      <c r="L9" s="22">
        <v>355080722</v>
      </c>
      <c r="M9" s="19" t="s">
        <v>54</v>
      </c>
      <c r="N9" s="20">
        <v>42000</v>
      </c>
      <c r="O9" s="20">
        <v>670</v>
      </c>
      <c r="P9" s="23" t="s">
        <v>38</v>
      </c>
      <c r="Q9" s="24">
        <v>45771</v>
      </c>
      <c r="R9" s="20">
        <v>2680</v>
      </c>
      <c r="S9" s="20">
        <v>1340</v>
      </c>
      <c r="T9" s="20">
        <v>0</v>
      </c>
      <c r="U9" s="25">
        <v>1340</v>
      </c>
      <c r="V9" s="25" t="s">
        <v>93</v>
      </c>
      <c r="W9" s="25">
        <v>1163</v>
      </c>
      <c r="X9" s="25">
        <f>U9-W9</f>
        <v>177</v>
      </c>
      <c r="Y9" s="9" t="s">
        <v>39</v>
      </c>
      <c r="Z9" s="26" t="s">
        <v>55</v>
      </c>
      <c r="AA9" s="12"/>
    </row>
    <row r="10" spans="1:27" x14ac:dyDescent="0.35">
      <c r="A10" s="8">
        <v>6</v>
      </c>
      <c r="B10" s="16" t="s">
        <v>28</v>
      </c>
      <c r="C10" s="17" t="s">
        <v>29</v>
      </c>
      <c r="D10" s="18" t="s">
        <v>30</v>
      </c>
      <c r="E10" s="19">
        <v>45798</v>
      </c>
      <c r="F10" s="9" t="s">
        <v>31</v>
      </c>
      <c r="G10" s="20" t="s">
        <v>32</v>
      </c>
      <c r="H10" s="20" t="s">
        <v>33</v>
      </c>
      <c r="I10" s="21" t="s">
        <v>49</v>
      </c>
      <c r="J10" s="21" t="s">
        <v>56</v>
      </c>
      <c r="K10" s="21" t="s">
        <v>57</v>
      </c>
      <c r="L10" s="22">
        <v>355104530</v>
      </c>
      <c r="M10" s="19" t="s">
        <v>58</v>
      </c>
      <c r="N10" s="20">
        <v>42000</v>
      </c>
      <c r="O10" s="20">
        <v>670</v>
      </c>
      <c r="P10" s="23" t="s">
        <v>59</v>
      </c>
      <c r="Q10" s="24">
        <v>45785</v>
      </c>
      <c r="R10" s="20">
        <v>7400</v>
      </c>
      <c r="S10" s="20">
        <v>0</v>
      </c>
      <c r="T10" s="20">
        <v>0</v>
      </c>
      <c r="U10" s="25">
        <v>7400</v>
      </c>
      <c r="V10" s="25" t="s">
        <v>93</v>
      </c>
      <c r="W10" s="25">
        <v>7435.88</v>
      </c>
      <c r="X10" s="25">
        <f>U10-W10</f>
        <v>-35.880000000000109</v>
      </c>
      <c r="Y10" s="9" t="s">
        <v>39</v>
      </c>
      <c r="Z10" s="26" t="s">
        <v>60</v>
      </c>
      <c r="AA10" s="12"/>
    </row>
    <row r="11" spans="1:27" x14ac:dyDescent="0.35">
      <c r="A11" s="8">
        <v>7</v>
      </c>
      <c r="B11" s="16" t="s">
        <v>28</v>
      </c>
      <c r="C11" s="17" t="s">
        <v>29</v>
      </c>
      <c r="D11" s="18" t="s">
        <v>30</v>
      </c>
      <c r="E11" s="19">
        <v>45798</v>
      </c>
      <c r="F11" s="9" t="s">
        <v>31</v>
      </c>
      <c r="G11" s="20" t="s">
        <v>32</v>
      </c>
      <c r="H11" s="20" t="s">
        <v>33</v>
      </c>
      <c r="I11" s="21" t="s">
        <v>61</v>
      </c>
      <c r="J11" s="21" t="s">
        <v>62</v>
      </c>
      <c r="K11" s="21" t="s">
        <v>63</v>
      </c>
      <c r="L11" s="22">
        <v>355439412</v>
      </c>
      <c r="M11" s="19" t="s">
        <v>64</v>
      </c>
      <c r="N11" s="20">
        <v>42000</v>
      </c>
      <c r="O11" s="20">
        <v>670</v>
      </c>
      <c r="P11" s="23" t="s">
        <v>38</v>
      </c>
      <c r="Q11" s="24">
        <v>45413</v>
      </c>
      <c r="R11" s="20">
        <v>670</v>
      </c>
      <c r="S11" s="20">
        <v>0</v>
      </c>
      <c r="T11" s="20">
        <v>0</v>
      </c>
      <c r="U11" s="25">
        <v>670</v>
      </c>
      <c r="V11" s="25" t="s">
        <v>94</v>
      </c>
      <c r="W11" s="25">
        <f>U11</f>
        <v>670</v>
      </c>
      <c r="X11" s="25"/>
      <c r="Y11" s="9" t="s">
        <v>39</v>
      </c>
      <c r="Z11" s="26" t="s">
        <v>65</v>
      </c>
      <c r="AA11" s="12"/>
    </row>
    <row r="12" spans="1:27" x14ac:dyDescent="0.35">
      <c r="A12" s="8">
        <v>8</v>
      </c>
      <c r="B12" s="16" t="s">
        <v>28</v>
      </c>
      <c r="C12" s="17" t="s">
        <v>29</v>
      </c>
      <c r="D12" s="18" t="s">
        <v>30</v>
      </c>
      <c r="E12" s="19">
        <v>45798</v>
      </c>
      <c r="F12" s="9" t="s">
        <v>31</v>
      </c>
      <c r="G12" s="20" t="s">
        <v>32</v>
      </c>
      <c r="H12" s="20" t="s">
        <v>33</v>
      </c>
      <c r="I12" s="21" t="s">
        <v>61</v>
      </c>
      <c r="J12" s="21" t="s">
        <v>62</v>
      </c>
      <c r="K12" s="21" t="s">
        <v>63</v>
      </c>
      <c r="L12" s="22">
        <v>355439412</v>
      </c>
      <c r="M12" s="19" t="s">
        <v>64</v>
      </c>
      <c r="N12" s="20">
        <v>42000</v>
      </c>
      <c r="O12" s="20">
        <v>670</v>
      </c>
      <c r="P12" s="23" t="s">
        <v>38</v>
      </c>
      <c r="Q12" s="24">
        <v>45420</v>
      </c>
      <c r="R12" s="20">
        <v>670</v>
      </c>
      <c r="S12" s="20">
        <v>0</v>
      </c>
      <c r="T12" s="20">
        <v>0</v>
      </c>
      <c r="U12" s="25">
        <v>670</v>
      </c>
      <c r="V12" s="25" t="s">
        <v>94</v>
      </c>
      <c r="W12" s="25">
        <f t="shared" ref="W12:W22" si="0">U12</f>
        <v>670</v>
      </c>
      <c r="X12" s="25"/>
      <c r="Y12" s="9" t="s">
        <v>39</v>
      </c>
      <c r="Z12" s="26" t="s">
        <v>66</v>
      </c>
      <c r="AA12" s="12"/>
    </row>
    <row r="13" spans="1:27" x14ac:dyDescent="0.35">
      <c r="A13" s="8">
        <v>9</v>
      </c>
      <c r="B13" s="16" t="s">
        <v>28</v>
      </c>
      <c r="C13" s="17" t="s">
        <v>29</v>
      </c>
      <c r="D13" s="18" t="s">
        <v>30</v>
      </c>
      <c r="E13" s="19">
        <v>45798</v>
      </c>
      <c r="F13" s="9" t="s">
        <v>31</v>
      </c>
      <c r="G13" s="20" t="s">
        <v>32</v>
      </c>
      <c r="H13" s="20" t="s">
        <v>33</v>
      </c>
      <c r="I13" s="21" t="s">
        <v>61</v>
      </c>
      <c r="J13" s="21" t="s">
        <v>62</v>
      </c>
      <c r="K13" s="21" t="s">
        <v>63</v>
      </c>
      <c r="L13" s="22">
        <v>355439412</v>
      </c>
      <c r="M13" s="19" t="s">
        <v>64</v>
      </c>
      <c r="N13" s="20">
        <v>42000</v>
      </c>
      <c r="O13" s="20">
        <v>670</v>
      </c>
      <c r="P13" s="23" t="s">
        <v>38</v>
      </c>
      <c r="Q13" s="24">
        <v>45441</v>
      </c>
      <c r="R13" s="20">
        <v>670</v>
      </c>
      <c r="S13" s="20">
        <v>0</v>
      </c>
      <c r="T13" s="20">
        <v>0</v>
      </c>
      <c r="U13" s="25">
        <v>670</v>
      </c>
      <c r="V13" s="25" t="s">
        <v>94</v>
      </c>
      <c r="W13" s="25">
        <f t="shared" si="0"/>
        <v>670</v>
      </c>
      <c r="X13" s="25"/>
      <c r="Y13" s="9" t="s">
        <v>39</v>
      </c>
      <c r="Z13" s="26" t="s">
        <v>67</v>
      </c>
      <c r="AA13" s="12"/>
    </row>
    <row r="14" spans="1:27" x14ac:dyDescent="0.35">
      <c r="A14" s="8">
        <v>10</v>
      </c>
      <c r="B14" s="16" t="s">
        <v>28</v>
      </c>
      <c r="C14" s="17" t="s">
        <v>29</v>
      </c>
      <c r="D14" s="18" t="s">
        <v>30</v>
      </c>
      <c r="E14" s="19">
        <v>45798</v>
      </c>
      <c r="F14" s="9" t="s">
        <v>31</v>
      </c>
      <c r="G14" s="20" t="s">
        <v>32</v>
      </c>
      <c r="H14" s="20" t="s">
        <v>33</v>
      </c>
      <c r="I14" s="21" t="s">
        <v>61</v>
      </c>
      <c r="J14" s="21" t="s">
        <v>62</v>
      </c>
      <c r="K14" s="21" t="s">
        <v>63</v>
      </c>
      <c r="L14" s="22">
        <v>355439412</v>
      </c>
      <c r="M14" s="19" t="s">
        <v>64</v>
      </c>
      <c r="N14" s="20">
        <v>42000</v>
      </c>
      <c r="O14" s="20">
        <v>670</v>
      </c>
      <c r="P14" s="23" t="s">
        <v>38</v>
      </c>
      <c r="Q14" s="24">
        <v>45511</v>
      </c>
      <c r="R14" s="20">
        <v>670</v>
      </c>
      <c r="S14" s="20">
        <v>0</v>
      </c>
      <c r="T14" s="20">
        <v>0</v>
      </c>
      <c r="U14" s="25">
        <v>670</v>
      </c>
      <c r="V14" s="25" t="s">
        <v>94</v>
      </c>
      <c r="W14" s="25">
        <f t="shared" si="0"/>
        <v>670</v>
      </c>
      <c r="X14" s="25"/>
      <c r="Y14" s="9" t="s">
        <v>39</v>
      </c>
      <c r="Z14" s="26" t="s">
        <v>68</v>
      </c>
      <c r="AA14" s="12"/>
    </row>
    <row r="15" spans="1:27" x14ac:dyDescent="0.35">
      <c r="A15" s="8">
        <v>11</v>
      </c>
      <c r="B15" s="16" t="s">
        <v>28</v>
      </c>
      <c r="C15" s="17" t="s">
        <v>29</v>
      </c>
      <c r="D15" s="18" t="s">
        <v>30</v>
      </c>
      <c r="E15" s="19">
        <v>45798</v>
      </c>
      <c r="F15" s="9" t="s">
        <v>31</v>
      </c>
      <c r="G15" s="20" t="s">
        <v>32</v>
      </c>
      <c r="H15" s="20" t="s">
        <v>33</v>
      </c>
      <c r="I15" s="21" t="s">
        <v>61</v>
      </c>
      <c r="J15" s="21" t="s">
        <v>62</v>
      </c>
      <c r="K15" s="21" t="s">
        <v>63</v>
      </c>
      <c r="L15" s="22">
        <v>355439412</v>
      </c>
      <c r="M15" s="19" t="s">
        <v>64</v>
      </c>
      <c r="N15" s="20">
        <v>42000</v>
      </c>
      <c r="O15" s="20">
        <v>670</v>
      </c>
      <c r="P15" s="23" t="s">
        <v>38</v>
      </c>
      <c r="Q15" s="24">
        <v>45539</v>
      </c>
      <c r="R15" s="20">
        <v>670</v>
      </c>
      <c r="S15" s="20">
        <v>0</v>
      </c>
      <c r="T15" s="20">
        <v>0</v>
      </c>
      <c r="U15" s="25">
        <v>670</v>
      </c>
      <c r="V15" s="25" t="s">
        <v>94</v>
      </c>
      <c r="W15" s="25">
        <f t="shared" si="0"/>
        <v>670</v>
      </c>
      <c r="X15" s="25"/>
      <c r="Y15" s="9" t="s">
        <v>39</v>
      </c>
      <c r="Z15" s="26" t="s">
        <v>69</v>
      </c>
      <c r="AA15" s="12"/>
    </row>
    <row r="16" spans="1:27" x14ac:dyDescent="0.35">
      <c r="A16" s="8">
        <v>12</v>
      </c>
      <c r="B16" s="16" t="s">
        <v>28</v>
      </c>
      <c r="C16" s="17" t="s">
        <v>29</v>
      </c>
      <c r="D16" s="18" t="s">
        <v>30</v>
      </c>
      <c r="E16" s="19">
        <v>45798</v>
      </c>
      <c r="F16" s="9" t="s">
        <v>31</v>
      </c>
      <c r="G16" s="20" t="s">
        <v>32</v>
      </c>
      <c r="H16" s="20" t="s">
        <v>33</v>
      </c>
      <c r="I16" s="21" t="s">
        <v>61</v>
      </c>
      <c r="J16" s="21" t="s">
        <v>62</v>
      </c>
      <c r="K16" s="21" t="s">
        <v>63</v>
      </c>
      <c r="L16" s="22" t="s">
        <v>70</v>
      </c>
      <c r="M16" s="19" t="s">
        <v>64</v>
      </c>
      <c r="N16" s="20">
        <v>42000</v>
      </c>
      <c r="O16" s="20">
        <v>670</v>
      </c>
      <c r="P16" s="23" t="s">
        <v>38</v>
      </c>
      <c r="Q16" s="24">
        <v>45623</v>
      </c>
      <c r="R16" s="20">
        <v>670</v>
      </c>
      <c r="S16" s="20">
        <v>0</v>
      </c>
      <c r="T16" s="20">
        <v>0</v>
      </c>
      <c r="U16" s="25">
        <v>670</v>
      </c>
      <c r="V16" s="25" t="s">
        <v>94</v>
      </c>
      <c r="W16" s="25">
        <f t="shared" si="0"/>
        <v>670</v>
      </c>
      <c r="X16" s="25"/>
      <c r="Y16" s="9" t="s">
        <v>39</v>
      </c>
      <c r="Z16" s="26" t="s">
        <v>71</v>
      </c>
      <c r="AA16" s="12"/>
    </row>
    <row r="17" spans="1:27" x14ac:dyDescent="0.35">
      <c r="A17" s="8">
        <v>13</v>
      </c>
      <c r="B17" s="16" t="s">
        <v>28</v>
      </c>
      <c r="C17" s="17" t="s">
        <v>29</v>
      </c>
      <c r="D17" s="18" t="s">
        <v>30</v>
      </c>
      <c r="E17" s="19">
        <v>45798</v>
      </c>
      <c r="F17" s="9" t="s">
        <v>31</v>
      </c>
      <c r="G17" s="20" t="s">
        <v>32</v>
      </c>
      <c r="H17" s="20" t="s">
        <v>33</v>
      </c>
      <c r="I17" s="21" t="s">
        <v>61</v>
      </c>
      <c r="J17" s="21" t="s">
        <v>62</v>
      </c>
      <c r="K17" s="21" t="s">
        <v>63</v>
      </c>
      <c r="L17" s="22">
        <v>355439412</v>
      </c>
      <c r="M17" s="19" t="s">
        <v>64</v>
      </c>
      <c r="N17" s="20">
        <v>42000</v>
      </c>
      <c r="O17" s="20">
        <v>670</v>
      </c>
      <c r="P17" s="23" t="s">
        <v>38</v>
      </c>
      <c r="Q17" s="24">
        <v>45658</v>
      </c>
      <c r="R17" s="20">
        <v>670</v>
      </c>
      <c r="S17" s="20">
        <v>0</v>
      </c>
      <c r="T17" s="20">
        <v>0</v>
      </c>
      <c r="U17" s="25">
        <v>670</v>
      </c>
      <c r="V17" s="25" t="s">
        <v>94</v>
      </c>
      <c r="W17" s="25">
        <f t="shared" si="0"/>
        <v>670</v>
      </c>
      <c r="X17" s="25"/>
      <c r="Y17" s="9" t="s">
        <v>39</v>
      </c>
      <c r="Z17" s="26" t="s">
        <v>72</v>
      </c>
      <c r="AA17" s="12"/>
    </row>
    <row r="18" spans="1:27" x14ac:dyDescent="0.35">
      <c r="A18" s="8">
        <v>14</v>
      </c>
      <c r="B18" s="16" t="s">
        <v>28</v>
      </c>
      <c r="C18" s="17" t="s">
        <v>29</v>
      </c>
      <c r="D18" s="18" t="s">
        <v>30</v>
      </c>
      <c r="E18" s="19">
        <v>45798</v>
      </c>
      <c r="F18" s="9" t="s">
        <v>31</v>
      </c>
      <c r="G18" s="20" t="s">
        <v>32</v>
      </c>
      <c r="H18" s="20" t="s">
        <v>33</v>
      </c>
      <c r="I18" s="21" t="s">
        <v>61</v>
      </c>
      <c r="J18" s="21" t="s">
        <v>62</v>
      </c>
      <c r="K18" s="21" t="s">
        <v>63</v>
      </c>
      <c r="L18" s="22">
        <v>355439412</v>
      </c>
      <c r="M18" s="19" t="s">
        <v>64</v>
      </c>
      <c r="N18" s="20">
        <v>42000</v>
      </c>
      <c r="O18" s="20">
        <v>670</v>
      </c>
      <c r="P18" s="23" t="s">
        <v>38</v>
      </c>
      <c r="Q18" s="24">
        <v>45707</v>
      </c>
      <c r="R18" s="20">
        <v>670</v>
      </c>
      <c r="S18" s="20">
        <v>0</v>
      </c>
      <c r="T18" s="20">
        <v>0</v>
      </c>
      <c r="U18" s="25">
        <v>670</v>
      </c>
      <c r="V18" s="25" t="s">
        <v>94</v>
      </c>
      <c r="W18" s="25">
        <f t="shared" si="0"/>
        <v>670</v>
      </c>
      <c r="X18" s="25"/>
      <c r="Y18" s="9" t="s">
        <v>39</v>
      </c>
      <c r="Z18" s="26" t="s">
        <v>73</v>
      </c>
      <c r="AA18" s="12"/>
    </row>
    <row r="19" spans="1:27" x14ac:dyDescent="0.35">
      <c r="A19" s="8">
        <v>15</v>
      </c>
      <c r="B19" s="16" t="s">
        <v>28</v>
      </c>
      <c r="C19" s="17" t="s">
        <v>29</v>
      </c>
      <c r="D19" s="18" t="s">
        <v>30</v>
      </c>
      <c r="E19" s="19">
        <v>45798</v>
      </c>
      <c r="F19" s="9" t="s">
        <v>31</v>
      </c>
      <c r="G19" s="20" t="s">
        <v>32</v>
      </c>
      <c r="H19" s="20" t="s">
        <v>33</v>
      </c>
      <c r="I19" s="21" t="s">
        <v>61</v>
      </c>
      <c r="J19" s="21" t="s">
        <v>62</v>
      </c>
      <c r="K19" s="21" t="s">
        <v>63</v>
      </c>
      <c r="L19" s="22">
        <v>355439412</v>
      </c>
      <c r="M19" s="19" t="s">
        <v>64</v>
      </c>
      <c r="N19" s="20">
        <v>42000</v>
      </c>
      <c r="O19" s="20">
        <v>670</v>
      </c>
      <c r="P19" s="23" t="s">
        <v>38</v>
      </c>
      <c r="Q19" s="24">
        <v>45714</v>
      </c>
      <c r="R19" s="20">
        <v>670</v>
      </c>
      <c r="S19" s="20">
        <v>0</v>
      </c>
      <c r="T19" s="20">
        <v>0</v>
      </c>
      <c r="U19" s="25">
        <v>670</v>
      </c>
      <c r="V19" s="25" t="s">
        <v>94</v>
      </c>
      <c r="W19" s="25">
        <f t="shared" si="0"/>
        <v>670</v>
      </c>
      <c r="X19" s="25"/>
      <c r="Y19" s="9" t="s">
        <v>39</v>
      </c>
      <c r="Z19" s="26" t="s">
        <v>74</v>
      </c>
      <c r="AA19" s="12"/>
    </row>
    <row r="20" spans="1:27" x14ac:dyDescent="0.35">
      <c r="A20" s="8">
        <v>16</v>
      </c>
      <c r="B20" s="16" t="s">
        <v>28</v>
      </c>
      <c r="C20" s="17" t="s">
        <v>29</v>
      </c>
      <c r="D20" s="18" t="s">
        <v>30</v>
      </c>
      <c r="E20" s="19">
        <v>45798</v>
      </c>
      <c r="F20" s="9" t="s">
        <v>31</v>
      </c>
      <c r="G20" s="20" t="s">
        <v>32</v>
      </c>
      <c r="H20" s="20" t="s">
        <v>33</v>
      </c>
      <c r="I20" s="21" t="s">
        <v>61</v>
      </c>
      <c r="J20" s="21" t="s">
        <v>62</v>
      </c>
      <c r="K20" s="21" t="s">
        <v>63</v>
      </c>
      <c r="L20" s="22">
        <v>355439412</v>
      </c>
      <c r="M20" s="19" t="s">
        <v>64</v>
      </c>
      <c r="N20" s="20">
        <v>42000</v>
      </c>
      <c r="O20" s="20">
        <v>670</v>
      </c>
      <c r="P20" s="23" t="s">
        <v>38</v>
      </c>
      <c r="Q20" s="24">
        <v>45721</v>
      </c>
      <c r="R20" s="20">
        <v>670</v>
      </c>
      <c r="S20" s="20">
        <v>0</v>
      </c>
      <c r="T20" s="20">
        <v>0</v>
      </c>
      <c r="U20" s="25">
        <v>670</v>
      </c>
      <c r="V20" s="25" t="s">
        <v>94</v>
      </c>
      <c r="W20" s="25">
        <f t="shared" si="0"/>
        <v>670</v>
      </c>
      <c r="X20" s="25"/>
      <c r="Y20" s="9" t="s">
        <v>39</v>
      </c>
      <c r="Z20" s="26" t="s">
        <v>75</v>
      </c>
      <c r="AA20" s="12"/>
    </row>
    <row r="21" spans="1:27" x14ac:dyDescent="0.35">
      <c r="A21" s="8">
        <v>17</v>
      </c>
      <c r="B21" s="16" t="s">
        <v>28</v>
      </c>
      <c r="C21" s="17" t="s">
        <v>29</v>
      </c>
      <c r="D21" s="18" t="s">
        <v>30</v>
      </c>
      <c r="E21" s="19">
        <v>45798</v>
      </c>
      <c r="F21" s="9" t="s">
        <v>31</v>
      </c>
      <c r="G21" s="20" t="s">
        <v>32</v>
      </c>
      <c r="H21" s="20" t="s">
        <v>33</v>
      </c>
      <c r="I21" s="21" t="s">
        <v>61</v>
      </c>
      <c r="J21" s="21" t="s">
        <v>62</v>
      </c>
      <c r="K21" s="21" t="s">
        <v>63</v>
      </c>
      <c r="L21" s="22">
        <v>355439412</v>
      </c>
      <c r="M21" s="19" t="s">
        <v>64</v>
      </c>
      <c r="N21" s="20">
        <v>42000</v>
      </c>
      <c r="O21" s="20">
        <v>670</v>
      </c>
      <c r="P21" s="23" t="s">
        <v>38</v>
      </c>
      <c r="Q21" s="24">
        <v>45756</v>
      </c>
      <c r="R21" s="20">
        <v>670</v>
      </c>
      <c r="S21" s="20">
        <v>0</v>
      </c>
      <c r="T21" s="20">
        <v>0</v>
      </c>
      <c r="U21" s="25">
        <v>670</v>
      </c>
      <c r="V21" s="25" t="s">
        <v>94</v>
      </c>
      <c r="W21" s="25">
        <f t="shared" si="0"/>
        <v>670</v>
      </c>
      <c r="X21" s="25"/>
      <c r="Y21" s="9" t="s">
        <v>39</v>
      </c>
      <c r="Z21" s="26" t="s">
        <v>76</v>
      </c>
      <c r="AA21" s="12"/>
    </row>
    <row r="22" spans="1:27" x14ac:dyDescent="0.35">
      <c r="A22" s="8">
        <v>18</v>
      </c>
      <c r="B22" s="16" t="s">
        <v>28</v>
      </c>
      <c r="C22" s="17" t="s">
        <v>29</v>
      </c>
      <c r="D22" s="18" t="s">
        <v>30</v>
      </c>
      <c r="E22" s="19">
        <v>45798</v>
      </c>
      <c r="F22" s="9" t="s">
        <v>31</v>
      </c>
      <c r="G22" s="20" t="s">
        <v>32</v>
      </c>
      <c r="H22" s="20" t="s">
        <v>33</v>
      </c>
      <c r="I22" s="21" t="s">
        <v>61</v>
      </c>
      <c r="J22" s="21" t="s">
        <v>62</v>
      </c>
      <c r="K22" s="21" t="s">
        <v>63</v>
      </c>
      <c r="L22" s="22">
        <v>355439412</v>
      </c>
      <c r="M22" s="19" t="s">
        <v>64</v>
      </c>
      <c r="N22" s="20">
        <v>42000</v>
      </c>
      <c r="O22" s="20">
        <v>670</v>
      </c>
      <c r="P22" s="23" t="s">
        <v>38</v>
      </c>
      <c r="Q22" s="24">
        <v>45763</v>
      </c>
      <c r="R22" s="20">
        <v>670</v>
      </c>
      <c r="S22" s="20">
        <v>0</v>
      </c>
      <c r="T22" s="20">
        <v>0</v>
      </c>
      <c r="U22" s="25">
        <v>670</v>
      </c>
      <c r="V22" s="25" t="s">
        <v>94</v>
      </c>
      <c r="W22" s="25">
        <f t="shared" si="0"/>
        <v>670</v>
      </c>
      <c r="X22" s="25"/>
      <c r="Y22" s="9" t="s">
        <v>39</v>
      </c>
      <c r="Z22" s="26" t="s">
        <v>77</v>
      </c>
      <c r="AA22" s="12"/>
    </row>
    <row r="23" spans="1:27" x14ac:dyDescent="0.35">
      <c r="A23" s="8">
        <v>19</v>
      </c>
      <c r="B23" s="16" t="s">
        <v>28</v>
      </c>
      <c r="C23" s="17" t="s">
        <v>29</v>
      </c>
      <c r="D23" s="18" t="s">
        <v>30</v>
      </c>
      <c r="E23" s="19">
        <v>45799</v>
      </c>
      <c r="F23" s="9" t="s">
        <v>31</v>
      </c>
      <c r="G23" s="20" t="s">
        <v>32</v>
      </c>
      <c r="H23" s="20" t="s">
        <v>33</v>
      </c>
      <c r="I23" s="21" t="s">
        <v>34</v>
      </c>
      <c r="J23" s="21" t="s">
        <v>78</v>
      </c>
      <c r="K23" s="21" t="s">
        <v>79</v>
      </c>
      <c r="L23" s="22">
        <v>355553962</v>
      </c>
      <c r="M23" s="19" t="s">
        <v>80</v>
      </c>
      <c r="N23" s="20">
        <v>42000</v>
      </c>
      <c r="O23" s="20">
        <v>670</v>
      </c>
      <c r="P23" s="23" t="s">
        <v>38</v>
      </c>
      <c r="Q23" s="24">
        <v>45783</v>
      </c>
      <c r="R23" s="20">
        <v>2680</v>
      </c>
      <c r="S23" s="20">
        <v>2680</v>
      </c>
      <c r="T23" s="20">
        <v>0</v>
      </c>
      <c r="U23" s="25">
        <v>0</v>
      </c>
      <c r="V23" s="25"/>
      <c r="W23" s="25"/>
      <c r="X23" s="25"/>
      <c r="Y23" s="9" t="s">
        <v>39</v>
      </c>
      <c r="Z23" s="26" t="s">
        <v>48</v>
      </c>
      <c r="AA23" s="12"/>
    </row>
    <row r="24" spans="1:27" x14ac:dyDescent="0.35">
      <c r="A24" s="8">
        <v>20</v>
      </c>
      <c r="B24" s="16" t="s">
        <v>28</v>
      </c>
      <c r="C24" s="17" t="s">
        <v>29</v>
      </c>
      <c r="D24" s="18" t="s">
        <v>30</v>
      </c>
      <c r="E24" s="19">
        <v>45799</v>
      </c>
      <c r="F24" s="9" t="s">
        <v>31</v>
      </c>
      <c r="G24" s="20" t="s">
        <v>32</v>
      </c>
      <c r="H24" s="20" t="s">
        <v>33</v>
      </c>
      <c r="I24" s="21" t="s">
        <v>81</v>
      </c>
      <c r="J24" s="21" t="s">
        <v>82</v>
      </c>
      <c r="K24" s="21" t="s">
        <v>83</v>
      </c>
      <c r="L24" s="22">
        <v>355607792</v>
      </c>
      <c r="M24" s="19" t="s">
        <v>84</v>
      </c>
      <c r="N24" s="20">
        <v>42000</v>
      </c>
      <c r="O24" s="20">
        <v>670</v>
      </c>
      <c r="P24" s="23" t="s">
        <v>59</v>
      </c>
      <c r="Q24" s="24">
        <v>45748</v>
      </c>
      <c r="R24" s="20">
        <v>12500</v>
      </c>
      <c r="S24" s="20">
        <v>3350</v>
      </c>
      <c r="T24" s="20">
        <v>0</v>
      </c>
      <c r="U24" s="25">
        <v>9150</v>
      </c>
      <c r="V24" s="25" t="s">
        <v>93</v>
      </c>
      <c r="W24" s="25">
        <v>9994.09</v>
      </c>
      <c r="X24" s="25">
        <f t="shared" ref="X24:X25" si="1">U24-W24</f>
        <v>-844.09000000000015</v>
      </c>
      <c r="Y24" s="9" t="s">
        <v>39</v>
      </c>
      <c r="Z24" s="26" t="s">
        <v>85</v>
      </c>
      <c r="AA24" s="12"/>
    </row>
    <row r="25" spans="1:27" x14ac:dyDescent="0.35">
      <c r="A25" s="8">
        <v>21</v>
      </c>
      <c r="B25" s="16" t="s">
        <v>28</v>
      </c>
      <c r="C25" s="17" t="s">
        <v>29</v>
      </c>
      <c r="D25" s="18" t="s">
        <v>30</v>
      </c>
      <c r="E25" s="19">
        <v>45798</v>
      </c>
      <c r="F25" s="9" t="s">
        <v>31</v>
      </c>
      <c r="G25" s="20" t="s">
        <v>32</v>
      </c>
      <c r="H25" s="20" t="s">
        <v>33</v>
      </c>
      <c r="I25" s="21" t="s">
        <v>49</v>
      </c>
      <c r="J25" s="21" t="s">
        <v>86</v>
      </c>
      <c r="K25" s="21" t="s">
        <v>87</v>
      </c>
      <c r="L25" s="22">
        <v>355985635</v>
      </c>
      <c r="M25" s="19" t="s">
        <v>88</v>
      </c>
      <c r="N25" s="20">
        <v>42000</v>
      </c>
      <c r="O25" s="20">
        <v>670</v>
      </c>
      <c r="P25" s="23" t="s">
        <v>59</v>
      </c>
      <c r="Q25" s="24">
        <v>45741</v>
      </c>
      <c r="R25" s="20">
        <v>11400</v>
      </c>
      <c r="S25" s="20">
        <v>4690</v>
      </c>
      <c r="T25" s="20">
        <v>0</v>
      </c>
      <c r="U25" s="25">
        <v>6710</v>
      </c>
      <c r="V25" s="25" t="s">
        <v>93</v>
      </c>
      <c r="W25" s="25">
        <v>10523.89</v>
      </c>
      <c r="X25" s="25">
        <f t="shared" si="1"/>
        <v>-3813.8899999999994</v>
      </c>
      <c r="Y25" s="9" t="s">
        <v>39</v>
      </c>
      <c r="Z25" s="26" t="s">
        <v>89</v>
      </c>
      <c r="AA25" s="12"/>
    </row>
    <row r="26" spans="1:27" x14ac:dyDescent="0.35">
      <c r="A26" s="12"/>
      <c r="B26" s="12"/>
      <c r="C26" s="12"/>
      <c r="D26" s="12"/>
      <c r="E26" s="12"/>
      <c r="F26" s="12"/>
      <c r="G26" s="12"/>
      <c r="H26" s="12"/>
      <c r="I26" s="12"/>
      <c r="J26" s="12"/>
      <c r="K26" s="12"/>
      <c r="L26" s="12"/>
      <c r="M26" s="13"/>
      <c r="N26" s="12"/>
      <c r="O26" s="12"/>
      <c r="P26" s="12"/>
      <c r="Q26" s="12"/>
      <c r="R26" s="12"/>
      <c r="S26" s="12"/>
      <c r="T26" s="12"/>
      <c r="U26" s="27"/>
      <c r="V26" s="27"/>
      <c r="W26" s="27"/>
      <c r="X26" s="27"/>
      <c r="Y26" s="12"/>
      <c r="Z26" s="12"/>
      <c r="AA26" s="12"/>
    </row>
  </sheetData>
  <autoFilter ref="A4:AA4" xr:uid="{2B13BCE5-8E73-4A20-90CC-E6129876798E}"/>
  <conditionalFormatting sqref="L5:L25">
    <cfRule type="duplicateValues" dxfId="0" priority="1" stopIfTrue="1"/>
  </conditionalFormatting>
  <dataValidations count="10">
    <dataValidation type="date" operator="lessThanOrEqual" allowBlank="1" showInputMessage="1" showErrorMessage="1" errorTitle="Incorrect date Entered" error="Enter in Valid Date Format_x000a_ " promptTitle="Enter Valid Date" sqref="Q5:Q25" xr:uid="{5E866518-02F6-4C7F-AD86-7A562B2EA96C}">
      <formula1>IF(ISNUMBER(DATE(RIGHT(E5,4),MONTH(LEFT(MID(E5,4,3),2)&amp;"1"),LEFT(E5,2))),E5,9^9)</formula1>
    </dataValidation>
    <dataValidation type="custom" allowBlank="1" showInputMessage="1" showErrorMessage="1" error="Enter Valid date_x000a_" sqref="E6" xr:uid="{46777A67-E98F-4CC7-A773-03FA37556F45}">
      <formula1>ISNUMBER(E6) * (E6&gt;=DATE(2023,10,1)) * (E6&lt;=DATE(2031,12,31)) * (INT(E6)=E6)</formula1>
    </dataValidation>
    <dataValidation type="date" allowBlank="1" showInputMessage="1" showErrorMessage="1" errorTitle="Incorrect Value Entered" error="Enter Valid Date" sqref="M5:M25" xr:uid="{8B544C62-EDC3-40A2-9C6D-A769459D85C8}">
      <formula1>42370</formula1>
      <formula2>47848</formula2>
    </dataValidation>
    <dataValidation type="custom" allowBlank="1" showInputMessage="1" showErrorMessage="1" error="Enter Valid Date_x000a_" sqref="E5" xr:uid="{A82A5931-0A41-4D31-BEDA-FED4A542A9FD}">
      <formula1>ISNUMBER(E5) * (E5&gt;=DATE(2023,10,1)) * (E5&lt;=DATE(2031,12,31)) * (INT(E5)=E5)</formula1>
    </dataValidation>
    <dataValidation type="custom" allowBlank="1" showInputMessage="1" showErrorMessage="1" sqref="E7:E25" xr:uid="{3015CB20-A971-41E9-A696-07CD1266A96A}">
      <formula1>ISNUMBER(E7) * (E7&gt;=DATE(2023,10,1)) * (E7&lt;=DATE(2031,12,31)) * (INT(E7)=E7)</formula1>
    </dataValidation>
    <dataValidation type="date" allowBlank="1" showInputMessage="1" showErrorMessage="1" sqref="M4 M26" xr:uid="{07D30965-8526-496F-B3A5-AF583541BE88}">
      <formula1>36526</formula1>
      <formula2>47848</formula2>
    </dataValidation>
    <dataValidation type="list" allowBlank="1" showInputMessage="1" showErrorMessage="1" sqref="P5:P25" xr:uid="{3C430F49-2475-44BD-B015-A37CAA9E404B}">
      <formula1>Type</formula1>
    </dataValidation>
    <dataValidation type="list" allowBlank="1" showInputMessage="1" showErrorMessage="1" sqref="Y5:Y25" xr:uid="{279BB4BE-1467-4565-8492-51377B744683}">
      <formula1>"Loan Card,Digital Payment,Cash Receipt,Borrower Written Statement,Deliquent Staff Written Statement,Center Meeting Register,Hand Written Receipt"</formula1>
    </dataValidation>
    <dataValidation allowBlank="1" showErrorMessage="1" sqref="C5 B5:B25" xr:uid="{C8FBE452-4C87-42FE-A06B-A5E22ACE4408}"/>
    <dataValidation type="date" allowBlank="1" showInputMessage="1" showErrorMessage="1" errorTitle="Incorrect date Entered" error="Enter in Valid Date Format_x000a_ " promptTitle="Enter Valid Date" sqref="Q26" xr:uid="{1A404EA2-84AB-4F48-96A2-89C3D5341B53}">
      <formula1>42370</formula1>
      <formula2>47484</formula2>
    </dataValidation>
  </dataValidations>
  <hyperlinks>
    <hyperlink ref="E3" location="'Fraud Investigation Report'!G5" display="Home" xr:uid="{6B10BDB2-0C13-4B4C-BC86-6B7F43691BD7}"/>
    <hyperlink ref="U3" location="'Fraud Investigation Report'!G5" display="Home" xr:uid="{8A22EA73-7F75-4CA8-B590-BBF96D3E3C74}"/>
    <hyperlink ref="F3" location="'Loan Outstanding Report'!BG5" display="Loan O/s Report" xr:uid="{EF879CF0-90C3-4037-9017-6F3A650F6E3B}"/>
    <hyperlink ref="Y3" location="'Loan Outstanding Report'!BG5" display="Loan O/s Report" xr:uid="{6CBD2533-C075-4128-8066-393198ACDA07}"/>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C5A9-417F-4591-90CD-0A3A5EA6BA10}">
  <dimension ref="A1:AP6"/>
  <sheetViews>
    <sheetView tabSelected="1" topLeftCell="A22" workbookViewId="0">
      <selection activeCell="K32" sqref="I30:K32"/>
    </sheetView>
  </sheetViews>
  <sheetFormatPr defaultRowHeight="14.5" x14ac:dyDescent="0.35"/>
  <cols>
    <col min="1" max="1" width="5" bestFit="1" customWidth="1"/>
    <col min="2" max="2" width="6" bestFit="1" customWidth="1"/>
    <col min="3" max="3" width="8.90625" bestFit="1" customWidth="1"/>
    <col min="4" max="4" width="7.453125" bestFit="1" customWidth="1"/>
    <col min="5" max="5" width="6.6328125" bestFit="1" customWidth="1"/>
    <col min="6" max="6" width="9.6328125" bestFit="1" customWidth="1"/>
    <col min="7" max="7" width="12.6328125" bestFit="1" customWidth="1"/>
    <col min="8" max="8" width="7.54296875" bestFit="1" customWidth="1"/>
    <col min="9" max="9" width="41.6328125" bestFit="1" customWidth="1"/>
    <col min="10" max="10" width="10.90625" bestFit="1" customWidth="1"/>
    <col min="11" max="11" width="16.1796875" bestFit="1" customWidth="1"/>
    <col min="12" max="12" width="9.90625" bestFit="1" customWidth="1"/>
    <col min="13" max="13" width="44.26953125" bestFit="1" customWidth="1"/>
    <col min="14" max="14" width="9.453125" bestFit="1" customWidth="1"/>
    <col min="15" max="15" width="52" bestFit="1" customWidth="1"/>
    <col min="16" max="16" width="13.36328125" bestFit="1" customWidth="1"/>
    <col min="17" max="17" width="14.08984375" bestFit="1" customWidth="1"/>
    <col min="18" max="19" width="10.7265625" bestFit="1" customWidth="1"/>
    <col min="20" max="20" width="9.81640625" bestFit="1" customWidth="1"/>
    <col min="21" max="21" width="15.6328125" bestFit="1" customWidth="1"/>
    <col min="22" max="22" width="10.90625" bestFit="1" customWidth="1"/>
    <col min="23" max="23" width="13.1796875" bestFit="1" customWidth="1"/>
    <col min="24" max="24" width="23.26953125" bestFit="1" customWidth="1"/>
    <col min="25" max="25" width="13.6328125" bestFit="1" customWidth="1"/>
    <col min="26" max="26" width="16.453125" bestFit="1" customWidth="1"/>
    <col min="27" max="27" width="16.1796875" bestFit="1" customWidth="1"/>
    <col min="28" max="28" width="11.08984375" bestFit="1" customWidth="1"/>
    <col min="29" max="29" width="18.81640625" bestFit="1" customWidth="1"/>
    <col min="30" max="30" width="18.1796875" bestFit="1" customWidth="1"/>
    <col min="31" max="31" width="19.1796875" bestFit="1" customWidth="1"/>
    <col min="32" max="32" width="15.1796875" bestFit="1" customWidth="1"/>
    <col min="33" max="33" width="11.54296875" bestFit="1" customWidth="1"/>
    <col min="34" max="34" width="16" bestFit="1" customWidth="1"/>
    <col min="35" max="35" width="12.36328125" bestFit="1" customWidth="1"/>
    <col min="36" max="36" width="20.08984375" bestFit="1" customWidth="1"/>
    <col min="38" max="38" width="15" bestFit="1" customWidth="1"/>
    <col min="39" max="39" width="17.6328125" bestFit="1" customWidth="1"/>
    <col min="40" max="40" width="10.36328125" bestFit="1" customWidth="1"/>
    <col min="41" max="41" width="11.7265625" bestFit="1" customWidth="1"/>
    <col min="42" max="42" width="21.453125" bestFit="1" customWidth="1"/>
  </cols>
  <sheetData>
    <row r="1" spans="1:42" x14ac:dyDescent="0.35">
      <c r="A1" s="50" t="s">
        <v>140</v>
      </c>
      <c r="B1" s="50" t="s">
        <v>141</v>
      </c>
      <c r="C1" s="50" t="s">
        <v>142</v>
      </c>
      <c r="D1" s="50" t="s">
        <v>143</v>
      </c>
      <c r="E1" s="50" t="s">
        <v>144</v>
      </c>
      <c r="F1" s="50" t="s">
        <v>145</v>
      </c>
      <c r="G1" s="50" t="s">
        <v>146</v>
      </c>
      <c r="H1" s="50" t="s">
        <v>147</v>
      </c>
      <c r="I1" s="50" t="s">
        <v>148</v>
      </c>
      <c r="J1" s="50" t="s">
        <v>149</v>
      </c>
      <c r="K1" s="50" t="s">
        <v>150</v>
      </c>
      <c r="L1" s="50" t="s">
        <v>151</v>
      </c>
      <c r="M1" s="50" t="s">
        <v>152</v>
      </c>
      <c r="N1" s="50" t="s">
        <v>153</v>
      </c>
      <c r="O1" s="50" t="s">
        <v>154</v>
      </c>
      <c r="P1" s="50" t="s">
        <v>155</v>
      </c>
      <c r="Q1" s="50" t="s">
        <v>156</v>
      </c>
      <c r="R1" s="50" t="s">
        <v>157</v>
      </c>
      <c r="S1" s="50" t="s">
        <v>158</v>
      </c>
      <c r="T1" s="50" t="s">
        <v>159</v>
      </c>
      <c r="U1" s="50" t="s">
        <v>160</v>
      </c>
      <c r="V1" s="50" t="s">
        <v>161</v>
      </c>
      <c r="W1" s="50" t="s">
        <v>162</v>
      </c>
      <c r="X1" s="50" t="s">
        <v>163</v>
      </c>
      <c r="Y1" s="50" t="s">
        <v>164</v>
      </c>
      <c r="Z1" s="50" t="s">
        <v>165</v>
      </c>
      <c r="AA1" s="50" t="s">
        <v>166</v>
      </c>
      <c r="AB1" s="50" t="s">
        <v>167</v>
      </c>
      <c r="AC1" s="50" t="s">
        <v>168</v>
      </c>
      <c r="AD1" s="50" t="s">
        <v>169</v>
      </c>
      <c r="AE1" s="50" t="s">
        <v>170</v>
      </c>
      <c r="AF1" s="50" t="s">
        <v>171</v>
      </c>
      <c r="AG1" s="50" t="s">
        <v>172</v>
      </c>
      <c r="AH1" s="50" t="s">
        <v>173</v>
      </c>
      <c r="AI1" s="50" t="s">
        <v>174</v>
      </c>
      <c r="AJ1" s="51" t="s">
        <v>175</v>
      </c>
      <c r="AK1" s="51" t="s">
        <v>176</v>
      </c>
      <c r="AL1" s="51" t="s">
        <v>177</v>
      </c>
      <c r="AM1" s="51" t="s">
        <v>178</v>
      </c>
      <c r="AN1" s="51" t="s">
        <v>179</v>
      </c>
      <c r="AO1" s="51" t="s">
        <v>180</v>
      </c>
      <c r="AP1" s="51" t="s">
        <v>181</v>
      </c>
    </row>
    <row r="2" spans="1:42" x14ac:dyDescent="0.35">
      <c r="A2" s="52">
        <v>1</v>
      </c>
      <c r="B2" s="52" t="s">
        <v>130</v>
      </c>
      <c r="C2" s="52" t="s">
        <v>131</v>
      </c>
      <c r="D2" s="52" t="s">
        <v>182</v>
      </c>
      <c r="E2" s="52" t="s">
        <v>183</v>
      </c>
      <c r="F2" s="52" t="s">
        <v>184</v>
      </c>
      <c r="G2" s="52" t="s">
        <v>28</v>
      </c>
      <c r="H2" s="52" t="s">
        <v>29</v>
      </c>
      <c r="I2" s="52" t="s">
        <v>185</v>
      </c>
      <c r="J2" s="52" t="s">
        <v>186</v>
      </c>
      <c r="K2" s="52" t="s">
        <v>187</v>
      </c>
      <c r="L2" s="52">
        <v>422452</v>
      </c>
      <c r="M2" s="52" t="s">
        <v>49</v>
      </c>
      <c r="N2" s="52">
        <v>774365</v>
      </c>
      <c r="O2" s="52" t="s">
        <v>188</v>
      </c>
      <c r="P2" s="52">
        <v>66</v>
      </c>
      <c r="Q2" s="52" t="s">
        <v>189</v>
      </c>
      <c r="R2" s="52" t="s">
        <v>52</v>
      </c>
      <c r="S2" s="52" t="s">
        <v>52</v>
      </c>
      <c r="T2" s="52">
        <v>355080722</v>
      </c>
      <c r="U2" s="52" t="s">
        <v>53</v>
      </c>
      <c r="V2" s="53">
        <v>45328</v>
      </c>
      <c r="W2" s="54">
        <v>42000</v>
      </c>
      <c r="X2" s="52"/>
      <c r="Y2" s="53">
        <v>45854</v>
      </c>
      <c r="Z2" s="55">
        <v>45854.523346261602</v>
      </c>
      <c r="AA2" s="52" t="s">
        <v>190</v>
      </c>
      <c r="AB2" s="52" t="s">
        <v>191</v>
      </c>
      <c r="AC2" s="54">
        <v>0</v>
      </c>
      <c r="AD2" s="54">
        <v>0</v>
      </c>
      <c r="AE2" s="56">
        <v>0</v>
      </c>
      <c r="AF2" s="54">
        <v>1163</v>
      </c>
      <c r="AG2" s="52"/>
      <c r="AH2" s="52">
        <v>232251129</v>
      </c>
      <c r="AI2" s="52"/>
      <c r="AJ2" s="52"/>
      <c r="AK2" s="52" t="s">
        <v>192</v>
      </c>
      <c r="AL2" s="52" t="s">
        <v>193</v>
      </c>
      <c r="AM2" s="52" t="s">
        <v>194</v>
      </c>
      <c r="AN2" s="52"/>
      <c r="AO2" s="52"/>
      <c r="AP2" s="52"/>
    </row>
    <row r="3" spans="1:42" x14ac:dyDescent="0.35">
      <c r="A3" s="52">
        <v>3</v>
      </c>
      <c r="B3" s="52" t="s">
        <v>130</v>
      </c>
      <c r="C3" s="52" t="s">
        <v>131</v>
      </c>
      <c r="D3" s="52" t="s">
        <v>182</v>
      </c>
      <c r="E3" s="52" t="s">
        <v>183</v>
      </c>
      <c r="F3" s="52" t="s">
        <v>184</v>
      </c>
      <c r="G3" s="52" t="s">
        <v>28</v>
      </c>
      <c r="H3" s="52" t="s">
        <v>29</v>
      </c>
      <c r="I3" s="52" t="s">
        <v>185</v>
      </c>
      <c r="J3" s="52"/>
      <c r="K3" s="52"/>
      <c r="L3" s="52">
        <v>540879</v>
      </c>
      <c r="M3" s="52" t="s">
        <v>61</v>
      </c>
      <c r="N3" s="52">
        <v>901207</v>
      </c>
      <c r="O3" s="52" t="s">
        <v>195</v>
      </c>
      <c r="P3" s="52">
        <v>66</v>
      </c>
      <c r="Q3" s="52" t="s">
        <v>189</v>
      </c>
      <c r="R3" s="52" t="s">
        <v>62</v>
      </c>
      <c r="S3" s="52" t="s">
        <v>62</v>
      </c>
      <c r="T3" s="52">
        <v>355439412</v>
      </c>
      <c r="U3" s="52" t="s">
        <v>63</v>
      </c>
      <c r="V3" s="53">
        <v>45345</v>
      </c>
      <c r="W3" s="54">
        <v>42000</v>
      </c>
      <c r="X3" s="53">
        <v>45854</v>
      </c>
      <c r="Y3" s="53">
        <v>45854</v>
      </c>
      <c r="Z3" s="55">
        <v>45854.513979513897</v>
      </c>
      <c r="AA3" s="52" t="s">
        <v>196</v>
      </c>
      <c r="AB3" s="52" t="s">
        <v>191</v>
      </c>
      <c r="AC3" s="54">
        <v>0</v>
      </c>
      <c r="AD3" s="54">
        <v>0</v>
      </c>
      <c r="AE3" s="56">
        <v>0</v>
      </c>
      <c r="AF3" s="54">
        <v>8040</v>
      </c>
      <c r="AG3" s="52"/>
      <c r="AH3" s="52">
        <v>232250600</v>
      </c>
      <c r="AI3" s="52"/>
      <c r="AJ3" s="52">
        <v>90</v>
      </c>
      <c r="AK3" s="52" t="s">
        <v>192</v>
      </c>
      <c r="AL3" s="52" t="s">
        <v>197</v>
      </c>
      <c r="AM3" s="52" t="s">
        <v>194</v>
      </c>
      <c r="AN3" s="52"/>
      <c r="AO3" s="52"/>
      <c r="AP3" s="52"/>
    </row>
    <row r="4" spans="1:42" x14ac:dyDescent="0.35">
      <c r="A4" s="52">
        <v>4</v>
      </c>
      <c r="B4" s="52" t="s">
        <v>130</v>
      </c>
      <c r="C4" s="52" t="s">
        <v>131</v>
      </c>
      <c r="D4" s="52" t="s">
        <v>182</v>
      </c>
      <c r="E4" s="52" t="s">
        <v>183</v>
      </c>
      <c r="F4" s="52" t="s">
        <v>184</v>
      </c>
      <c r="G4" s="52" t="s">
        <v>28</v>
      </c>
      <c r="H4" s="52" t="s">
        <v>29</v>
      </c>
      <c r="I4" s="52" t="s">
        <v>185</v>
      </c>
      <c r="J4" s="52" t="s">
        <v>186</v>
      </c>
      <c r="K4" s="52" t="s">
        <v>187</v>
      </c>
      <c r="L4" s="52">
        <v>422452</v>
      </c>
      <c r="M4" s="52" t="s">
        <v>49</v>
      </c>
      <c r="N4" s="52">
        <v>907301</v>
      </c>
      <c r="O4" s="52" t="s">
        <v>198</v>
      </c>
      <c r="P4" s="52">
        <v>66</v>
      </c>
      <c r="Q4" s="52" t="s">
        <v>189</v>
      </c>
      <c r="R4" s="52" t="s">
        <v>56</v>
      </c>
      <c r="S4" s="52" t="s">
        <v>56</v>
      </c>
      <c r="T4" s="52">
        <v>355104530</v>
      </c>
      <c r="U4" s="52" t="s">
        <v>57</v>
      </c>
      <c r="V4" s="53">
        <v>45329</v>
      </c>
      <c r="W4" s="54">
        <v>42000</v>
      </c>
      <c r="X4" s="52"/>
      <c r="Y4" s="53">
        <v>45854</v>
      </c>
      <c r="Z4" s="55">
        <v>45854.521456747701</v>
      </c>
      <c r="AA4" s="52" t="s">
        <v>190</v>
      </c>
      <c r="AB4" s="52" t="s">
        <v>191</v>
      </c>
      <c r="AC4" s="54">
        <v>0</v>
      </c>
      <c r="AD4" s="54">
        <v>0</v>
      </c>
      <c r="AE4" s="56">
        <v>0</v>
      </c>
      <c r="AF4" s="54">
        <v>7435.88</v>
      </c>
      <c r="AG4" s="52"/>
      <c r="AH4" s="52">
        <v>232251032</v>
      </c>
      <c r="AI4" s="52"/>
      <c r="AJ4" s="52">
        <v>49</v>
      </c>
      <c r="AK4" s="52" t="s">
        <v>192</v>
      </c>
      <c r="AL4" s="52" t="s">
        <v>199</v>
      </c>
      <c r="AM4" s="52" t="s">
        <v>194</v>
      </c>
      <c r="AN4" s="52"/>
      <c r="AO4" s="52"/>
      <c r="AP4" s="52"/>
    </row>
    <row r="5" spans="1:42" x14ac:dyDescent="0.35">
      <c r="A5" s="52">
        <v>5</v>
      </c>
      <c r="B5" s="52" t="s">
        <v>130</v>
      </c>
      <c r="C5" s="52" t="s">
        <v>131</v>
      </c>
      <c r="D5" s="52" t="s">
        <v>182</v>
      </c>
      <c r="E5" s="52" t="s">
        <v>183</v>
      </c>
      <c r="F5" s="52" t="s">
        <v>184</v>
      </c>
      <c r="G5" s="52" t="s">
        <v>28</v>
      </c>
      <c r="H5" s="52" t="s">
        <v>29</v>
      </c>
      <c r="I5" s="52" t="s">
        <v>200</v>
      </c>
      <c r="J5" s="52" t="s">
        <v>186</v>
      </c>
      <c r="K5" s="52" t="s">
        <v>187</v>
      </c>
      <c r="L5" s="52">
        <v>416429</v>
      </c>
      <c r="M5" s="52" t="s">
        <v>81</v>
      </c>
      <c r="N5" s="52">
        <v>638214</v>
      </c>
      <c r="O5" s="52" t="s">
        <v>201</v>
      </c>
      <c r="P5" s="52">
        <v>66</v>
      </c>
      <c r="Q5" s="52" t="s">
        <v>189</v>
      </c>
      <c r="R5" s="52" t="s">
        <v>82</v>
      </c>
      <c r="S5" s="52" t="s">
        <v>82</v>
      </c>
      <c r="T5" s="52">
        <v>355607792</v>
      </c>
      <c r="U5" s="52" t="s">
        <v>83</v>
      </c>
      <c r="V5" s="53">
        <v>45358</v>
      </c>
      <c r="W5" s="54">
        <v>42000</v>
      </c>
      <c r="X5" s="52"/>
      <c r="Y5" s="53">
        <v>45854</v>
      </c>
      <c r="Z5" s="55">
        <v>45854.521816203698</v>
      </c>
      <c r="AA5" s="52" t="s">
        <v>190</v>
      </c>
      <c r="AB5" s="52" t="s">
        <v>191</v>
      </c>
      <c r="AC5" s="54">
        <v>0</v>
      </c>
      <c r="AD5" s="54">
        <v>0</v>
      </c>
      <c r="AE5" s="56">
        <v>0</v>
      </c>
      <c r="AF5" s="54">
        <v>9994.09</v>
      </c>
      <c r="AG5" s="52"/>
      <c r="AH5" s="52">
        <v>232251040</v>
      </c>
      <c r="AI5" s="52"/>
      <c r="AJ5" s="52">
        <v>50</v>
      </c>
      <c r="AK5" s="52" t="s">
        <v>192</v>
      </c>
      <c r="AL5" s="52" t="s">
        <v>199</v>
      </c>
      <c r="AM5" s="52" t="s">
        <v>194</v>
      </c>
      <c r="AN5" s="52"/>
      <c r="AO5" s="52"/>
      <c r="AP5" s="52"/>
    </row>
    <row r="6" spans="1:42" x14ac:dyDescent="0.35">
      <c r="A6" s="52">
        <v>6</v>
      </c>
      <c r="B6" s="52" t="s">
        <v>130</v>
      </c>
      <c r="C6" s="52" t="s">
        <v>131</v>
      </c>
      <c r="D6" s="52" t="s">
        <v>182</v>
      </c>
      <c r="E6" s="52" t="s">
        <v>183</v>
      </c>
      <c r="F6" s="52" t="s">
        <v>184</v>
      </c>
      <c r="G6" s="52" t="s">
        <v>28</v>
      </c>
      <c r="H6" s="52" t="s">
        <v>29</v>
      </c>
      <c r="I6" s="52" t="s">
        <v>185</v>
      </c>
      <c r="J6" s="52" t="s">
        <v>186</v>
      </c>
      <c r="K6" s="52" t="s">
        <v>187</v>
      </c>
      <c r="L6" s="52">
        <v>422452</v>
      </c>
      <c r="M6" s="52" t="s">
        <v>49</v>
      </c>
      <c r="N6" s="52">
        <v>907286</v>
      </c>
      <c r="O6" s="52" t="s">
        <v>202</v>
      </c>
      <c r="P6" s="52">
        <v>66</v>
      </c>
      <c r="Q6" s="52" t="s">
        <v>189</v>
      </c>
      <c r="R6" s="52" t="s">
        <v>86</v>
      </c>
      <c r="S6" s="52" t="s">
        <v>86</v>
      </c>
      <c r="T6" s="52">
        <v>355985635</v>
      </c>
      <c r="U6" s="52" t="s">
        <v>87</v>
      </c>
      <c r="V6" s="53">
        <v>45369</v>
      </c>
      <c r="W6" s="54">
        <v>42000</v>
      </c>
      <c r="X6" s="52"/>
      <c r="Y6" s="53">
        <v>45854</v>
      </c>
      <c r="Z6" s="55">
        <v>45854.522152858801</v>
      </c>
      <c r="AA6" s="52" t="s">
        <v>190</v>
      </c>
      <c r="AB6" s="52" t="s">
        <v>191</v>
      </c>
      <c r="AC6" s="54">
        <v>0</v>
      </c>
      <c r="AD6" s="54">
        <v>0</v>
      </c>
      <c r="AE6" s="56">
        <v>0</v>
      </c>
      <c r="AF6" s="54">
        <v>10523.89</v>
      </c>
      <c r="AG6" s="52"/>
      <c r="AH6" s="52">
        <v>232251045</v>
      </c>
      <c r="AI6" s="52"/>
      <c r="AJ6" s="52">
        <v>49</v>
      </c>
      <c r="AK6" s="52" t="s">
        <v>192</v>
      </c>
      <c r="AL6" s="52" t="s">
        <v>199</v>
      </c>
      <c r="AM6" s="52" t="s">
        <v>194</v>
      </c>
      <c r="AN6" s="52"/>
      <c r="AO6" s="52"/>
      <c r="AP6" s="5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23D5-FBBD-407D-953D-BCA7EFAACF5D}">
  <dimension ref="E3:M35"/>
  <sheetViews>
    <sheetView topLeftCell="A31" workbookViewId="0">
      <selection activeCell="H32" sqref="H32:H33"/>
    </sheetView>
  </sheetViews>
  <sheetFormatPr defaultRowHeight="14.5" x14ac:dyDescent="0.35"/>
  <sheetData>
    <row r="3" spans="5:13" ht="78" x14ac:dyDescent="0.35">
      <c r="E3" s="6" t="s">
        <v>22</v>
      </c>
      <c r="F3" s="6" t="s">
        <v>23</v>
      </c>
      <c r="G3" s="6" t="s">
        <v>24</v>
      </c>
      <c r="H3" s="6" t="s">
        <v>25</v>
      </c>
      <c r="I3" s="6" t="s">
        <v>90</v>
      </c>
      <c r="J3" s="6" t="s">
        <v>91</v>
      </c>
      <c r="K3" s="6" t="s">
        <v>92</v>
      </c>
    </row>
    <row r="4" spans="5:13" x14ac:dyDescent="0.35">
      <c r="E4" s="20">
        <v>2680</v>
      </c>
      <c r="F4" s="20">
        <v>2680</v>
      </c>
      <c r="G4" s="20">
        <v>0</v>
      </c>
      <c r="H4" s="25">
        <v>0</v>
      </c>
      <c r="I4" s="25"/>
      <c r="J4" s="25"/>
      <c r="K4" s="25"/>
    </row>
    <row r="5" spans="5:13" x14ac:dyDescent="0.35">
      <c r="E5" s="20">
        <v>2000</v>
      </c>
      <c r="F5" s="20">
        <v>2000</v>
      </c>
      <c r="G5" s="20">
        <v>0</v>
      </c>
      <c r="H5" s="25">
        <v>0</v>
      </c>
      <c r="I5" s="25"/>
      <c r="J5" s="25"/>
      <c r="K5" s="25"/>
    </row>
    <row r="6" spans="5:13" x14ac:dyDescent="0.35">
      <c r="E6" s="20">
        <v>2680</v>
      </c>
      <c r="F6" s="20">
        <v>2680</v>
      </c>
      <c r="G6" s="20">
        <v>0</v>
      </c>
      <c r="H6" s="25">
        <v>0</v>
      </c>
      <c r="I6" s="25"/>
      <c r="J6" s="25"/>
      <c r="K6" s="25"/>
    </row>
    <row r="7" spans="5:13" x14ac:dyDescent="0.35">
      <c r="E7" s="20">
        <v>2680</v>
      </c>
      <c r="F7" s="20">
        <v>2680</v>
      </c>
      <c r="G7" s="20">
        <v>0</v>
      </c>
      <c r="H7" s="25">
        <v>0</v>
      </c>
      <c r="I7" s="25"/>
      <c r="J7" s="25"/>
      <c r="K7" s="25"/>
    </row>
    <row r="8" spans="5:13" x14ac:dyDescent="0.35">
      <c r="E8" s="20">
        <v>2680</v>
      </c>
      <c r="F8" s="20">
        <v>1340</v>
      </c>
      <c r="G8" s="20">
        <v>0</v>
      </c>
      <c r="H8" s="25">
        <v>1340</v>
      </c>
      <c r="I8" s="25" t="s">
        <v>93</v>
      </c>
      <c r="J8" s="25">
        <v>1163</v>
      </c>
      <c r="K8" s="25">
        <f>H8-J8</f>
        <v>177</v>
      </c>
    </row>
    <row r="9" spans="5:13" x14ac:dyDescent="0.35">
      <c r="E9" s="20">
        <v>7400</v>
      </c>
      <c r="F9" s="20">
        <v>0</v>
      </c>
      <c r="G9" s="20">
        <v>0</v>
      </c>
      <c r="H9" s="25">
        <v>7400</v>
      </c>
      <c r="I9" s="25" t="s">
        <v>93</v>
      </c>
      <c r="J9" s="25">
        <v>7435.88</v>
      </c>
      <c r="K9" s="25">
        <f>H9-J9</f>
        <v>-35.880000000000109</v>
      </c>
    </row>
    <row r="10" spans="5:13" x14ac:dyDescent="0.35">
      <c r="E10" s="20">
        <v>670</v>
      </c>
      <c r="F10" s="20">
        <v>0</v>
      </c>
      <c r="G10" s="20">
        <v>0</v>
      </c>
      <c r="H10" s="25">
        <v>670</v>
      </c>
      <c r="I10" s="25" t="s">
        <v>94</v>
      </c>
      <c r="J10" s="25">
        <f>H10</f>
        <v>670</v>
      </c>
      <c r="K10" s="25"/>
    </row>
    <row r="11" spans="5:13" x14ac:dyDescent="0.35">
      <c r="E11" s="20">
        <v>670</v>
      </c>
      <c r="F11" s="20">
        <v>0</v>
      </c>
      <c r="G11" s="20">
        <v>0</v>
      </c>
      <c r="H11" s="25">
        <v>670</v>
      </c>
      <c r="I11" s="25" t="s">
        <v>94</v>
      </c>
      <c r="J11" s="25">
        <f t="shared" ref="J11:J21" si="0">H11</f>
        <v>670</v>
      </c>
      <c r="K11" s="25"/>
    </row>
    <row r="12" spans="5:13" x14ac:dyDescent="0.35">
      <c r="E12" s="20">
        <v>670</v>
      </c>
      <c r="F12" s="20">
        <v>0</v>
      </c>
      <c r="G12" s="20">
        <v>0</v>
      </c>
      <c r="H12" s="25">
        <v>670</v>
      </c>
      <c r="I12" s="25" t="s">
        <v>94</v>
      </c>
      <c r="J12" s="25">
        <f t="shared" si="0"/>
        <v>670</v>
      </c>
      <c r="K12" s="25"/>
    </row>
    <row r="13" spans="5:13" x14ac:dyDescent="0.35">
      <c r="E13" s="20">
        <v>670</v>
      </c>
      <c r="F13" s="20">
        <v>0</v>
      </c>
      <c r="G13" s="20">
        <v>0</v>
      </c>
      <c r="H13" s="25">
        <v>670</v>
      </c>
      <c r="I13" s="25" t="s">
        <v>94</v>
      </c>
      <c r="J13" s="25">
        <f t="shared" si="0"/>
        <v>670</v>
      </c>
      <c r="K13" s="25"/>
    </row>
    <row r="14" spans="5:13" x14ac:dyDescent="0.35">
      <c r="E14" s="20">
        <v>670</v>
      </c>
      <c r="F14" s="20">
        <v>0</v>
      </c>
      <c r="G14" s="20">
        <v>0</v>
      </c>
      <c r="H14" s="25">
        <v>670</v>
      </c>
      <c r="I14" s="25" t="s">
        <v>94</v>
      </c>
      <c r="J14" s="25">
        <f t="shared" si="0"/>
        <v>670</v>
      </c>
      <c r="K14" s="25"/>
    </row>
    <row r="15" spans="5:13" x14ac:dyDescent="0.35">
      <c r="E15" s="20">
        <v>670</v>
      </c>
      <c r="F15" s="20">
        <v>0</v>
      </c>
      <c r="G15" s="20">
        <v>0</v>
      </c>
      <c r="H15" s="25">
        <v>670</v>
      </c>
      <c r="I15" s="25" t="s">
        <v>94</v>
      </c>
      <c r="J15" s="25">
        <f t="shared" si="0"/>
        <v>670</v>
      </c>
      <c r="K15" s="25"/>
    </row>
    <row r="16" spans="5:13" x14ac:dyDescent="0.35">
      <c r="E16" s="20">
        <v>670</v>
      </c>
      <c r="F16" s="20">
        <v>0</v>
      </c>
      <c r="G16" s="20">
        <v>0</v>
      </c>
      <c r="H16" s="25">
        <v>670</v>
      </c>
      <c r="I16" s="25" t="s">
        <v>94</v>
      </c>
      <c r="J16" s="25">
        <f t="shared" si="0"/>
        <v>670</v>
      </c>
      <c r="K16" s="25"/>
      <c r="M16" s="50" t="s">
        <v>171</v>
      </c>
    </row>
    <row r="17" spans="5:13" x14ac:dyDescent="0.35">
      <c r="E17" s="20">
        <v>670</v>
      </c>
      <c r="F17" s="20">
        <v>0</v>
      </c>
      <c r="G17" s="20">
        <v>0</v>
      </c>
      <c r="H17" s="25">
        <v>670</v>
      </c>
      <c r="I17" s="25" t="s">
        <v>94</v>
      </c>
      <c r="J17" s="25">
        <f t="shared" si="0"/>
        <v>670</v>
      </c>
      <c r="K17" s="25"/>
      <c r="M17" s="54">
        <v>1163</v>
      </c>
    </row>
    <row r="18" spans="5:13" x14ac:dyDescent="0.35">
      <c r="E18" s="20">
        <v>670</v>
      </c>
      <c r="F18" s="20">
        <v>0</v>
      </c>
      <c r="G18" s="20">
        <v>0</v>
      </c>
      <c r="H18" s="25">
        <v>670</v>
      </c>
      <c r="I18" s="25" t="s">
        <v>94</v>
      </c>
      <c r="J18" s="25">
        <f t="shared" si="0"/>
        <v>670</v>
      </c>
      <c r="K18" s="25"/>
      <c r="M18" s="54">
        <v>8040</v>
      </c>
    </row>
    <row r="19" spans="5:13" x14ac:dyDescent="0.35">
      <c r="E19" s="20">
        <v>670</v>
      </c>
      <c r="F19" s="20">
        <v>0</v>
      </c>
      <c r="G19" s="20">
        <v>0</v>
      </c>
      <c r="H19" s="25">
        <v>670</v>
      </c>
      <c r="I19" s="25" t="s">
        <v>94</v>
      </c>
      <c r="J19" s="25">
        <f t="shared" si="0"/>
        <v>670</v>
      </c>
      <c r="K19" s="25"/>
      <c r="M19" s="54">
        <v>7435.88</v>
      </c>
    </row>
    <row r="20" spans="5:13" x14ac:dyDescent="0.35">
      <c r="E20" s="20">
        <v>670</v>
      </c>
      <c r="F20" s="20">
        <v>0</v>
      </c>
      <c r="G20" s="20">
        <v>0</v>
      </c>
      <c r="H20" s="25">
        <v>670</v>
      </c>
      <c r="I20" s="25" t="s">
        <v>94</v>
      </c>
      <c r="J20" s="25">
        <f t="shared" si="0"/>
        <v>670</v>
      </c>
      <c r="K20" s="25"/>
      <c r="M20" s="54">
        <v>9994.09</v>
      </c>
    </row>
    <row r="21" spans="5:13" x14ac:dyDescent="0.35">
      <c r="E21" s="20">
        <v>670</v>
      </c>
      <c r="F21" s="20">
        <v>0</v>
      </c>
      <c r="G21" s="20">
        <v>0</v>
      </c>
      <c r="H21" s="25">
        <v>670</v>
      </c>
      <c r="I21" s="25" t="s">
        <v>94</v>
      </c>
      <c r="J21" s="25">
        <f t="shared" si="0"/>
        <v>670</v>
      </c>
      <c r="K21" s="25"/>
      <c r="M21" s="54">
        <v>10523.89</v>
      </c>
    </row>
    <row r="22" spans="5:13" x14ac:dyDescent="0.35">
      <c r="E22" s="20">
        <v>2680</v>
      </c>
      <c r="F22" s="20">
        <v>2680</v>
      </c>
      <c r="G22" s="20">
        <v>0</v>
      </c>
      <c r="H22" s="25">
        <v>0</v>
      </c>
      <c r="I22" s="25"/>
      <c r="J22" s="25"/>
      <c r="K22" s="25"/>
    </row>
    <row r="23" spans="5:13" x14ac:dyDescent="0.35">
      <c r="E23" s="20">
        <v>12500</v>
      </c>
      <c r="F23" s="20">
        <v>3350</v>
      </c>
      <c r="G23" s="20">
        <v>0</v>
      </c>
      <c r="H23" s="25">
        <v>9150</v>
      </c>
      <c r="I23" s="25" t="s">
        <v>93</v>
      </c>
      <c r="J23" s="25">
        <v>9994.09</v>
      </c>
      <c r="K23" s="25">
        <f t="shared" ref="K23:K24" si="1">H23-J23</f>
        <v>-844.09000000000015</v>
      </c>
    </row>
    <row r="24" spans="5:13" x14ac:dyDescent="0.35">
      <c r="E24" s="20">
        <v>11400</v>
      </c>
      <c r="F24" s="20">
        <v>4690</v>
      </c>
      <c r="G24" s="20">
        <v>0</v>
      </c>
      <c r="H24" s="25">
        <v>6710</v>
      </c>
      <c r="I24" s="25" t="s">
        <v>93</v>
      </c>
      <c r="J24" s="25">
        <v>10523.89</v>
      </c>
      <c r="K24" s="25">
        <f t="shared" si="1"/>
        <v>-3813.8899999999994</v>
      </c>
    </row>
    <row r="28" spans="5:13" x14ac:dyDescent="0.35">
      <c r="G28" t="s">
        <v>203</v>
      </c>
      <c r="H28">
        <f>SUM(E3:E24)</f>
        <v>54740</v>
      </c>
      <c r="J28" t="s">
        <v>204</v>
      </c>
      <c r="K28">
        <f>SUM(M16:M21)</f>
        <v>37156.86</v>
      </c>
    </row>
    <row r="30" spans="5:13" x14ac:dyDescent="0.35">
      <c r="H30" t="s">
        <v>205</v>
      </c>
      <c r="J30" t="s">
        <v>206</v>
      </c>
    </row>
    <row r="31" spans="5:13" x14ac:dyDescent="0.35">
      <c r="G31" t="s">
        <v>207</v>
      </c>
      <c r="H31">
        <f>K28</f>
        <v>37156.86</v>
      </c>
      <c r="J31">
        <f>H28</f>
        <v>54740</v>
      </c>
    </row>
    <row r="32" spans="5:13" x14ac:dyDescent="0.35">
      <c r="G32" t="s">
        <v>208</v>
      </c>
      <c r="H32">
        <f>SUM(F3:F24)</f>
        <v>22100</v>
      </c>
      <c r="J32">
        <v>4693.8599999999997</v>
      </c>
    </row>
    <row r="33" spans="8:10" x14ac:dyDescent="0.35">
      <c r="H33">
        <v>177</v>
      </c>
    </row>
    <row r="35" spans="8:10" x14ac:dyDescent="0.35">
      <c r="H35" s="57">
        <f>SUM(H31:H33)</f>
        <v>59433.86</v>
      </c>
      <c r="I35" s="57">
        <f t="shared" ref="I35:J35" si="2">SUM(I31:I33)</f>
        <v>0</v>
      </c>
      <c r="J35" s="57">
        <f t="shared" si="2"/>
        <v>59433.86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Fraud investigation</vt:lpstr>
      <vt:lpstr>Borrower wise details</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Saikrishna Chintala</dc:creator>
  <cp:lastModifiedBy>Saikrishna Chintala</cp:lastModifiedBy>
  <dcterms:created xsi:type="dcterms:W3CDTF">2025-07-16T06:55:20Z</dcterms:created>
  <dcterms:modified xsi:type="dcterms:W3CDTF">2025-07-16T08:02:22Z</dcterms:modified>
</cp:coreProperties>
</file>