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0-7-26/FN26-27-00432/"/>
    </mc:Choice>
  </mc:AlternateContent>
  <xr:revisionPtr revIDLastSave="25" documentId="13_ncr:1_{B58859F6-F061-4133-AB52-AECE7E05A341}" xr6:coauthVersionLast="47" xr6:coauthVersionMax="47" xr10:uidLastSave="{F9929096-21D2-444C-A6E9-45FCB13BF979}"/>
  <workbookProtection workbookAlgorithmName="SHA-512" workbookHashValue="kZBzgfncmat5dfn8OnfRPrssmhFH27sRo7eRS0duxfIMZxxvXE8PegkV/ali2Ayb9MIiOInn7y0UiIcZpVui8w==" workbookSaltValue="yOiLjk5iQ19NJLBDzep6wQ==" workbookSpinCount="100000" lockStructure="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AK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O5" i="24" s="1"/>
  <c r="AI5" i="7"/>
  <c r="AL5" i="7" s="1"/>
  <c r="AH5" i="7"/>
  <c r="X5" i="7"/>
  <c r="M5" i="24" l="1"/>
  <c r="H5" i="24"/>
  <c r="K5" i="24"/>
  <c r="L5" i="24"/>
  <c r="I5" i="24"/>
  <c r="J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<sst xmlns="http://schemas.openxmlformats.org/spreadsheetml/2006/main" count="3093" uniqueCount="851">
  <si>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</si>
  <si>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</si>
  <si>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</si>
  <si>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</si>
  <si>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</si>
  <si>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</si>
  <si>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</si>
  <si>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</si>
  <si>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</si>
  <si>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</si>
  <si>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</si>
  <si>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</si>
  <si>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</si>
  <si>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</si>
  <si>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</si>
  <si>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</si>
  <si>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</si>
  <si>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</si>
  <si>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</si>
  <si>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</si>
  <si>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</si>
  <si>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</si>
  <si>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</si>
  <si>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</si>
  <si>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</si>
  <si>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</si>
  <si>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</si>
  <si>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</si>
  <si>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</si>
  <si>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</si>
  <si>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</si>
  <si>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</si>
  <si>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</si>
  <si>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</si>
  <si>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</si>
  <si>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</si>
  <si>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</si>
  <si>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</si>
  <si>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</si>
  <si>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</si>
  <si>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</si>
  <si>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</si>
  <si>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</si>
  <si>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</si>
  <si>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</si>
  <si>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</si>
  <si>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</si>
  <si>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</si>
  <si>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</si>
  <si>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</si>
  <si>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</si>
  <si>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</si>
  <si>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</si>
  <si>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</si>
  <si>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</si>
  <si>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</si>
  <si>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</si>
  <si>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</si>
  <si>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</si>
  <si>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</si>
  <si>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</si>
  <si>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</si>
  <si>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</si>
  <si>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</si>
  <si>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</si>
  <si>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</si>
  <si>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</si>
  <si>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</si>
  <si>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</si>
  <si>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</si>
  <si>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</si>
  <si>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</si>
  <si>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</si>
  <si>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</si>
  <si>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</si>
  <si>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</si>
  <si>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</si>
  <si>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</si>
  <si>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</si>
  <si>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</si>
  <si>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</si>
  <si>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</si>
  <si>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</si>
  <si>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</si>
  <si>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</si>
  <si>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</si>
  <si>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</si>
  <si>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</si>
  <si>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</si>
  <si>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</si>
  <si>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</si>
  <si>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</si>
  <si>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</si>
  <si>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</si>
  <si>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</si>
  <si>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</si>
  <si>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</si>
  <si>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</si>
  <si>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</si>
  <si>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</si>
  <si>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</si>
  <si>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</si>
  <si>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</si>
  <si>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</si>
  <si>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</si>
  <si>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</si>
  <si>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</si>
  <si>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</si>
  <si>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</si>
  <si>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</si>
  <si>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</si>
  <si>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</si>
  <si>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</si>
  <si>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</si>
  <si>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</si>
  <si>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</si>
  <si>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</si>
  <si>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</si>
  <si>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</si>
  <si>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</si>
  <si>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</si>
  <si>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</si>
  <si>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</si>
  <si>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</si>
  <si>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</si>
  <si>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</si>
  <si>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</si>
  <si>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</si>
  <si>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</si>
  <si>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</si>
  <si>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</si>
  <si>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</si>
  <si>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</si>
  <si>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</si>
  <si>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</si>
  <si>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</si>
  <si>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</si>
  <si>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</si>
  <si>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</si>
  <si>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</si>
  <si>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</si>
  <si>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</si>
  <si>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</si>
  <si>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</si>
  <si>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</si>
  <si>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</si>
  <si>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</si>
  <si>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</si>
  <si>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</si>
  <si>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</si>
  <si>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</si>
  <si>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</si>
  <si>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</si>
  <si>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</si>
  <si>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</si>
  <si>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</si>
  <si>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</si>
  <si>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</si>
  <si>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</si>
  <si>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</si>
  <si>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</si>
  <si>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</si>
  <si>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</si>
  <si>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</si>
  <si>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</si>
  <si>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</si>
  <si>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</si>
  <si>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</si>
  <si>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</si>
  <si>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</si>
  <si>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</si>
  <si>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</si>
  <si>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</si>
  <si>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</si>
  <si>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</si>
  <si>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</si>
  <si>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</si>
  <si>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</si>
  <si>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</si>
  <si>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</si>
  <si>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</si>
  <si>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</si>
  <si>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</si>
  <si>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</si>
  <si>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</si>
  <si>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</si>
  <si>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</si>
  <si>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</si>
  <si>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</si>
  <si>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</si>
  <si>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</si>
  <si>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</si>
  <si>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</si>
  <si>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</si>
  <si>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</si>
  <si>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</si>
  <si>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</si>
  <si>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</si>
  <si>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</si>
  <si>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</si>
  <si>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</si>
  <si>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</si>
  <si>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</si>
  <si>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</si>
  <si>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</si>
  <si>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</si>
  <si>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</si>
  <si>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</si>
  <si>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</si>
  <si>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</si>
  <si>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</si>
  <si>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</si>
  <si>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</si>
  <si>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</si>
  <si>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</si>
  <si>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</si>
  <si>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</si>
  <si>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</si>
  <si>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</si>
  <si>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</si>
  <si>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</si>
  <si>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</si>
  <si>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</si>
  <si>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</si>
  <si>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</si>
  <si>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</si>
  <si>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</si>
  <si>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</si>
  <si>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</si>
  <si>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</si>
  <si>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</si>
  <si>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</si>
  <si>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</si>
  <si>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</si>
  <si>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</si>
  <si>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</si>
  <si>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</si>
  <si>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</si>
  <si>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</si>
  <si>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</si>
  <si>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</si>
  <si>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</si>
  <si>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</si>
  <si>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</si>
  <si>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</si>
  <si>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</si>
  <si>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</si>
  <si>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</si>
  <si>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</si>
  <si>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</si>
  <si>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</si>
  <si>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</si>
  <si>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</si>
  <si>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</si>
  <si>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Dual Staff</t>
  </si>
  <si>
    <t>Available - Not Updated (Specify in Key Register)</t>
  </si>
  <si>
    <t>MRGL1027</t>
  </si>
  <si>
    <t>Sangli-2</t>
  </si>
  <si>
    <t>Sangli</t>
  </si>
  <si>
    <t>Pune</t>
  </si>
  <si>
    <t>West</t>
  </si>
  <si>
    <t>Maharashtra</t>
  </si>
  <si>
    <t>Cash Closing are ZERO which Tailed with FIMO</t>
  </si>
  <si>
    <t>G1</t>
  </si>
  <si>
    <t>Suraj Balekhan Pathan</t>
  </si>
  <si>
    <t>SF0099810</t>
  </si>
  <si>
    <t>Branch Manager</t>
  </si>
  <si>
    <t>G2</t>
  </si>
  <si>
    <t>Laxman Shrikant Tupsaundrya</t>
  </si>
  <si>
    <t>SF0083071</t>
  </si>
  <si>
    <t>Senior Credit Assistant</t>
  </si>
  <si>
    <t>Reporting Time :  Wednesday, June 10, 2026 6:34 AM</t>
  </si>
  <si>
    <t>From Date : 10 June 2026</t>
  </si>
  <si>
    <t>To Date : 10 June 2026</t>
  </si>
  <si>
    <t>Shirol</t>
  </si>
  <si>
    <t>SF0098340</t>
  </si>
  <si>
    <t>Alfaj Bashir Shaikh</t>
  </si>
  <si>
    <t>narayan</t>
  </si>
  <si>
    <t>Chetana</t>
  </si>
  <si>
    <t>SSF2510661</t>
  </si>
  <si>
    <t>GENERAL</t>
  </si>
  <si>
    <t>HINDU</t>
  </si>
  <si>
    <t>Agriculture &amp; Farming</t>
  </si>
  <si>
    <t>AARTI SANJAY MAHATME</t>
  </si>
  <si>
    <t>01-Dec-2025</t>
  </si>
  <si>
    <t>GL-3</t>
  </si>
  <si>
    <t>4.24 Yrs</t>
  </si>
  <si>
    <t>15 Mar 2022</t>
  </si>
  <si>
    <t>&gt; 4 to 6 Years</t>
  </si>
  <si>
    <t>10-Jan-2026</t>
  </si>
  <si>
    <t>10-May-2026</t>
  </si>
  <si>
    <t>Open</t>
  </si>
  <si>
    <t>Dharangutti</t>
  </si>
  <si>
    <t>Laxmi</t>
  </si>
  <si>
    <t>SID951374620608</t>
  </si>
  <si>
    <t>AKKATAI RAVASO KAMBLE</t>
  </si>
  <si>
    <t>01-Sep-2024</t>
  </si>
  <si>
    <t>7.38 Yrs</t>
  </si>
  <si>
    <t>21 Oct 2019</t>
  </si>
  <si>
    <t>&gt; 6 to 10 Years</t>
  </si>
  <si>
    <t>10-Oct-2024</t>
  </si>
  <si>
    <t>451055 Samata1</t>
  </si>
  <si>
    <t>SSF3421649</t>
  </si>
  <si>
    <t>AMRAPALI ATUL KAMBLE</t>
  </si>
  <si>
    <t>01-Oct-2024</t>
  </si>
  <si>
    <t>GL-2</t>
  </si>
  <si>
    <t>3.30 Yrs</t>
  </si>
  <si>
    <t>22 Feb 2023</t>
  </si>
  <si>
    <t>&gt; 2 to 4 Years</t>
  </si>
  <si>
    <t>10-Nov-2024</t>
  </si>
  <si>
    <t>11-May-2026</t>
  </si>
  <si>
    <t>8530851879
7499437452</t>
  </si>
  <si>
    <t>SANIKA</t>
  </si>
  <si>
    <t>Chetana Loans-Montly-Migrated</t>
  </si>
  <si>
    <t>SID951375103680</t>
  </si>
  <si>
    <t>OBC</t>
  </si>
  <si>
    <t>ARUNA VIJAY</t>
  </si>
  <si>
    <t>22-Oct-2020</t>
  </si>
  <si>
    <t>6.94 Yrs</t>
  </si>
  <si>
    <t>22 Oct 2020</t>
  </si>
  <si>
    <t>10-Jun-2023</t>
  </si>
  <si>
    <t>30-Jun-2023</t>
  </si>
  <si>
    <t>9422035490
8856881389</t>
  </si>
  <si>
    <t>TITAN</t>
  </si>
  <si>
    <t>SID951373640676</t>
  </si>
  <si>
    <t>BHAGYSHRI SHALMON THORAT</t>
  </si>
  <si>
    <t>25-Mar-2024</t>
  </si>
  <si>
    <t>8.02 Yrs</t>
  </si>
  <si>
    <t>23 Dec 2019</t>
  </si>
  <si>
    <t>02-May-2024</t>
  </si>
  <si>
    <t>04-Apr-2026</t>
  </si>
  <si>
    <t>mega star</t>
  </si>
  <si>
    <t>SID951375462465</t>
  </si>
  <si>
    <t>SC</t>
  </si>
  <si>
    <t>BHARATI BHAUSO KATtI</t>
  </si>
  <si>
    <t>01-Jul-2024</t>
  </si>
  <si>
    <t>6.10 Yrs</t>
  </si>
  <si>
    <t>07 Jan 2020</t>
  </si>
  <si>
    <t>02-Aug-2024</t>
  </si>
  <si>
    <t>19-May-2026</t>
  </si>
  <si>
    <t>9156839289
9657183299</t>
  </si>
  <si>
    <t>SID951374586001</t>
  </si>
  <si>
    <t>CHANDRABHAGA SURESH KAMBLE</t>
  </si>
  <si>
    <t>7.45 Yrs</t>
  </si>
  <si>
    <t>25 Nov 2020</t>
  </si>
  <si>
    <t>Umalwad</t>
  </si>
  <si>
    <t>56 Sujata1</t>
  </si>
  <si>
    <t>SSF4144053</t>
  </si>
  <si>
    <t>JYOTI PRAKASH BORAJE</t>
  </si>
  <si>
    <t>2.90 Yrs</t>
  </si>
  <si>
    <t>19 Jul 2023</t>
  </si>
  <si>
    <t>03-Nov-2024</t>
  </si>
  <si>
    <t>03-May-2026</t>
  </si>
  <si>
    <t>Interim Loans-BiWeekly-Migrated</t>
  </si>
  <si>
    <t>SID951374582201</t>
  </si>
  <si>
    <t>KAMAL SURESH</t>
  </si>
  <si>
    <t>06-Jun-2019</t>
  </si>
  <si>
    <t>06 Jun 2019</t>
  </si>
  <si>
    <t>27-Dec-2023</t>
  </si>
  <si>
    <t>31-Mar-2023</t>
  </si>
  <si>
    <t>SANGLI</t>
  </si>
  <si>
    <t>Omkar</t>
  </si>
  <si>
    <t>SSF5508748</t>
  </si>
  <si>
    <t>MUSLIM</t>
  </si>
  <si>
    <t>KARISHMA ARBAJ SHAIKH</t>
  </si>
  <si>
    <t>05-Feb-2024</t>
  </si>
  <si>
    <t>2.35 Yrs</t>
  </si>
  <si>
    <t>05 Feb 2024</t>
  </si>
  <si>
    <t>04-Mar-2024</t>
  </si>
  <si>
    <t>04-Sep-2024</t>
  </si>
  <si>
    <t>31-Mar-2025</t>
  </si>
  <si>
    <t>Consumer Durable</t>
  </si>
  <si>
    <t>Inverter Bulbs</t>
  </si>
  <si>
    <t>31-Dec-2024</t>
  </si>
  <si>
    <t>CDL-1</t>
  </si>
  <si>
    <t>04-Feb-2025</t>
  </si>
  <si>
    <t>SSF3467544</t>
  </si>
  <si>
    <t>LALITA DATTATRAY KAMBLE</t>
  </si>
  <si>
    <t>3.28 Yrs</t>
  </si>
  <si>
    <t>27 Feb 2023</t>
  </si>
  <si>
    <t>13-May-2026</t>
  </si>
  <si>
    <t>Faujdar Galli Khanbhag</t>
  </si>
  <si>
    <t>946269</t>
  </si>
  <si>
    <t>SSF6486794</t>
  </si>
  <si>
    <t>MAHIRA SAHIL MAKANDAR</t>
  </si>
  <si>
    <t>12-Sep-2025</t>
  </si>
  <si>
    <t>1.77 Yrs</t>
  </si>
  <si>
    <t>01 Sep 2024</t>
  </si>
  <si>
    <t>&lt;= 2 Years</t>
  </si>
  <si>
    <t>04-Oct-2025</t>
  </si>
  <si>
    <t>Abhilasha - JLG Loans-BiWeekly-Migrated</t>
  </si>
  <si>
    <t>SID951375320295</t>
  </si>
  <si>
    <t>ST</t>
  </si>
  <si>
    <t>Mangal Sanjay Sutar</t>
  </si>
  <si>
    <t>25-Sep-2019</t>
  </si>
  <si>
    <t>6.71 Yrs</t>
  </si>
  <si>
    <t>25 Sep 2019</t>
  </si>
  <si>
    <t>30-Jun-2022</t>
  </si>
  <si>
    <t>8805711326
9922635339</t>
  </si>
  <si>
    <t>Interim Loans-Monthly-Migrated</t>
  </si>
  <si>
    <t>02-Mar-2020</t>
  </si>
  <si>
    <t>10-Dec-2021</t>
  </si>
  <si>
    <t>Jamwadi</t>
  </si>
  <si>
    <t>Taj</t>
  </si>
  <si>
    <t>SID951373423510</t>
  </si>
  <si>
    <t>Bakery Business</t>
  </si>
  <si>
    <t>MANGAL YASHVANT ARATEK</t>
  </si>
  <si>
    <t>01-Jun-2024</t>
  </si>
  <si>
    <t>8.27 Yrs</t>
  </si>
  <si>
    <t>19 Mar 2021</t>
  </si>
  <si>
    <t>06-Jul-2024</t>
  </si>
  <si>
    <t>SID951374929670</t>
  </si>
  <si>
    <t>MUMATAJ ASLAM MAKANDAR</t>
  </si>
  <si>
    <t>03-Apr-2024</t>
  </si>
  <si>
    <t>10-May-2024</t>
  </si>
  <si>
    <t>06-Apr-2026</t>
  </si>
  <si>
    <t>9373758944
9119530792</t>
  </si>
  <si>
    <t>Unnati</t>
  </si>
  <si>
    <t>IL-1</t>
  </si>
  <si>
    <t>22-Jan-2026</t>
  </si>
  <si>
    <t>Sainath</t>
  </si>
  <si>
    <t>Abhilasha - JLG Loans-Monthly-Migrated</t>
  </si>
  <si>
    <t>SID951373103937</t>
  </si>
  <si>
    <t>CENTERING BUSINESS</t>
  </si>
  <si>
    <t>Najama Mansur Mhaishalkar</t>
  </si>
  <si>
    <t>16-Nov-2019</t>
  </si>
  <si>
    <t>8.50 Yrs</t>
  </si>
  <si>
    <t>16 Nov 2019</t>
  </si>
  <si>
    <t>SID951373772221</t>
  </si>
  <si>
    <t>NISHA SATISH POL</t>
  </si>
  <si>
    <t>14-Nov-2024</t>
  </si>
  <si>
    <t>GL-1</t>
  </si>
  <si>
    <t>8.07 Yrs</t>
  </si>
  <si>
    <t>22 Aug 2019</t>
  </si>
  <si>
    <t>04-Dec-2024</t>
  </si>
  <si>
    <t>15-May-2026</t>
  </si>
  <si>
    <t>7972941089
8805583616</t>
  </si>
  <si>
    <t>Ram Nagar</t>
  </si>
  <si>
    <t>SSF2886751</t>
  </si>
  <si>
    <t>REKHA RAGHUNDTH VALKHALE</t>
  </si>
  <si>
    <t>3.65 Yrs</t>
  </si>
  <si>
    <t>18 Oct 2022</t>
  </si>
  <si>
    <t>04-Oct-2024</t>
  </si>
  <si>
    <t>06-Jun-2026</t>
  </si>
  <si>
    <t>Gajanan</t>
  </si>
  <si>
    <t>SSF3502006</t>
  </si>
  <si>
    <t>Bamboo Products Making</t>
  </si>
  <si>
    <t>ROSHAN SHAKIL SHAIKH</t>
  </si>
  <si>
    <t>15-Dec-2023</t>
  </si>
  <si>
    <t>3.27 Yrs</t>
  </si>
  <si>
    <t>04 Mar 2023</t>
  </si>
  <si>
    <t>04-Jan-2024</t>
  </si>
  <si>
    <t>07-Mar-2025</t>
  </si>
  <si>
    <t>30-Sep-2025</t>
  </si>
  <si>
    <t>Kirana shop</t>
  </si>
  <si>
    <t>04-Aug-2024</t>
  </si>
  <si>
    <t>21-Apr-2025</t>
  </si>
  <si>
    <t>SID951375452494</t>
  </si>
  <si>
    <t>RUPALI SUNIL KAMBLE</t>
  </si>
  <si>
    <t>18-Mar-2024</t>
  </si>
  <si>
    <t>6.52 Yrs</t>
  </si>
  <si>
    <t>05 Dec 2019</t>
  </si>
  <si>
    <t>16-Jun-2025</t>
  </si>
  <si>
    <t>7517628396
7028486377</t>
  </si>
  <si>
    <t>Om</t>
  </si>
  <si>
    <t>SSF3440333</t>
  </si>
  <si>
    <t>SANGITA SHRIKANT SHIRKE</t>
  </si>
  <si>
    <t>06-Aug-2024</t>
  </si>
  <si>
    <t>3.13 Yrs</t>
  </si>
  <si>
    <t>24 Mar 2023</t>
  </si>
  <si>
    <t>22-May-2026</t>
  </si>
  <si>
    <t>Gaobagh</t>
  </si>
  <si>
    <t>10 Shri 21</t>
  </si>
  <si>
    <t>SSF3984919</t>
  </si>
  <si>
    <t>SANGITA VINOD DURGANAVAR</t>
  </si>
  <si>
    <t>2.98 Yrs</t>
  </si>
  <si>
    <t>20 Jun 2023</t>
  </si>
  <si>
    <t>06-Nov-2024</t>
  </si>
  <si>
    <t>21-May-2026</t>
  </si>
  <si>
    <t>GANESH</t>
  </si>
  <si>
    <t>CID122013315</t>
  </si>
  <si>
    <t>VAISHALI RAJENDRA LANGARE</t>
  </si>
  <si>
    <t>30-Jan-2024</t>
  </si>
  <si>
    <t>10.98 Yrs</t>
  </si>
  <si>
    <t>23 Jul 2020</t>
  </si>
  <si>
    <t>&gt; 10 Years</t>
  </si>
  <si>
    <t>10-Mar-2024</t>
  </si>
  <si>
    <t>10-Jun-2025</t>
  </si>
  <si>
    <t>Mobile</t>
  </si>
  <si>
    <t>04-Jul-2024</t>
  </si>
  <si>
    <t>10-Aug-2024</t>
  </si>
  <si>
    <t>12-May-2025</t>
  </si>
  <si>
    <t>Samarth</t>
  </si>
  <si>
    <t>CID122001070</t>
  </si>
  <si>
    <t>EBC</t>
  </si>
  <si>
    <t>VIMAL BALASO PATIL</t>
  </si>
  <si>
    <t>16-Mar-2019</t>
  </si>
  <si>
    <t>13.43 Yrs</t>
  </si>
  <si>
    <t>16 Mar 2019</t>
  </si>
  <si>
    <t>KHUSHI</t>
  </si>
  <si>
    <t>SID951375148990</t>
  </si>
  <si>
    <t>Aquarium</t>
  </si>
  <si>
    <t>YASMEEN MAJEED JAMADAR</t>
  </si>
  <si>
    <t>11-Jan-2024</t>
  </si>
  <si>
    <t>6.89 Yrs</t>
  </si>
  <si>
    <t>02 Oct 2020</t>
  </si>
  <si>
    <t>10-Feb-2024</t>
  </si>
  <si>
    <t>18-Jul-2025</t>
  </si>
  <si>
    <t>31-Dec-2025</t>
  </si>
  <si>
    <t>Umesh Halmare/SF0031505</t>
  </si>
  <si>
    <t>Regular instalment paid; During visit not pay the amount of instalment and communicate as pay up to evening; She collect instalment at center of Shubhangi Ravindra; Pushpa and Shital which paid to Credit Assistant SF0098340_Alfaj Bashir Shaikh</t>
  </si>
  <si>
    <t>Today borrower paid the instalment from her home; Loan card at CM Chandrabhaga Suresh Kamble home.</t>
  </si>
  <si>
    <t>Co borrower live at Kolhapur; During visit borrower said that will communicate with co borrower and paid the amount.</t>
  </si>
  <si>
    <t xml:space="preserve">As per Digital receipt borrower Bhagyshri Shalmon Thorat paid the instalment via phone pay to Credit Assistant Arbaj Ikbal Mujawar/SF0092839 UPI Mobile No. 9022451686 on below mention date but he not submit and not posting the amount.
Rs 4270/- Date 02 June 2025; 
Rs 4270/- Date 02 Sep 2025; 
Rs 4270/- Date 02 Oct 2025; 
Rs 4270/- Date 20 Oct 2025
As total Four instalment total amount Rs 17080/- which not posting found on concern Loan ID.
</t>
  </si>
  <si>
    <t xml:space="preserve">Borrower paid the regular but late repay by her son Adv Rahul Bhauso Katti, </t>
  </si>
  <si>
    <t>Today collect the instalment; LC available and not any issue</t>
  </si>
  <si>
    <t>Borrower declaring as medical issue so not pay the amount; Now commit as will pay ASAP.</t>
  </si>
  <si>
    <t>During visit borrower Kamal Suresh Kamble commit as will pay amount.</t>
  </si>
  <si>
    <t>CM borrower Nisha Pol declaring as borrower migrated and not know that where she live with family.</t>
  </si>
  <si>
    <t>Borrower declaring as will pay the instalment up to tomorrow</t>
  </si>
  <si>
    <t>Intentionly not paid the two month instalment; During visit house member not response and said that live at another place but not said the address.</t>
  </si>
  <si>
    <t>Borrower son's agree to pay the OTS amount up to month July 26 confirm during visit</t>
  </si>
  <si>
    <t>Co borrower meet during visit and he communicate as not able to pay the amount. Vishwas loan LD.</t>
  </si>
  <si>
    <t>Borrower paid the OTS half instalment on Date 06 April 26 then not paid due to Co borrower medical issue; During visit commit as paid remaining OTS amount up to July 26</t>
  </si>
  <si>
    <t>Remaining amount agree to pay and accepted as outstanding</t>
  </si>
  <si>
    <t>During visit observe that intentionly not pay the amount.</t>
  </si>
  <si>
    <t>Borrower paid today these month instalment via BBPS.</t>
  </si>
  <si>
    <t>Regular instalment paid up to June 26 and now only three instalment are remaining; During visit not meet.</t>
  </si>
  <si>
    <t>During visit verify that borrower intentionly not paid the instalment; She also default other company loan.</t>
  </si>
  <si>
    <t>Co borrower declaring as will pay OTS up to month Aug 26. Accepted the outstanding</t>
  </si>
  <si>
    <t>Borrower commit as will pay on 13 June 26 instalment pending of June 26.</t>
  </si>
  <si>
    <t>Intentionly not paid the amount; During visit borrower go to out of village so confirm on call.</t>
  </si>
  <si>
    <t>Borrower accepted the outstanding and commit as will pay one time up to Month Aug 26</t>
  </si>
  <si>
    <t>Borrower did the pre closure amount to Arbaj Ikbal Mujawar by cash and not obtain the any evidence; Pre closure amount paid one year ago and Credit Assistant Arbaj Ikbal Mujawar/SF0092839 paid the instalment from that via BBPS. Not any evidence with borrower as close the loan. Active Credit Assistant SF0098340_Alfaj Bashir Shaikh aware about that and he communicate as borrower send the amount to Fraudulent LO Arbaj Ikbal Mujawar which are false.
Today also paid the instalment via BBPS by Credit Assistant Arbaj Ikbal Mujawar/SF0092839 and call to Credit Assistant SF0098340_Alfaj Bashir Shaikh for paid the instalment.</t>
  </si>
  <si>
    <t>FN26-27-00432</t>
  </si>
  <si>
    <t>Arbaj Ikbal Mujawar</t>
  </si>
  <si>
    <t>SF0092839</t>
  </si>
  <si>
    <t>Credit Assistant</t>
  </si>
  <si>
    <t xml:space="preserve">As per Digital receipt borrower 354955896_VAISHALI RAJENDRA LANGARE paid the instalment to Credit Assistant Arbaj Ikbal Mujawar/SF0092839 but he not submit and not posting the amount which collected on below mention date.
Rs 1600/- Date 11 July 2025; 
Rs 4270/- Date 10 Aug 2025; 
Rs 4270/- Date 11 Sep 2025 and 
Rs 4270/- Date 18 Oct 2025.
So total collected amount Rs 14410/- which misappropriate by Credit Assistant Arbaj Ikbal Mujawar/SF0092839.
</t>
  </si>
  <si>
    <t>No Action Taken</t>
  </si>
  <si>
    <t>IA</t>
  </si>
  <si>
    <t>Umesh Kumar Sir/SF0088299</t>
  </si>
  <si>
    <t>Aniket Ajit Chiparge/SF0097792</t>
  </si>
  <si>
    <t>Sudarshan Raosaheb Patil/SF0078799</t>
  </si>
  <si>
    <t>Sachin Ganpati Tate/SF0098136</t>
  </si>
  <si>
    <t>Resigned-Exited</t>
  </si>
  <si>
    <t>Umesh Halmare</t>
  </si>
  <si>
    <t>SF0031505</t>
  </si>
  <si>
    <t>Borrower declaring as paid the all instalment but not any evidence; These mobile purchase by co borrower's brother who said that instalment paid by cash to Credit Assistant Arbaj Ikbal Mujawar/SF0092839 but not taken sign, receipt etc.</t>
  </si>
  <si>
    <t xml:space="preserve">As per Digital receipt borrower Bhagyshri Shalmon Thorat paid the instalment via phone pay to Credit Assistant Arbaj Ikbal Mujawar/SF0092839 UPI Mobile No. 9022451686 on below mention date but he not submit and not posting the amount.
Rs 4270/- Date 02 June 2025; 
Rs 4270/- Date 02 Sep 2025; 
Rs 4270/- Date 02 Oct 2025; 
Rs 4270/- Date 20 Oct 2025
As total Four instalment total amount Rs 17080/- which not posting found on concern Loan ID.
As per loan card Borrower paid the regular instalment from Dec 25 to April 26 to Credit Assistant Alfaj Bashir Shaikh_SF0098340; But Credit Assistant SF0098340_Alfaj Bashir Shaikh he posting the partial instalment as Date 02 Dec 2025 collected Rs 4270/- but posting Rs 2000/- and remaining amount Rs 2270/- put in pocket; On Date 02 Feb 2026 collected Rs 4270/- but posting only Rs 1000/- and remaining amount Rs 3270/- put in pocket. So Total EMI Misappropriation confirm of Rs 5540/- which did by Credit Assistant SF0098340_Alfaj Bashir Shaikh; After that borrower paid the amount Rs 4270/- in month Mar 26 and Rs 5005/- in  month April 26 but Credit Assistant SF0098340_Alfaj Bashir Shaikh not update the signature on loan card and posting partial amount in LAN as Mar 26 Rs 1260/- and in month April 26 Rs 2000/-
</t>
  </si>
  <si>
    <r>
      <t xml:space="preserve">As per Digital receipt borrower 354955896_VAISHALI RAJENDRA LANGARE paid the instalment to Credit Assistant Arbaj Ikbal Mujawar/SF0092839 but he not submit and not posting the amount which collected on below mention date.
Borrower declaring that Credit Assistant Arbaj Ikbal Mujawar/SF0092839 communicate for send the amount to Parshuram Pujari bank account so borrower Vaishali Rajendra Langare send the instalment amount Rs 4270/- via Digital on dated 10 JUne 25; Parshuram Pujari received the amount and he send the amount to Credit Assistant Arbaj Ikbal Mujawar/SF0092839 via digital which evidence attach herewith for reference. But Credit Assistant Arbaj Ikbal Mujawar/SF0092839 not submit and not posting the instalment amount Rs 4270/- on dated 10 June 2025 on concern Loan ID.
</t>
    </r>
    <r>
      <rPr>
        <b/>
        <sz val="11"/>
        <rFont val="Calibri"/>
        <family val="2"/>
      </rPr>
      <t>Rs 4270/- Date 10 June 2025; (Double instalment paid May 25 Pending)Need LC</t>
    </r>
    <r>
      <rPr>
        <sz val="11"/>
        <rFont val="Calibri"/>
        <family val="2"/>
      </rPr>
      <t xml:space="preserve">
Rs 1600/- Date 11 July 2025; 
Rs 4270/- Date 10 Aug 2025; 
Rs 4270/- Date 11 Sep 2025 and 
Rs 4270/- Date 18 Oct 2025.
So total collected amount Rs 14410/- which misappropriate by Credit Assistant Arbaj Ikbal Mujawar/SF0092839.
</t>
    </r>
  </si>
  <si>
    <t>Sangliwadi</t>
  </si>
  <si>
    <t>17</t>
  </si>
  <si>
    <t>LAXMI</t>
  </si>
  <si>
    <t>SSF3402080</t>
  </si>
  <si>
    <t>AISHWARYA ASHUTOSH PANDHARE</t>
  </si>
  <si>
    <t>21 Feb 2023</t>
  </si>
  <si>
    <t>10-Jun-2024</t>
  </si>
  <si>
    <t>626507</t>
  </si>
  <si>
    <t>Saraswati</t>
  </si>
  <si>
    <t>SID951375121785</t>
  </si>
  <si>
    <t xml:space="preserve">AKASHI BALASO </t>
  </si>
  <si>
    <t>17-Jul-2019</t>
  </si>
  <si>
    <t>6.90 Yrs</t>
  </si>
  <si>
    <t>17 Jul 2019</t>
  </si>
  <si>
    <t>9503912556
7020621326</t>
  </si>
  <si>
    <t>SID951375438115</t>
  </si>
  <si>
    <t>Akkatai Devrao Patil</t>
  </si>
  <si>
    <t>25-Nov-2019</t>
  </si>
  <si>
    <t>6.55 Yrs</t>
  </si>
  <si>
    <t>25 Nov 2019</t>
  </si>
  <si>
    <t>509549</t>
  </si>
  <si>
    <t>ROHINI</t>
  </si>
  <si>
    <t>SID951373799751</t>
  </si>
  <si>
    <t>Animal Husbandry &amp; Poultry</t>
  </si>
  <si>
    <t>CHHAYA ASHOK BAJI</t>
  </si>
  <si>
    <t>11-Jul-2023</t>
  </si>
  <si>
    <t>8.05 Yrs</t>
  </si>
  <si>
    <t>14 Aug 2020</t>
  </si>
  <si>
    <t>02-Sep-2023</t>
  </si>
  <si>
    <t>01-Jan-2024</t>
  </si>
  <si>
    <t>02-Feb-2024</t>
  </si>
  <si>
    <t>02-Jul-2024</t>
  </si>
  <si>
    <t>SSF3979876</t>
  </si>
  <si>
    <t>JAYASHRI TUKARAM BAGADI</t>
  </si>
  <si>
    <t>16-Jun-2023</t>
  </si>
  <si>
    <t>2.99 Yrs</t>
  </si>
  <si>
    <t>16 Jun 2023</t>
  </si>
  <si>
    <t>02-Aug-2023</t>
  </si>
  <si>
    <t>20-Jan-2025</t>
  </si>
  <si>
    <t>12-Dec-2023</t>
  </si>
  <si>
    <t>02-Jan-2024</t>
  </si>
  <si>
    <t>16-Jan-2025</t>
  </si>
  <si>
    <t>509545</t>
  </si>
  <si>
    <t>SID951373618171</t>
  </si>
  <si>
    <t>TAILORING</t>
  </si>
  <si>
    <t>KARISHMA IRSHAD</t>
  </si>
  <si>
    <t>23-Dec-2019</t>
  </si>
  <si>
    <t>8.15 Yrs</t>
  </si>
  <si>
    <t>7057516872
8975301816</t>
  </si>
  <si>
    <t>SSF4097659</t>
  </si>
  <si>
    <t>KRISHNABAI MARUTI MORE</t>
  </si>
  <si>
    <t>07-Jul-2023</t>
  </si>
  <si>
    <t>2.93 Yrs</t>
  </si>
  <si>
    <t>07 Jul 2023</t>
  </si>
  <si>
    <t>27-Jan-2025</t>
  </si>
  <si>
    <t>8010759034
9529199871</t>
  </si>
  <si>
    <t>Hanuman Nagar</t>
  </si>
  <si>
    <t>155</t>
  </si>
  <si>
    <t xml:space="preserve">BHARAT MATA </t>
  </si>
  <si>
    <t>CID043601685</t>
  </si>
  <si>
    <t>LAXMI KALLAPPA PAYGONDE</t>
  </si>
  <si>
    <t>06-Dec-2023</t>
  </si>
  <si>
    <t>8.68 Yrs</t>
  </si>
  <si>
    <t>05 Jul 2019</t>
  </si>
  <si>
    <t>05-Jan-2024</t>
  </si>
  <si>
    <t>05-Sep-2025</t>
  </si>
  <si>
    <t>SID951375461904</t>
  </si>
  <si>
    <t>MANISHA SUNIL PATIL</t>
  </si>
  <si>
    <t>28-Nov-2019</t>
  </si>
  <si>
    <t>6.54 Yrs</t>
  </si>
  <si>
    <t>28 Nov 2019</t>
  </si>
  <si>
    <t>31-Dec-2022</t>
  </si>
  <si>
    <t>31-Mar-2024</t>
  </si>
  <si>
    <t>SSF4975820</t>
  </si>
  <si>
    <t>SAVITRI PRASHANT MALI</t>
  </si>
  <si>
    <t>29-Nov-2023</t>
  </si>
  <si>
    <t>2.53 Yrs</t>
  </si>
  <si>
    <t>29 Nov 2023</t>
  </si>
  <si>
    <t>20-Sep-2025</t>
  </si>
  <si>
    <t>9096464845
9975310921</t>
  </si>
  <si>
    <t>633002</t>
  </si>
  <si>
    <t>SSF2748885</t>
  </si>
  <si>
    <t>SHABANA TOUFIK KHALIFA</t>
  </si>
  <si>
    <t>02-Mar-2024</t>
  </si>
  <si>
    <t>3.73 Yrs</t>
  </si>
  <si>
    <t>16 Sep 2022</t>
  </si>
  <si>
    <t>10-Apr-2024</t>
  </si>
  <si>
    <t>11-May-2025</t>
  </si>
  <si>
    <t>11-Jun-2025</t>
  </si>
  <si>
    <t>7276622317
8956622317</t>
  </si>
  <si>
    <t>55</t>
  </si>
  <si>
    <t>Basav</t>
  </si>
  <si>
    <t>SSF2785360</t>
  </si>
  <si>
    <t>SUJATA BALASO LANGARE</t>
  </si>
  <si>
    <t>07-Oct-2023</t>
  </si>
  <si>
    <t>3.71 Yrs</t>
  </si>
  <si>
    <t>26 Sep 2022</t>
  </si>
  <si>
    <t>10-Nov-2023</t>
  </si>
  <si>
    <t>10-Mar-2025</t>
  </si>
  <si>
    <t>30-Jun-2025</t>
  </si>
  <si>
    <t>Nandani</t>
  </si>
  <si>
    <t>216</t>
  </si>
  <si>
    <t>Sakhi</t>
  </si>
  <si>
    <t>SSF2596101</t>
  </si>
  <si>
    <t>SUMAIYYA RAJU MOMIN</t>
  </si>
  <si>
    <t>3.77 Yrs</t>
  </si>
  <si>
    <t>08 Jun 2022</t>
  </si>
  <si>
    <t>06-Jun-2024</t>
  </si>
  <si>
    <t>14-May-2026</t>
  </si>
  <si>
    <t>19</t>
  </si>
  <si>
    <t>Blue Lemon Loans-Monthly-Migrated</t>
  </si>
  <si>
    <t>SID951373285912</t>
  </si>
  <si>
    <t>SUNITA POPAT KAMBLE</t>
  </si>
  <si>
    <t>25-Nov-2020</t>
  </si>
  <si>
    <t>8.38 Yrs</t>
  </si>
  <si>
    <t>30-Sep-2021</t>
  </si>
  <si>
    <t>31-Mar-2022</t>
  </si>
  <si>
    <t>Borrower accepted and communicate as will pay ASAP full outstanding</t>
  </si>
  <si>
    <t>Agree to pay outstanding amount ASAP declaring by borrower's son Aniket Langare</t>
  </si>
  <si>
    <t>Migrated declaring by CL Sushila Mali</t>
  </si>
  <si>
    <t>Borrower accepted the outstanding and declaring as will pay OTS up to next two month.</t>
  </si>
  <si>
    <t>Borrower's son Sunil More accepted the outstanding as not pay the amount</t>
  </si>
  <si>
    <t xml:space="preserve">Borrower declaring that after 21 instalment remaining Nine instalment given to Credit Assistant Arbaj Ikbal Mujawar/SF0092839 but not any evidence provided during verification; Now borrower live at village </t>
  </si>
  <si>
    <t>Borrower are daughter of Laxmi Kallappa Paygonde which declaring that both loan outstanding approxe Rs 36000/- paid by cash in month Oct 2025 to Credit Assistant Arbaj Ikbal Mujawar/SF0092839 but not any evidence of that</t>
  </si>
  <si>
    <t>After July 26 will adjust and pay declaring by co borrower</t>
  </si>
  <si>
    <t>Commit as will pay PTP 2 July 26</t>
  </si>
  <si>
    <t>Borrower declaring as only one instalment pending but show Two remaining; Month Feb 25 and April 25 not posting availble.</t>
  </si>
  <si>
    <t>Borrower paid the regular instalment but first two instalment posting not available in month June 24 and July 2024; Need to Loan card which till not received.</t>
  </si>
  <si>
    <t>Borrower declaring as paid the loan outstanding but not provide any proof</t>
  </si>
  <si>
    <t>Borrower's family member declaring as will pay outstanding but provide two month due to accident patiant of Akkatai.</t>
  </si>
  <si>
    <t>Agree to pay the outstanding up to month July 26</t>
  </si>
  <si>
    <t>509549 Ashirvad1</t>
  </si>
  <si>
    <t>SSF2701167</t>
  </si>
  <si>
    <t>UMA SANTOSH BAGADI</t>
  </si>
  <si>
    <t>01-Mar-2024</t>
  </si>
  <si>
    <t>02 Mar 2023</t>
  </si>
  <si>
    <t>02-Apr-2024</t>
  </si>
  <si>
    <t>02-Nov-2024</t>
  </si>
  <si>
    <t>Borrower declaring as medical issue so not pay from last year; Now agree to pay as OTS up to next month.</t>
  </si>
  <si>
    <t xml:space="preserve">As per digital receipt borrower 358020086/SANGITA SHRIKANT SHIRKE paid the instalment Rs 2780/- on Dated 04 June 2025 then on Dated 05 June 2025 paid the pre closure amount Rs 32516/- to Credit Assistant Arbaj Ikbal Mujawar/SF0092839 but he posting only one instalment on Date 05 June 2025 and remaining amount put in pocket; After that on due date from Month July 2025 to May 2026 Credit Assistant Arbaj Ikbal Mujawar/SF0092839 paid the instalment amount by cash and BBPS. 
Now outstanding amount Rs 8091 which consider of EMI Misappropriate by Credit Assistant Arbaj Ikbal Mujawar/SF0092839. </t>
  </si>
  <si>
    <t>8</t>
  </si>
  <si>
    <t>CID102717585</t>
  </si>
  <si>
    <t>Deepa Sandip More</t>
  </si>
  <si>
    <t>13-Sep-2019</t>
  </si>
  <si>
    <t>10.94 Yrs</t>
  </si>
  <si>
    <t>13 Sep 2019</t>
  </si>
  <si>
    <t>CANTEEN</t>
  </si>
  <si>
    <t>20-Dec-2019</t>
  </si>
  <si>
    <t>524003</t>
  </si>
  <si>
    <t>Raj</t>
  </si>
  <si>
    <t>SID2125696756</t>
  </si>
  <si>
    <t>DEEPALI SANTOSH POL</t>
  </si>
  <si>
    <t>01 Feb 2020</t>
  </si>
  <si>
    <t>8530734299
8788663488
7757857599</t>
  </si>
  <si>
    <t>571</t>
  </si>
  <si>
    <t>DHANLAXMI</t>
  </si>
  <si>
    <t>SID951375558835</t>
  </si>
  <si>
    <t>HAMIDA SAIPAN TALABDAR</t>
  </si>
  <si>
    <t>6.45 Yrs</t>
  </si>
  <si>
    <t>30 Dec 2019</t>
  </si>
  <si>
    <t>CID102717580</t>
  </si>
  <si>
    <t>Ration shop</t>
  </si>
  <si>
    <t>Kamal Shahaji Karande</t>
  </si>
  <si>
    <t>29-Jan-2021</t>
  </si>
  <si>
    <t>29 Jan 2021</t>
  </si>
  <si>
    <t>533750</t>
  </si>
  <si>
    <t>shiv</t>
  </si>
  <si>
    <t>CID102714553</t>
  </si>
  <si>
    <t>MUMTAJ ISMAIL</t>
  </si>
  <si>
    <t>12-Oct-2018</t>
  </si>
  <si>
    <t>9.34 Yrs</t>
  </si>
  <si>
    <t>12 Oct 2018</t>
  </si>
  <si>
    <t>22-Jul-2019</t>
  </si>
  <si>
    <t>26-Dec-2023</t>
  </si>
  <si>
    <t>10-Sep-2019</t>
  </si>
  <si>
    <t>31-Dec-2021</t>
  </si>
  <si>
    <t>201</t>
  </si>
  <si>
    <t>Rijawana</t>
  </si>
  <si>
    <t>SSF3830647</t>
  </si>
  <si>
    <t>Bamboo Products Business</t>
  </si>
  <si>
    <t>POONAM SUNIL JAWALE</t>
  </si>
  <si>
    <t>3.11 Yrs</t>
  </si>
  <si>
    <t>01 May 2023</t>
  </si>
  <si>
    <t>07-Mar-2026</t>
  </si>
  <si>
    <t>SSF3234998</t>
  </si>
  <si>
    <t>PRIYANKA SHRIKANT SUTAR</t>
  </si>
  <si>
    <t>01-Aug-2024</t>
  </si>
  <si>
    <t>3.38 Yrs</t>
  </si>
  <si>
    <t>23 Jan 2023</t>
  </si>
  <si>
    <t>Takali</t>
  </si>
  <si>
    <t>367966</t>
  </si>
  <si>
    <t>SAMPADA</t>
  </si>
  <si>
    <t>SSF5549711</t>
  </si>
  <si>
    <t>RINA SANTOSH HEBBALE</t>
  </si>
  <si>
    <t>08-Feb-2024</t>
  </si>
  <si>
    <t>2.34 Yrs</t>
  </si>
  <si>
    <t>08 Feb 2024</t>
  </si>
  <si>
    <t>10-Feb-2026</t>
  </si>
  <si>
    <t>SSF2528579</t>
  </si>
  <si>
    <t>SHITAL SHIVAJI KAMBLE</t>
  </si>
  <si>
    <t>2.85 Yrs</t>
  </si>
  <si>
    <t>06 Aug 2023</t>
  </si>
  <si>
    <t>07-Oct-2025</t>
  </si>
  <si>
    <t>13-Nov-2024</t>
  </si>
  <si>
    <t>15-Sep-2025</t>
  </si>
  <si>
    <t>CID102714378</t>
  </si>
  <si>
    <t>Bags Business</t>
  </si>
  <si>
    <t>SUREKHA SURESH PATIL</t>
  </si>
  <si>
    <t>22-Nov-2024</t>
  </si>
  <si>
    <t>2.97 Yrs</t>
  </si>
  <si>
    <t>25 Oct 2019</t>
  </si>
  <si>
    <t>04-Jan-2025</t>
  </si>
  <si>
    <t>06-Nov-2025</t>
  </si>
  <si>
    <t>Haroli</t>
  </si>
  <si>
    <t>36</t>
  </si>
  <si>
    <t>36 Sarsoti 21</t>
  </si>
  <si>
    <t>SSF3727954</t>
  </si>
  <si>
    <t>VAIBHAVI NIKHIL KAMBLE</t>
  </si>
  <si>
    <t>05-Apr-2023</t>
  </si>
  <si>
    <t>3.18 Yrs</t>
  </si>
  <si>
    <t>05 Apr 2023</t>
  </si>
  <si>
    <t>06-May-2023</t>
  </si>
  <si>
    <t>02-May-2025</t>
  </si>
  <si>
    <t>7522921979
9579010220</t>
  </si>
  <si>
    <t>SID951374279192</t>
  </si>
  <si>
    <t>Fruit Vegetable and Flower Business</t>
  </si>
  <si>
    <t>VIDYA YALLAPPA GARVE</t>
  </si>
  <si>
    <t>16-Dec-2023</t>
  </si>
  <si>
    <t>7.70 Yrs</t>
  </si>
  <si>
    <t>Co borrower death in year 2022 declaring by her (Mavas) Sister CL Gita Patil; borrower Deepa did the second marriage after death the Co borrower Sandip.</t>
  </si>
  <si>
    <t>Now borrower shift to another place with family and her family member not response for her address</t>
  </si>
  <si>
    <t>Borrower declaring as paid the pre closure amount and close the loan but not any evidence available</t>
  </si>
  <si>
    <t>Borrower not live at Sangli due to out of village, Borrower accepted the outstanding and commit as will pay the outstanding amount in next month communicate during calling. She not given the exact now live address.</t>
  </si>
  <si>
    <t>Borrower declaring as paid the instalment amount of month Aug 25, Sep 25, Oct 25, Nov 25 to Credit Assistant Arbaj Ikbal Mujawar/SF0092839 but he not posting that, Not update the sign on loan card, so non evidence fraud.
Borrower said that month July 25, Jan 26, April 26, May 26 and June 26 also instalment not paid.</t>
  </si>
  <si>
    <t>Borrower now live at Digras village which distance from sangli 20KM, Co borrower Shrikant are brother of Borrower Shital Shivaji Kamble.</t>
  </si>
  <si>
    <t>As per Digital receipt Borrower 355255028_RINA SANTOSH HEBBALE paid the instalment Rs 2240/- on dated 10 Nov 2024 to Credit Assistant Arbaj Ikbal Mujawar/SF0092839 but he not submit and not posting the instalment amount on concern Loan ID.</t>
  </si>
  <si>
    <t>Borrower declaring as close the loan but not provide/available of evidence as pay the amount.</t>
  </si>
  <si>
    <t>Borrower accepted the outstanding during visit; Commit as will close with next two month; Borrower's brother are Priyanka Shrikant Sutar which migrated from Sangli to Digras Village</t>
  </si>
  <si>
    <t>During visit confirm from CL Gita Patil as borrower migrated other village which not know that where she live with family.</t>
  </si>
  <si>
    <t>As per Digital receipt borrower 351338502_VAIBHAVI NIKHIL KAMBLE send the instalment amount Rs 1900/- on datedd 17 Mar 2025, 27 April 2025 and 11 May 2025 to Credit Assistant Arbaj Ikbal Mujawar/SF0092839 but he not submit and not posting the amount of month Mar 25 and April 25 then collected amount of month May 25 posting the partial amount Rs 1000/- on dated 02 May 25 so confirm the EMI Misappropriation amount Rs 4800/- which conducted by Credit Assistant Arbaj Ikbal Mujawar/SF0092839.</t>
  </si>
  <si>
    <t>During visit the borrower accepted the outstanding; She intentionly not paid the amount</t>
  </si>
  <si>
    <t>9623488272
7020027592</t>
  </si>
  <si>
    <t>Intentionly not paid the amount, During visit borrower declaring as loan take the 55K and denied the LD amount of Rs 81892/-; Family member also use rudely language during visit.</t>
  </si>
  <si>
    <t xml:space="preserve">As per Digital receipt borrower 351338502_VAIBHAVI NIKHIL KAMBLE send the instalment amount Rs 1900/- on datedd 17 Mar 2025 to Credit Assistant Arbaj Ikbal Mujawar/SF0092839 but he not submit and not posting the amount </t>
  </si>
  <si>
    <t>As per Digital receipt borrower 351338502_VAIBHAVI NIKHIL KAMBLE send the instalment amount Rs 1900/- on dated 27 April 2025 to Credit Assistant Arbaj Ikbal Mujawar/SF0092839 but he not submit and not posting the amount.</t>
  </si>
  <si>
    <t>As per Digital receipt borrower 351338502_VAIBHAVI NIKHIL KAMBLE send the instalment amount Rs 1900/- on Dated 11 May 2025 to Credit Assistant Arbaj Ikbal Mujawar/SF0092839 but he not submit and not posting the amount on mention date; In Same month on dated 02 May 2025 partial posting Rs 1000/- available so these month remaining amount Rs 900/- consider as Misappropriation conducted by Credit Assistant Arbaj Ikbal Mujawar/SF0092839.</t>
  </si>
  <si>
    <t>04-Jun-2026</t>
  </si>
  <si>
    <t>Jayshingpur Rural</t>
  </si>
  <si>
    <t>37</t>
  </si>
  <si>
    <t>03-Jun-2026</t>
  </si>
  <si>
    <t>SSF6351493</t>
  </si>
  <si>
    <t>IRSHAD SALIM MANERI</t>
  </si>
  <si>
    <t>1.94 Yrs</t>
  </si>
  <si>
    <t>01 Jul 2024</t>
  </si>
  <si>
    <t>03-Aug-2024</t>
  </si>
  <si>
    <t>SSF3520694</t>
  </si>
  <si>
    <t xml:space="preserve">JAYSHRI DASHRATH CHABUKSWAR </t>
  </si>
  <si>
    <t>3.26 Yrs</t>
  </si>
  <si>
    <t>07 Mar 2023</t>
  </si>
  <si>
    <t>Udgaon</t>
  </si>
  <si>
    <t>64</t>
  </si>
  <si>
    <t>64 Ganesh 31</t>
  </si>
  <si>
    <t>SSF5272285</t>
  </si>
  <si>
    <t xml:space="preserve">MUKTA SURESH SHIRKE </t>
  </si>
  <si>
    <t>27-Jun-2025</t>
  </si>
  <si>
    <t>2.42 Yrs</t>
  </si>
  <si>
    <t>10 Jan 2024</t>
  </si>
  <si>
    <t>05-Aug-2025</t>
  </si>
  <si>
    <t>05-Jun-2026</t>
  </si>
  <si>
    <t>SSF4699293</t>
  </si>
  <si>
    <t>Ratnmala Rajendra Pise</t>
  </si>
  <si>
    <t>11-Sep-2025</t>
  </si>
  <si>
    <t>2.66 Yrs</t>
  </si>
  <si>
    <t>13 Oct 2023</t>
  </si>
  <si>
    <t>SID951373141981</t>
  </si>
  <si>
    <t>SARSVATI ASHOK MHAISHALE</t>
  </si>
  <si>
    <t>15-Nov-2024</t>
  </si>
  <si>
    <t>GL-5</t>
  </si>
  <si>
    <t>18 Mar 2020</t>
  </si>
  <si>
    <t>05-Dec-2024</t>
  </si>
  <si>
    <t>422963</t>
  </si>
  <si>
    <t>SID951374931106</t>
  </si>
  <si>
    <t>SUNITA TUKARAM PAWAR</t>
  </si>
  <si>
    <t>15-Jul-2025</t>
  </si>
  <si>
    <t>6.82 Yrs</t>
  </si>
  <si>
    <t>21 Aug 2020</t>
  </si>
  <si>
    <t>Bajrang</t>
  </si>
  <si>
    <t>SSF6380110</t>
  </si>
  <si>
    <t>ZAHIDA SHAUQAT TAMNBOLI</t>
  </si>
  <si>
    <t>10-Jan-2025</t>
  </si>
  <si>
    <t>02 Jul 2024</t>
  </si>
  <si>
    <t>05-Feb-2025</t>
  </si>
  <si>
    <t>ZAHIDA TAMBOLI</t>
  </si>
  <si>
    <t>05-Aug-2024</t>
  </si>
  <si>
    <t>During Visted Borrower Find Out No Issue</t>
  </si>
  <si>
    <t xml:space="preserve">Loan Closed / No Issue </t>
  </si>
  <si>
    <t>Vaibhav Bhoi/SF0044947</t>
  </si>
  <si>
    <t>Vaibhav Bhoi</t>
  </si>
  <si>
    <t>SF0044947</t>
  </si>
  <si>
    <t xml:space="preserve">Credit Assistant Arbaj Ikbal Mujawar/SF0092839 was found involved in Pre closure and Collection Amount Misappropriation (Collected EMIs but not posted to concerned borrower accounts) on the names of Five borrower for the amounting to Rs. 46,521/- based on the evidence available.
Total Fraud Amount = Rs. 46,521/-
Recovered Amount = Rs. 00/- 
Net Fraud Amount  = Rs. 46,521/-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</si>
</sst>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11"/>
      <name val="Calibri"/>
      <family val="2"/>
    </font>
    <font>
      <b/>
      <sz val="11"/>
      <name val="Calibri"/>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18" fontId="32" fillId="8" borderId="0" xfId="0" applyNumberFormat="1" applyFont="1" applyFill="1" applyProtection="1">
      <protection locked="0"/>
    </xf>
    <xf numFmtId="0" fontId="37" fillId="0" borderId="1" xfId="0" applyFont="1" applyBorder="1" applyAlignment="1">
      <alignment vertical="center" readingOrder="1"/>
    </xf>
    <xf numFmtId="172" fontId="37" fillId="0" borderId="1" xfId="0" applyNumberFormat="1" applyFont="1" applyBorder="1" applyAlignment="1">
      <alignment vertical="center" readingOrder="1"/>
    </xf>
    <xf numFmtId="0" fontId="37" fillId="0" borderId="1" xfId="0" applyFont="1" applyBorder="1" applyAlignment="1">
      <alignment horizontal="right" vertical="center" wrapText="1" readingOrder="1"/>
    </xf>
    <xf numFmtId="0" fontId="37" fillId="0" borderId="1" xfId="0" applyFont="1" applyBorder="1" applyAlignment="1">
      <alignment vertical="center" wrapText="1" readingOrder="1"/>
    </xf>
    <xf numFmtId="0" fontId="0" fillId="8" borderId="0" xfId="0" applyFill="1" applyAlignment="1" applyProtection="1">
      <alignment wrapText="1"/>
      <protection locked="0"/>
    </xf>
    <xf numFmtId="0" fontId="24" fillId="8" borderId="0" xfId="31" applyFont="1" applyFill="1" applyAlignment="1" applyProtection="1">
      <alignment horizontal="center" wrapText="1"/>
      <protection hidden="1"/>
    </xf>
    <xf numFmtId="0" fontId="6" fillId="8" borderId="1" xfId="0" applyFont="1" applyFill="1" applyBorder="1" applyAlignment="1" applyProtection="1">
      <alignment horizontal="center" vertical="center" wrapText="1"/>
      <protection locked="0"/>
    </xf>
    <xf numFmtId="0" fontId="0" fillId="8" borderId="0" xfId="0" applyFill="1" applyAlignment="1">
      <alignment wrapText="1"/>
    </xf>
    <xf numFmtId="0" fontId="38" fillId="0" borderId="1" xfId="0" applyFont="1" applyBorder="1"/>
    <xf numFmtId="0" fontId="32" fillId="0" borderId="1" xfId="0" applyFont="1" applyBorder="1"/>
    <xf numFmtId="0" fontId="36" fillId="0" borderId="1" xfId="0" applyFont="1" applyBorder="1" applyAlignment="1">
      <alignment vertical="center" readingOrder="1"/>
    </xf>
    <xf numFmtId="172" fontId="36" fillId="0" borderId="1" xfId="0" applyNumberFormat="1" applyFont="1" applyBorder="1" applyAlignment="1">
      <alignment vertical="center" readingOrder="1"/>
    </xf>
    <xf numFmtId="0" fontId="36" fillId="0" borderId="1" xfId="0" applyFont="1" applyBorder="1" applyAlignment="1">
      <alignment horizontal="right" vertical="center" wrapText="1" readingOrder="1"/>
    </xf>
    <xf numFmtId="0" fontId="36" fillId="0" borderId="1" xfId="0" applyFont="1" applyBorder="1" applyAlignment="1">
      <alignment vertical="top" readingOrder="1"/>
    </xf>
    <xf numFmtId="172" fontId="36" fillId="0" borderId="1" xfId="0" applyNumberFormat="1" applyFont="1" applyBorder="1" applyAlignment="1">
      <alignment vertical="top" readingOrder="1"/>
    </xf>
    <xf numFmtId="0" fontId="36" fillId="0" borderId="1" xfId="0" applyFont="1" applyBorder="1" applyAlignment="1">
      <alignment horizontal="right" vertical="top" wrapText="1" readingOrder="1"/>
    </xf>
    <xf numFmtId="0" fontId="6" fillId="0" borderId="1" xfId="0" applyFont="1" applyBorder="1"/>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32" fillId="0" borderId="1" xfId="0" applyFont="1" applyBorder="1" applyAlignment="1"/>
    <xf numFmtId="0" fontId="11" fillId="0" borderId="1" xfId="15" applyNumberFormat="1" applyFont="1" applyFill="1" applyBorder="1" applyAlignment="1" applyProtection="1">
      <alignment horizontal="center" vertical="center" wrapText="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I5" sqref="I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MRGL1027</v>
      </c>
      <c r="D5" s="64" t="str">
        <f>IF('Physical Cash at Safe'!D28="Yes", 'Physical Cash at Safe'!A4, 'Borrower Wise Details'!C5)</f>
        <v>Sangli-2</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46156</v>
      </c>
      <c r="H5" s="62" t="s">
        <v>540</v>
      </c>
      <c r="I5" s="61">
        <v>46157</v>
      </c>
      <c r="J5" s="79" t="str">
        <f>IF('Physical Cash at Safe'!D28="Yes",'Physical Cash at Safe'!E28,IF('Borrower Wise Details'!D5&lt;&gt;"",'Borrower Wise Details'!D5,""))</f>
        <v>FN26-27-00432</v>
      </c>
      <c r="K5" s="89">
        <v>1</v>
      </c>
      <c r="L5" s="90">
        <v>14410</v>
      </c>
      <c r="M5" s="90">
        <v>0</v>
      </c>
      <c r="N5" s="90" t="s">
        <v>544</v>
      </c>
      <c r="O5" s="90" t="s">
        <v>542</v>
      </c>
      <c r="P5" s="90" t="s">
        <v>543</v>
      </c>
      <c r="Q5" s="90" t="s">
        <v>541</v>
      </c>
      <c r="R5" s="80" t="str">
        <f>IF('Physical Cash at Safe'!$D$28="Yes", 'Physical Cash at Safe'!$A$28, IF('Borrower Wise Details'!F5&lt;&gt;"", 'Borrower Wise Details'!F5, ""))</f>
        <v>Arbaj Ikbal Mujawar</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SF0092839</v>
      </c>
      <c r="U5" s="83" t="s">
        <v>545</v>
      </c>
      <c r="V5" s="61">
        <v>45934</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v>
      </c>
      <c r="Y5" s="91"/>
      <c r="Z5" s="61">
        <v>46183</v>
      </c>
      <c r="AA5" s="61">
        <v>46185</v>
      </c>
      <c r="AB5" s="61" t="s">
        <v>848</v>
      </c>
      <c r="AC5" s="61" t="s">
        <v>849</v>
      </c>
      <c r="AD5" s="192">
        <v>9</v>
      </c>
      <c r="AE5" s="61" t="s">
        <v>546</v>
      </c>
      <c r="AF5" s="61" t="s">
        <v>547</v>
      </c>
      <c r="AG5" s="192">
        <v>50</v>
      </c>
      <c r="AH5" s="108" cm="1">
        <f t="array" ref="AH5">IF(COUNTA('Loan Outstanding Report'!$BI$5:$BI$6000)=0,"",SUMPRODUCT(--(FREQUENCY(IF('Loan Outstanding Report'!$BI$5:$BI$6000&lt;&gt;"",MATCH('Loan Outstanding Report'!$S$5:$S$6000,'Loan Outstanding Report'!$S$5:$S$6000,0)),ROW('Loan Outstanding Report'!$S$5:$S$6000)-ROW('Loan Outstanding Report'!S5)+1)&gt;0)))</f>
        <v>59</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46521</v>
      </c>
      <c r="AJ5" s="81">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46521</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5</v>
      </c>
      <c r="AN5" s="61">
        <v>46213</v>
      </c>
      <c r="AO5" s="75" t="s">
        <v>850</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M5" activePane="bottomRight" state="frozen"/>
      <selection pane="topRight" activeCell="B1" sqref="B1"/>
      <selection pane="bottomLeft" activeCell="A5" sqref="A5"/>
      <selection pane="bottomRight" activeCell="T5" sqref="T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6" t="s">
        <v>81</v>
      </c>
      <c r="I3" s="156"/>
      <c r="J3" s="156"/>
      <c r="K3" s="156"/>
      <c r="L3" s="156"/>
      <c r="M3" s="156"/>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MRGL1027</v>
      </c>
      <c r="C5" s="50" t="str">
        <f>IF('Fraud Investigation Report'!D5="", "", 'Fraud Investigation Report'!D5)</f>
        <v>Sangli-2</v>
      </c>
      <c r="D5" s="73" t="str">
        <f>IF(OR('Fraud Investigation Report'!R5="", 'Fraud Investigation Report'!R5=0), "", 'Fraud Investigation Report'!R5)</f>
        <v>Arbaj Ikbal Mujawar</v>
      </c>
      <c r="E5" s="73" t="str">
        <f>IF(OR('Fraud Investigation Report'!T5="", 'Fraud Investigation Report'!T5=0), "", 'Fraud Investigation Report'!T5)</f>
        <v>SF0092839</v>
      </c>
      <c r="F5" s="73" t="str">
        <f>IF(OR('Fraud Investigation Report'!S5="", 'Fraud Investigation Report'!S5=0), "", 'Fraud Investigation Report'!S5)</f>
        <v>Credit Assistant</v>
      </c>
      <c r="G5" s="50" t="str">
        <f>IF('Fraud Investigation Report'!J5="", "", 'Fraud Investigation Report'!J5)</f>
        <v>FN26-27-00432</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38430</v>
      </c>
      <c r="J5" s="74">
        <f>IF(OR(ISNUMBER(SEARCH("Pre-Closure Amount Misappropriated",'Fraud Investigation Report'!W5)), ISNUMBER(SEARCH("Pre-Closure Amount Misappropriated",'Fraud Investigation Report'!X5))),
    SUMIFS('Borrower Wise Details'!$R$5:$R$1003, 'Borrower Wise Details'!$P$5:$P$1003, "Pre-Closure Amount Misappropriated"),
    ""
)</f>
        <v>8091</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46521</v>
      </c>
      <c r="O5" s="104">
        <f>IFERROR('Fraud Investigation Report'!AJ5+'Fraud Investigation Report'!AK5,"")</f>
        <v>0</v>
      </c>
      <c r="P5" s="103">
        <f>IF(AND(N5="", O5=""), "", IF(O5="", N5, N5 - IF(ISNUMBER(O5), O5, 0)))</f>
        <v>46521</v>
      </c>
      <c r="Q5" s="49" t="s">
        <v>223</v>
      </c>
      <c r="R5" s="94" t="s">
        <v>539</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8" t="s">
        <v>2</v>
      </c>
      <c r="B1" s="159"/>
      <c r="C1" s="159"/>
      <c r="D1" s="159"/>
      <c r="E1" s="160"/>
    </row>
    <row r="2" spans="1:5" ht="18.5" x14ac:dyDescent="0.45">
      <c r="A2" s="14"/>
      <c r="B2" s="161" t="s">
        <v>224</v>
      </c>
      <c r="C2" s="161"/>
      <c r="D2" s="161"/>
      <c r="E2" s="15"/>
    </row>
    <row r="3" spans="1:5" ht="14.5" x14ac:dyDescent="0.35">
      <c r="A3" s="16" t="s">
        <v>1</v>
      </c>
      <c r="B3" s="16" t="s">
        <v>0</v>
      </c>
      <c r="C3" s="16" t="s">
        <v>62</v>
      </c>
      <c r="D3" s="16" t="s">
        <v>63</v>
      </c>
      <c r="E3" s="16" t="s">
        <v>5</v>
      </c>
    </row>
    <row r="4" spans="1:5" ht="24" customHeight="1" x14ac:dyDescent="0.35">
      <c r="A4" s="40" t="s">
        <v>256</v>
      </c>
      <c r="B4" s="41" t="s">
        <v>257</v>
      </c>
      <c r="C4" s="41" t="s">
        <v>258</v>
      </c>
      <c r="D4" s="41" t="s">
        <v>259</v>
      </c>
      <c r="E4" s="41" t="s">
        <v>260</v>
      </c>
    </row>
    <row r="5" spans="1:5" ht="35.25" customHeight="1" x14ac:dyDescent="0.35">
      <c r="A5" s="17" t="s">
        <v>4</v>
      </c>
      <c r="B5" s="17" t="s">
        <v>93</v>
      </c>
      <c r="C5" s="17" t="s">
        <v>194</v>
      </c>
      <c r="D5" s="17" t="s">
        <v>94</v>
      </c>
      <c r="E5" s="17" t="s">
        <v>64</v>
      </c>
    </row>
    <row r="6" spans="1:5" ht="25.5" customHeight="1" x14ac:dyDescent="0.35">
      <c r="A6" s="42" t="s">
        <v>261</v>
      </c>
      <c r="B6" s="18">
        <v>46183</v>
      </c>
      <c r="C6" s="18">
        <v>46182</v>
      </c>
      <c r="D6" s="18">
        <v>46183</v>
      </c>
      <c r="E6" s="19">
        <v>0.29166666666666669</v>
      </c>
    </row>
    <row r="7" spans="1:5" ht="15.5" x14ac:dyDescent="0.35">
      <c r="A7" s="162" t="s">
        <v>65</v>
      </c>
      <c r="B7" s="163"/>
      <c r="C7" s="163"/>
      <c r="D7" s="163"/>
      <c r="E7" s="163"/>
    </row>
    <row r="8" spans="1:5" ht="15" customHeight="1" x14ac:dyDescent="0.35">
      <c r="A8" s="164" t="s">
        <v>66</v>
      </c>
      <c r="B8" s="166" t="s">
        <v>86</v>
      </c>
      <c r="C8" s="167"/>
      <c r="D8" s="168" t="s">
        <v>67</v>
      </c>
      <c r="E8" s="169"/>
    </row>
    <row r="9" spans="1:5" ht="14.5" x14ac:dyDescent="0.35">
      <c r="A9" s="165"/>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0</v>
      </c>
      <c r="C11" s="23">
        <f>B11*A11</f>
        <v>0</v>
      </c>
      <c r="D11" s="25">
        <v>0</v>
      </c>
      <c r="E11" s="23">
        <f t="shared" ref="E11:E17" si="0">D11*A11</f>
        <v>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0</v>
      </c>
      <c r="D19" s="30" t="s">
        <v>71</v>
      </c>
      <c r="E19" s="31">
        <f>SUM(E10:E18)</f>
        <v>0</v>
      </c>
    </row>
    <row r="20" spans="1:5" ht="30" customHeight="1" x14ac:dyDescent="0.35">
      <c r="A20" s="170" t="s">
        <v>91</v>
      </c>
      <c r="B20" s="171"/>
      <c r="C20" s="32">
        <v>0</v>
      </c>
      <c r="D20" s="33" t="s">
        <v>85</v>
      </c>
      <c r="E20" s="34">
        <v>0</v>
      </c>
    </row>
    <row r="21" spans="1:5" ht="30" customHeight="1" x14ac:dyDescent="0.35">
      <c r="A21" s="172" t="s">
        <v>82</v>
      </c>
      <c r="B21" s="173"/>
      <c r="C21" s="34">
        <v>0</v>
      </c>
      <c r="D21" s="33" t="s">
        <v>83</v>
      </c>
      <c r="E21" s="34">
        <v>0</v>
      </c>
    </row>
    <row r="22" spans="1:5" ht="30" customHeight="1" x14ac:dyDescent="0.35">
      <c r="A22" s="172" t="s">
        <v>72</v>
      </c>
      <c r="B22" s="173"/>
      <c r="C22" s="34">
        <v>0</v>
      </c>
      <c r="D22" s="35" t="s">
        <v>73</v>
      </c>
      <c r="E22" s="34"/>
    </row>
    <row r="23" spans="1:5" ht="30" customHeight="1" x14ac:dyDescent="0.35">
      <c r="A23" s="172" t="s">
        <v>74</v>
      </c>
      <c r="B23" s="173"/>
      <c r="C23" s="52">
        <f>(C19+C21)-(E20+E21)-E19</f>
        <v>0</v>
      </c>
      <c r="D23" s="53" t="s">
        <v>193</v>
      </c>
      <c r="E23" s="34">
        <v>0</v>
      </c>
    </row>
    <row r="24" spans="1:5" ht="82.5" customHeight="1" x14ac:dyDescent="0.35">
      <c r="A24" s="33" t="s">
        <v>226</v>
      </c>
      <c r="B24" s="157" t="s">
        <v>262</v>
      </c>
      <c r="C24" s="157"/>
      <c r="D24" s="157"/>
      <c r="E24" s="157"/>
    </row>
    <row r="25" spans="1:5" ht="57.75" customHeight="1" x14ac:dyDescent="0.35">
      <c r="A25" s="36" t="s">
        <v>75</v>
      </c>
      <c r="B25" s="180"/>
      <c r="C25" s="180"/>
      <c r="D25" s="180"/>
      <c r="E25" s="180"/>
    </row>
    <row r="26" spans="1:5" ht="20.149999999999999" customHeight="1" x14ac:dyDescent="0.35">
      <c r="A26" s="185" t="s">
        <v>170</v>
      </c>
      <c r="B26" s="185"/>
      <c r="C26" s="185"/>
      <c r="D26" s="185"/>
      <c r="E26" s="185"/>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83" t="s">
        <v>196</v>
      </c>
      <c r="E29" s="184"/>
    </row>
    <row r="30" spans="1:5" ht="40" customHeight="1" x14ac:dyDescent="0.35">
      <c r="A30" s="85"/>
      <c r="B30" s="85"/>
      <c r="C30" s="86" t="str">
        <f>IF(AND(A30="",B30=""),"",A30-B30)</f>
        <v/>
      </c>
      <c r="D30" s="186"/>
      <c r="E30" s="187"/>
    </row>
    <row r="31" spans="1:5" ht="15" customHeight="1" x14ac:dyDescent="0.35">
      <c r="A31" s="188"/>
      <c r="B31" s="189"/>
      <c r="C31" s="189"/>
      <c r="D31" s="189"/>
      <c r="E31" s="190"/>
    </row>
    <row r="32" spans="1:5" ht="24.75" customHeight="1" x14ac:dyDescent="0.35">
      <c r="A32" s="37" t="s">
        <v>197</v>
      </c>
      <c r="B32" s="38" t="s">
        <v>254</v>
      </c>
      <c r="C32" s="37" t="s">
        <v>76</v>
      </c>
      <c r="D32" s="181" t="s">
        <v>255</v>
      </c>
      <c r="E32" s="182"/>
    </row>
    <row r="33" spans="1:5" ht="18" customHeight="1" x14ac:dyDescent="0.35">
      <c r="A33" s="37" t="s">
        <v>77</v>
      </c>
      <c r="B33" s="126" t="s">
        <v>263</v>
      </c>
      <c r="C33" s="39" t="s">
        <v>78</v>
      </c>
      <c r="D33" s="174" t="s">
        <v>267</v>
      </c>
      <c r="E33" s="175"/>
    </row>
    <row r="34" spans="1:5" ht="26" x14ac:dyDescent="0.35">
      <c r="A34" s="39" t="s">
        <v>198</v>
      </c>
      <c r="B34" s="126" t="s">
        <v>264</v>
      </c>
      <c r="C34" s="39" t="s">
        <v>199</v>
      </c>
      <c r="D34" s="176" t="s">
        <v>268</v>
      </c>
      <c r="E34" s="177"/>
    </row>
    <row r="35" spans="1:5" ht="26" x14ac:dyDescent="0.35">
      <c r="A35" s="39" t="s">
        <v>200</v>
      </c>
      <c r="B35" s="126" t="s">
        <v>265</v>
      </c>
      <c r="C35" s="39" t="s">
        <v>202</v>
      </c>
      <c r="D35" s="176" t="s">
        <v>269</v>
      </c>
      <c r="E35" s="177"/>
    </row>
    <row r="36" spans="1:5" ht="25.5" customHeight="1" x14ac:dyDescent="0.35">
      <c r="A36" s="39" t="s">
        <v>201</v>
      </c>
      <c r="B36" s="127" t="s">
        <v>266</v>
      </c>
      <c r="C36" s="39" t="s">
        <v>203</v>
      </c>
      <c r="D36" s="178" t="s">
        <v>270</v>
      </c>
      <c r="E36" s="179"/>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P4" zoomScale="83" zoomScaleNormal="90" workbookViewId="0">
      <selection activeCell="R13" sqref="R13"/>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hidden="1" customHeight="1" x14ac:dyDescent="0.35">
      <c r="A5" s="65">
        <v>1</v>
      </c>
      <c r="B5" s="60" t="str">
        <f>IF('Loan Outstanding Report'!$G$5="", "", 'Loan Outstanding Report'!$G$5)</f>
        <v>MRGL1027</v>
      </c>
      <c r="C5" s="60" t="str">
        <f>IF('Loan Outstanding Report'!$H$5="", "", 'Loan Outstanding Report'!$H$5)</f>
        <v>Sangli-2</v>
      </c>
      <c r="D5" s="128" t="s">
        <v>534</v>
      </c>
      <c r="E5" s="66">
        <v>46183</v>
      </c>
      <c r="F5" s="92" t="s">
        <v>535</v>
      </c>
      <c r="G5" s="49" t="s">
        <v>536</v>
      </c>
      <c r="H5" s="49" t="s">
        <v>537</v>
      </c>
      <c r="I5" s="49">
        <v>509545</v>
      </c>
      <c r="J5" s="49" t="s">
        <v>324</v>
      </c>
      <c r="K5" s="49" t="s">
        <v>325</v>
      </c>
      <c r="L5" s="11">
        <v>356009571</v>
      </c>
      <c r="M5" s="67" t="s">
        <v>326</v>
      </c>
      <c r="N5" s="49">
        <v>80000</v>
      </c>
      <c r="O5" s="49">
        <v>4270</v>
      </c>
      <c r="P5" s="67" t="s">
        <v>127</v>
      </c>
      <c r="Q5" s="88">
        <v>45810</v>
      </c>
      <c r="R5" s="49">
        <v>4270</v>
      </c>
      <c r="S5" s="49">
        <v>0</v>
      </c>
      <c r="T5" s="49">
        <v>0</v>
      </c>
      <c r="U5" s="68">
        <f t="shared" ref="U5:U69" si="0">IF(AND(ISBLANK(R5),ISBLANK(S5),ISBLANK(T5)),"",R5-(S5+T5))</f>
        <v>4270</v>
      </c>
      <c r="V5" s="42" t="s">
        <v>183</v>
      </c>
      <c r="W5" s="69" t="s">
        <v>513</v>
      </c>
    </row>
    <row r="6" spans="1:23" ht="30" hidden="1" customHeight="1" x14ac:dyDescent="0.3">
      <c r="A6" s="65">
        <v>2</v>
      </c>
      <c r="B6" s="60" t="str">
        <f>IF(J6&lt;&gt;"", $B$5, "")</f>
        <v>MRGL1027</v>
      </c>
      <c r="C6" s="50" t="str">
        <f>IF(J6&lt;&gt;"", $C$5, "")</f>
        <v>Sangli-2</v>
      </c>
      <c r="D6" s="50" t="str">
        <f>IF(J6&lt;&gt;"", $D$5, "")</f>
        <v>FN26-27-00432</v>
      </c>
      <c r="E6" s="66">
        <v>46183</v>
      </c>
      <c r="F6" s="50" t="str">
        <f>IF(J6&lt;&gt;"", $F$5, "")</f>
        <v>Arbaj Ikbal Mujawar</v>
      </c>
      <c r="G6" s="50" t="str">
        <f>IF(J6&lt;&gt;"", $G$5, "")</f>
        <v>SF0092839</v>
      </c>
      <c r="H6" s="50" t="str">
        <f>IF(J6&lt;&gt;"", $H$5, "")</f>
        <v>Credit Assistant</v>
      </c>
      <c r="I6" s="49">
        <v>509545</v>
      </c>
      <c r="J6" s="49" t="s">
        <v>324</v>
      </c>
      <c r="K6" s="49" t="s">
        <v>325</v>
      </c>
      <c r="L6" s="11">
        <v>356009571</v>
      </c>
      <c r="M6" s="67" t="s">
        <v>326</v>
      </c>
      <c r="N6" s="49">
        <v>80000</v>
      </c>
      <c r="O6" s="49">
        <v>4270</v>
      </c>
      <c r="P6" s="67" t="s">
        <v>127</v>
      </c>
      <c r="Q6" s="67">
        <v>45902</v>
      </c>
      <c r="R6" s="49">
        <v>4270</v>
      </c>
      <c r="S6" s="49">
        <v>0</v>
      </c>
      <c r="T6" s="49">
        <v>0</v>
      </c>
      <c r="U6" s="68">
        <f t="shared" si="0"/>
        <v>4270</v>
      </c>
      <c r="V6" s="42" t="s">
        <v>183</v>
      </c>
      <c r="W6" s="69" t="s">
        <v>513</v>
      </c>
    </row>
    <row r="7" spans="1:23" ht="30" hidden="1" customHeight="1" x14ac:dyDescent="0.3">
      <c r="A7" s="65">
        <v>3</v>
      </c>
      <c r="B7" s="60" t="str">
        <f t="shared" ref="B7:B70" si="1">IF(J7&lt;&gt;"", $B$5, "")</f>
        <v>MRGL1027</v>
      </c>
      <c r="C7" s="50" t="str">
        <f t="shared" ref="C7:C70" si="2">IF(J7&lt;&gt;"", $C$5, "")</f>
        <v>Sangli-2</v>
      </c>
      <c r="D7" s="50" t="str">
        <f t="shared" ref="D7:D70" si="3">IF(J7&lt;&gt;"", $D$5, "")</f>
        <v>FN26-27-00432</v>
      </c>
      <c r="E7" s="66">
        <v>46183</v>
      </c>
      <c r="F7" s="50" t="str">
        <f t="shared" ref="F7:F70" si="4">IF(J7&lt;&gt;"", $F$5, "")</f>
        <v>Arbaj Ikbal Mujawar</v>
      </c>
      <c r="G7" s="50" t="str">
        <f t="shared" ref="G7:G70" si="5">IF(J7&lt;&gt;"", $G$5, "")</f>
        <v>SF0092839</v>
      </c>
      <c r="H7" s="50" t="str">
        <f t="shared" ref="H7:H70" si="6">IF(J7&lt;&gt;"", $H$5, "")</f>
        <v>Credit Assistant</v>
      </c>
      <c r="I7" s="49">
        <v>509545</v>
      </c>
      <c r="J7" s="49" t="s">
        <v>324</v>
      </c>
      <c r="K7" s="49" t="s">
        <v>325</v>
      </c>
      <c r="L7" s="11">
        <v>356009571</v>
      </c>
      <c r="M7" s="67" t="s">
        <v>326</v>
      </c>
      <c r="N7" s="49">
        <v>80000</v>
      </c>
      <c r="O7" s="49">
        <v>4270</v>
      </c>
      <c r="P7" s="67" t="s">
        <v>127</v>
      </c>
      <c r="Q7" s="67">
        <v>45932</v>
      </c>
      <c r="R7" s="49">
        <v>4270</v>
      </c>
      <c r="S7" s="49">
        <v>0</v>
      </c>
      <c r="T7" s="49">
        <v>0</v>
      </c>
      <c r="U7" s="68">
        <f t="shared" si="0"/>
        <v>4270</v>
      </c>
      <c r="V7" s="42" t="s">
        <v>183</v>
      </c>
      <c r="W7" s="69" t="s">
        <v>513</v>
      </c>
    </row>
    <row r="8" spans="1:23" ht="30" hidden="1" customHeight="1" x14ac:dyDescent="0.3">
      <c r="A8" s="65">
        <v>4</v>
      </c>
      <c r="B8" s="60" t="str">
        <f t="shared" si="1"/>
        <v>MRGL1027</v>
      </c>
      <c r="C8" s="50" t="str">
        <f t="shared" si="2"/>
        <v>Sangli-2</v>
      </c>
      <c r="D8" s="50" t="str">
        <f t="shared" si="3"/>
        <v>FN26-27-00432</v>
      </c>
      <c r="E8" s="66">
        <v>46183</v>
      </c>
      <c r="F8" s="50" t="str">
        <f t="shared" si="4"/>
        <v>Arbaj Ikbal Mujawar</v>
      </c>
      <c r="G8" s="50" t="str">
        <f t="shared" si="5"/>
        <v>SF0092839</v>
      </c>
      <c r="H8" s="50" t="str">
        <f t="shared" si="6"/>
        <v>Credit Assistant</v>
      </c>
      <c r="I8" s="49">
        <v>509545</v>
      </c>
      <c r="J8" s="49" t="s">
        <v>324</v>
      </c>
      <c r="K8" s="49" t="s">
        <v>325</v>
      </c>
      <c r="L8" s="11">
        <v>356009571</v>
      </c>
      <c r="M8" s="67" t="s">
        <v>326</v>
      </c>
      <c r="N8" s="49">
        <v>80000</v>
      </c>
      <c r="O8" s="49">
        <v>4270</v>
      </c>
      <c r="P8" s="67" t="s">
        <v>127</v>
      </c>
      <c r="Q8" s="67">
        <v>45950</v>
      </c>
      <c r="R8" s="49">
        <v>4270</v>
      </c>
      <c r="S8" s="49">
        <v>0</v>
      </c>
      <c r="T8" s="49">
        <v>0</v>
      </c>
      <c r="U8" s="68">
        <f t="shared" si="0"/>
        <v>4270</v>
      </c>
      <c r="V8" s="42" t="s">
        <v>183</v>
      </c>
      <c r="W8" s="69" t="s">
        <v>513</v>
      </c>
    </row>
    <row r="9" spans="1:23" ht="30" hidden="1" customHeight="1" x14ac:dyDescent="0.3">
      <c r="A9" s="65">
        <v>5</v>
      </c>
      <c r="B9" s="60" t="str">
        <f t="shared" si="1"/>
        <v>MRGL1027</v>
      </c>
      <c r="C9" s="50" t="str">
        <f t="shared" si="2"/>
        <v>Sangli-2</v>
      </c>
      <c r="D9" s="50" t="str">
        <f t="shared" si="3"/>
        <v>FN26-27-00432</v>
      </c>
      <c r="E9" s="66">
        <v>46183</v>
      </c>
      <c r="F9" s="50" t="str">
        <f t="shared" si="4"/>
        <v>Arbaj Ikbal Mujawar</v>
      </c>
      <c r="G9" s="50" t="str">
        <f t="shared" si="5"/>
        <v>SF0092839</v>
      </c>
      <c r="H9" s="50" t="str">
        <f t="shared" si="6"/>
        <v>Credit Assistant</v>
      </c>
      <c r="I9" s="49">
        <v>19</v>
      </c>
      <c r="J9" s="49" t="s">
        <v>480</v>
      </c>
      <c r="K9" s="49" t="s">
        <v>481</v>
      </c>
      <c r="L9" s="11">
        <v>354955896</v>
      </c>
      <c r="M9" s="67" t="s">
        <v>482</v>
      </c>
      <c r="N9" s="49">
        <v>80000</v>
      </c>
      <c r="O9" s="49">
        <v>4270</v>
      </c>
      <c r="P9" s="67" t="s">
        <v>127</v>
      </c>
      <c r="Q9" s="67">
        <v>45849</v>
      </c>
      <c r="R9" s="49">
        <v>1600</v>
      </c>
      <c r="S9" s="49">
        <v>0</v>
      </c>
      <c r="T9" s="49">
        <v>0</v>
      </c>
      <c r="U9" s="68">
        <f t="shared" si="0"/>
        <v>1600</v>
      </c>
      <c r="V9" s="42" t="s">
        <v>183</v>
      </c>
      <c r="W9" s="69" t="s">
        <v>538</v>
      </c>
    </row>
    <row r="10" spans="1:23" ht="30" hidden="1" customHeight="1" x14ac:dyDescent="0.3">
      <c r="A10" s="65">
        <v>6</v>
      </c>
      <c r="B10" s="60" t="str">
        <f t="shared" si="1"/>
        <v>MRGL1027</v>
      </c>
      <c r="C10" s="50" t="str">
        <f t="shared" si="2"/>
        <v>Sangli-2</v>
      </c>
      <c r="D10" s="50" t="str">
        <f t="shared" si="3"/>
        <v>FN26-27-00432</v>
      </c>
      <c r="E10" s="66">
        <v>46183</v>
      </c>
      <c r="F10" s="50" t="str">
        <f t="shared" si="4"/>
        <v>Arbaj Ikbal Mujawar</v>
      </c>
      <c r="G10" s="50" t="str">
        <f t="shared" si="5"/>
        <v>SF0092839</v>
      </c>
      <c r="H10" s="50" t="str">
        <f t="shared" si="6"/>
        <v>Credit Assistant</v>
      </c>
      <c r="I10" s="49">
        <v>19</v>
      </c>
      <c r="J10" s="49" t="s">
        <v>480</v>
      </c>
      <c r="K10" s="49" t="s">
        <v>481</v>
      </c>
      <c r="L10" s="11">
        <v>354955896</v>
      </c>
      <c r="M10" s="67" t="s">
        <v>482</v>
      </c>
      <c r="N10" s="49">
        <v>80000</v>
      </c>
      <c r="O10" s="49">
        <v>4270</v>
      </c>
      <c r="P10" s="67" t="s">
        <v>127</v>
      </c>
      <c r="Q10" s="67">
        <v>45879</v>
      </c>
      <c r="R10" s="49">
        <v>4270</v>
      </c>
      <c r="S10" s="49">
        <v>0</v>
      </c>
      <c r="T10" s="49">
        <v>0</v>
      </c>
      <c r="U10" s="68">
        <f t="shared" si="0"/>
        <v>4270</v>
      </c>
      <c r="V10" s="42" t="s">
        <v>183</v>
      </c>
      <c r="W10" s="69" t="s">
        <v>538</v>
      </c>
    </row>
    <row r="11" spans="1:23" ht="30" hidden="1" customHeight="1" x14ac:dyDescent="0.3">
      <c r="A11" s="65">
        <v>7</v>
      </c>
      <c r="B11" s="60" t="str">
        <f t="shared" si="1"/>
        <v>MRGL1027</v>
      </c>
      <c r="C11" s="50" t="str">
        <f t="shared" si="2"/>
        <v>Sangli-2</v>
      </c>
      <c r="D11" s="50" t="str">
        <f t="shared" si="3"/>
        <v>FN26-27-00432</v>
      </c>
      <c r="E11" s="66">
        <v>46183</v>
      </c>
      <c r="F11" s="50" t="str">
        <f t="shared" si="4"/>
        <v>Arbaj Ikbal Mujawar</v>
      </c>
      <c r="G11" s="50" t="str">
        <f t="shared" si="5"/>
        <v>SF0092839</v>
      </c>
      <c r="H11" s="50" t="str">
        <f t="shared" si="6"/>
        <v>Credit Assistant</v>
      </c>
      <c r="I11" s="49">
        <v>19</v>
      </c>
      <c r="J11" s="49" t="s">
        <v>480</v>
      </c>
      <c r="K11" s="49" t="s">
        <v>481</v>
      </c>
      <c r="L11" s="11">
        <v>354955896</v>
      </c>
      <c r="M11" s="67" t="s">
        <v>482</v>
      </c>
      <c r="N11" s="49">
        <v>80000</v>
      </c>
      <c r="O11" s="49">
        <v>4270</v>
      </c>
      <c r="P11" s="67" t="s">
        <v>127</v>
      </c>
      <c r="Q11" s="67">
        <v>45911</v>
      </c>
      <c r="R11" s="49">
        <v>4270</v>
      </c>
      <c r="S11" s="49">
        <v>0</v>
      </c>
      <c r="T11" s="49">
        <v>0</v>
      </c>
      <c r="U11" s="68">
        <f t="shared" si="0"/>
        <v>4270</v>
      </c>
      <c r="V11" s="42" t="s">
        <v>183</v>
      </c>
      <c r="W11" s="69" t="s">
        <v>538</v>
      </c>
    </row>
    <row r="12" spans="1:23" ht="30" hidden="1" customHeight="1" x14ac:dyDescent="0.3">
      <c r="A12" s="65">
        <v>8</v>
      </c>
      <c r="B12" s="60" t="str">
        <f t="shared" si="1"/>
        <v>MRGL1027</v>
      </c>
      <c r="C12" s="50" t="str">
        <f t="shared" si="2"/>
        <v>Sangli-2</v>
      </c>
      <c r="D12" s="50" t="str">
        <f t="shared" si="3"/>
        <v>FN26-27-00432</v>
      </c>
      <c r="E12" s="66">
        <v>46183</v>
      </c>
      <c r="F12" s="50" t="str">
        <f t="shared" si="4"/>
        <v>Arbaj Ikbal Mujawar</v>
      </c>
      <c r="G12" s="50" t="str">
        <f t="shared" si="5"/>
        <v>SF0092839</v>
      </c>
      <c r="H12" s="50" t="str">
        <f t="shared" si="6"/>
        <v>Credit Assistant</v>
      </c>
      <c r="I12" s="49">
        <v>19</v>
      </c>
      <c r="J12" s="49" t="s">
        <v>480</v>
      </c>
      <c r="K12" s="49" t="s">
        <v>481</v>
      </c>
      <c r="L12" s="11">
        <v>354955896</v>
      </c>
      <c r="M12" s="67" t="s">
        <v>482</v>
      </c>
      <c r="N12" s="49">
        <v>80000</v>
      </c>
      <c r="O12" s="49">
        <v>4270</v>
      </c>
      <c r="P12" s="67" t="s">
        <v>127</v>
      </c>
      <c r="Q12" s="67">
        <v>45948</v>
      </c>
      <c r="R12" s="49">
        <v>4270</v>
      </c>
      <c r="S12" s="49">
        <v>0</v>
      </c>
      <c r="T12" s="49">
        <v>0</v>
      </c>
      <c r="U12" s="68">
        <f t="shared" si="0"/>
        <v>4270</v>
      </c>
      <c r="V12" s="42" t="s">
        <v>183</v>
      </c>
      <c r="W12" s="69" t="s">
        <v>538</v>
      </c>
    </row>
    <row r="13" spans="1:23" ht="30" customHeight="1" x14ac:dyDescent="0.3">
      <c r="A13" s="65">
        <v>9</v>
      </c>
      <c r="B13" s="60" t="str">
        <f t="shared" si="1"/>
        <v>MRGL1027</v>
      </c>
      <c r="C13" s="50" t="str">
        <f t="shared" si="2"/>
        <v>Sangli-2</v>
      </c>
      <c r="D13" s="50" t="str">
        <f t="shared" si="3"/>
        <v>FN26-27-00432</v>
      </c>
      <c r="E13" s="66">
        <v>46183</v>
      </c>
      <c r="F13" s="50" t="str">
        <f t="shared" si="4"/>
        <v>Arbaj Ikbal Mujawar</v>
      </c>
      <c r="G13" s="50" t="str">
        <f t="shared" si="5"/>
        <v>SF0092839</v>
      </c>
      <c r="H13" s="50" t="str">
        <f t="shared" si="6"/>
        <v>Credit Assistant</v>
      </c>
      <c r="I13" s="49">
        <v>8</v>
      </c>
      <c r="J13" s="49" t="s">
        <v>465</v>
      </c>
      <c r="K13" s="49" t="s">
        <v>466</v>
      </c>
      <c r="L13" s="11">
        <v>358020086</v>
      </c>
      <c r="M13" s="67" t="s">
        <v>467</v>
      </c>
      <c r="N13" s="49">
        <v>52000</v>
      </c>
      <c r="O13" s="49">
        <v>2780</v>
      </c>
      <c r="P13" s="67" t="s">
        <v>128</v>
      </c>
      <c r="Q13" s="67">
        <v>45813</v>
      </c>
      <c r="R13" s="49">
        <v>8091</v>
      </c>
      <c r="S13" s="49">
        <v>0</v>
      </c>
      <c r="T13" s="49">
        <v>0</v>
      </c>
      <c r="U13" s="68">
        <f t="shared" si="0"/>
        <v>8091</v>
      </c>
      <c r="V13" s="42" t="s">
        <v>183</v>
      </c>
      <c r="W13" s="69" t="s">
        <v>690</v>
      </c>
    </row>
    <row r="14" spans="1:23" ht="30" hidden="1" customHeight="1" x14ac:dyDescent="0.3">
      <c r="A14" s="65">
        <v>10</v>
      </c>
      <c r="B14" s="60" t="str">
        <f t="shared" si="1"/>
        <v>MRGL1027</v>
      </c>
      <c r="C14" s="50" t="str">
        <f t="shared" si="2"/>
        <v>Sangli-2</v>
      </c>
      <c r="D14" s="50" t="str">
        <f t="shared" si="3"/>
        <v>FN26-27-00432</v>
      </c>
      <c r="E14" s="66">
        <v>46185</v>
      </c>
      <c r="F14" s="50" t="str">
        <f t="shared" si="4"/>
        <v>Arbaj Ikbal Mujawar</v>
      </c>
      <c r="G14" s="50" t="str">
        <f t="shared" si="5"/>
        <v>SF0092839</v>
      </c>
      <c r="H14" s="50" t="str">
        <f t="shared" si="6"/>
        <v>Credit Assistant</v>
      </c>
      <c r="I14" s="49" t="s">
        <v>741</v>
      </c>
      <c r="J14" s="49" t="s">
        <v>743</v>
      </c>
      <c r="K14" s="49" t="s">
        <v>744</v>
      </c>
      <c r="L14" s="11">
        <v>355255028</v>
      </c>
      <c r="M14" s="67" t="s">
        <v>745</v>
      </c>
      <c r="N14" s="49">
        <v>42000</v>
      </c>
      <c r="O14" s="49">
        <v>2240</v>
      </c>
      <c r="P14" s="67" t="s">
        <v>127</v>
      </c>
      <c r="Q14" s="67">
        <v>45606</v>
      </c>
      <c r="R14" s="49">
        <v>2240</v>
      </c>
      <c r="S14" s="49">
        <v>0</v>
      </c>
      <c r="T14" s="49">
        <v>0</v>
      </c>
      <c r="U14" s="68">
        <f t="shared" si="0"/>
        <v>2240</v>
      </c>
      <c r="V14" s="42" t="s">
        <v>183</v>
      </c>
      <c r="W14" s="69" t="s">
        <v>786</v>
      </c>
    </row>
    <row r="15" spans="1:23" ht="30" hidden="1" customHeight="1" x14ac:dyDescent="0.3">
      <c r="A15" s="65">
        <v>11</v>
      </c>
      <c r="B15" s="60" t="str">
        <f t="shared" si="1"/>
        <v>MRGL1027</v>
      </c>
      <c r="C15" s="50" t="str">
        <f t="shared" si="2"/>
        <v>Sangli-2</v>
      </c>
      <c r="D15" s="50" t="str">
        <f t="shared" si="3"/>
        <v>FN26-27-00432</v>
      </c>
      <c r="E15" s="66">
        <v>46185</v>
      </c>
      <c r="F15" s="50" t="str">
        <f t="shared" si="4"/>
        <v>Arbaj Ikbal Mujawar</v>
      </c>
      <c r="G15" s="50" t="str">
        <f t="shared" si="5"/>
        <v>SF0092839</v>
      </c>
      <c r="H15" s="50" t="str">
        <f t="shared" si="6"/>
        <v>Credit Assistant</v>
      </c>
      <c r="I15" s="49" t="s">
        <v>765</v>
      </c>
      <c r="J15" s="49" t="s">
        <v>767</v>
      </c>
      <c r="K15" s="49" t="s">
        <v>768</v>
      </c>
      <c r="L15" s="11">
        <v>351338502</v>
      </c>
      <c r="M15" s="67" t="s">
        <v>769</v>
      </c>
      <c r="N15" s="49">
        <v>35000</v>
      </c>
      <c r="O15" s="49">
        <v>1900</v>
      </c>
      <c r="P15" s="67" t="s">
        <v>127</v>
      </c>
      <c r="Q15" s="67">
        <v>45733</v>
      </c>
      <c r="R15" s="49">
        <v>1900</v>
      </c>
      <c r="S15" s="49">
        <v>0</v>
      </c>
      <c r="T15" s="49">
        <v>0</v>
      </c>
      <c r="U15" s="68">
        <f t="shared" si="0"/>
        <v>1900</v>
      </c>
      <c r="V15" s="42" t="s">
        <v>183</v>
      </c>
      <c r="W15" s="69" t="s">
        <v>794</v>
      </c>
    </row>
    <row r="16" spans="1:23" ht="30" hidden="1" customHeight="1" x14ac:dyDescent="0.3">
      <c r="A16" s="65">
        <v>12</v>
      </c>
      <c r="B16" s="60" t="str">
        <f t="shared" si="1"/>
        <v>MRGL1027</v>
      </c>
      <c r="C16" s="50" t="str">
        <f t="shared" si="2"/>
        <v>Sangli-2</v>
      </c>
      <c r="D16" s="50" t="str">
        <f t="shared" si="3"/>
        <v>FN26-27-00432</v>
      </c>
      <c r="E16" s="66">
        <v>46185</v>
      </c>
      <c r="F16" s="50" t="str">
        <f t="shared" si="4"/>
        <v>Arbaj Ikbal Mujawar</v>
      </c>
      <c r="G16" s="50" t="str">
        <f t="shared" si="5"/>
        <v>SF0092839</v>
      </c>
      <c r="H16" s="50" t="str">
        <f t="shared" si="6"/>
        <v>Credit Assistant</v>
      </c>
      <c r="I16" s="49" t="s">
        <v>765</v>
      </c>
      <c r="J16" s="49" t="s">
        <v>767</v>
      </c>
      <c r="K16" s="49" t="s">
        <v>768</v>
      </c>
      <c r="L16" s="11">
        <v>351338502</v>
      </c>
      <c r="M16" s="67" t="s">
        <v>769</v>
      </c>
      <c r="N16" s="49">
        <v>35000</v>
      </c>
      <c r="O16" s="49">
        <v>1900</v>
      </c>
      <c r="P16" s="67" t="s">
        <v>127</v>
      </c>
      <c r="Q16" s="67">
        <v>45774</v>
      </c>
      <c r="R16" s="49">
        <v>1900</v>
      </c>
      <c r="S16" s="49">
        <v>0</v>
      </c>
      <c r="T16" s="49">
        <v>0</v>
      </c>
      <c r="U16" s="68">
        <f t="shared" si="0"/>
        <v>1900</v>
      </c>
      <c r="V16" s="42" t="s">
        <v>183</v>
      </c>
      <c r="W16" s="69" t="s">
        <v>795</v>
      </c>
    </row>
    <row r="17" spans="1:23" ht="30" hidden="1" customHeight="1" x14ac:dyDescent="0.3">
      <c r="A17" s="65">
        <v>13</v>
      </c>
      <c r="B17" s="60" t="str">
        <f t="shared" si="1"/>
        <v>MRGL1027</v>
      </c>
      <c r="C17" s="50" t="str">
        <f t="shared" si="2"/>
        <v>Sangli-2</v>
      </c>
      <c r="D17" s="50" t="str">
        <f t="shared" si="3"/>
        <v>FN26-27-00432</v>
      </c>
      <c r="E17" s="66">
        <v>46185</v>
      </c>
      <c r="F17" s="50" t="str">
        <f t="shared" si="4"/>
        <v>Arbaj Ikbal Mujawar</v>
      </c>
      <c r="G17" s="50" t="str">
        <f t="shared" si="5"/>
        <v>SF0092839</v>
      </c>
      <c r="H17" s="50" t="str">
        <f t="shared" si="6"/>
        <v>Credit Assistant</v>
      </c>
      <c r="I17" s="49" t="s">
        <v>765</v>
      </c>
      <c r="J17" s="49" t="s">
        <v>767</v>
      </c>
      <c r="K17" s="49" t="s">
        <v>768</v>
      </c>
      <c r="L17" s="11">
        <v>351338502</v>
      </c>
      <c r="M17" s="67" t="s">
        <v>769</v>
      </c>
      <c r="N17" s="49">
        <v>35000</v>
      </c>
      <c r="O17" s="49">
        <v>1900</v>
      </c>
      <c r="P17" s="67" t="s">
        <v>127</v>
      </c>
      <c r="Q17" s="67">
        <v>45788</v>
      </c>
      <c r="R17" s="49">
        <v>900</v>
      </c>
      <c r="S17" s="49">
        <v>0</v>
      </c>
      <c r="T17" s="49">
        <v>0</v>
      </c>
      <c r="U17" s="68">
        <f t="shared" si="0"/>
        <v>900</v>
      </c>
      <c r="V17" s="42" t="s">
        <v>183</v>
      </c>
      <c r="W17" s="69" t="s">
        <v>796</v>
      </c>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VUYllJv1A+rrAL0/MND9ASpr8ffYgC8u4a4eQYlVkbttmK0QTUdVWh6ONMQHCcVqFy82kUYtMjoZjNHEFp1N7w==" saltValue="I6X6LnLd7pXLTeBIMmGk3A==" spinCount="100000" sheet="1" autoFilter="0"/>
  <autoFilter ref="A4:W1003" xr:uid="{BB859136-560D-4147-A720-0C736FAB6F10}">
    <filterColumn colId="11">
      <filters>
        <filter val="358020086"/>
      </filters>
    </filterColumn>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AX4" zoomScale="89" zoomScaleNormal="90" workbookViewId="0">
      <selection activeCell="AX4" sqref="AX4"/>
    </sheetView>
  </sheetViews>
  <sheetFormatPr defaultColWidth="0" defaultRowHeight="14.5" zeroHeight="1" x14ac:dyDescent="0.35"/>
  <cols>
    <col min="1" max="1" width="6.1796875" style="113" customWidth="1"/>
    <col min="2" max="2" width="6.453125" style="113" customWidth="1"/>
    <col min="3" max="3" width="12.1796875" style="113" bestFit="1" customWidth="1"/>
    <col min="4" max="4" width="7" style="113" customWidth="1"/>
    <col min="5" max="6" width="7.453125" style="113" bestFit="1" customWidth="1"/>
    <col min="7" max="7" width="8.54296875" style="113" bestFit="1" customWidth="1"/>
    <col min="8" max="8" width="8.36328125" style="113" bestFit="1" customWidth="1"/>
    <col min="9" max="9" width="7.81640625" style="113" bestFit="1" customWidth="1"/>
    <col min="10" max="10" width="11.1796875" style="113" customWidth="1"/>
    <col min="11" max="11" width="7.81640625" style="113" bestFit="1" customWidth="1"/>
    <col min="12" max="12" width="10.90625" style="113" bestFit="1" customWidth="1"/>
    <col min="13" max="13" width="15.90625" style="113" customWidth="1"/>
    <col min="14" max="14" width="7.81640625" style="113" bestFit="1" customWidth="1"/>
    <col min="15" max="15" width="9.1796875" style="113" customWidth="1"/>
    <col min="16" max="16" width="7.81640625" style="113" bestFit="1" customWidth="1"/>
    <col min="17" max="17" width="9" style="113" customWidth="1"/>
    <col min="18" max="18" width="24.54296875" style="113" customWidth="1"/>
    <col min="19" max="20" width="14.81640625" style="113" bestFit="1" customWidth="1"/>
    <col min="21" max="21" width="9" style="113" bestFit="1" customWidth="1"/>
    <col min="22" max="22" width="7.36328125" style="113" customWidth="1"/>
    <col min="23" max="23" width="4.453125" style="113" bestFit="1" customWidth="1"/>
    <col min="24" max="24" width="19.36328125" style="113" bestFit="1" customWidth="1"/>
    <col min="25" max="25" width="11.08984375" style="113" bestFit="1" customWidth="1"/>
    <col min="26" max="26" width="27" style="113" customWidth="1"/>
    <col min="27" max="27" width="10.81640625" style="113" customWidth="1"/>
    <col min="28" max="28" width="9.90625" style="113" customWidth="1"/>
    <col min="29" max="29" width="5.1796875" style="113" bestFit="1" customWidth="1"/>
    <col min="30" max="30" width="3.36328125" style="113" bestFit="1" customWidth="1"/>
    <col min="31" max="31" width="6" style="113" bestFit="1" customWidth="1"/>
    <col min="32" max="32" width="8" style="113" bestFit="1" customWidth="1"/>
    <col min="33" max="33" width="11.1796875" style="113"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46" customWidth="1"/>
    <col min="60" max="60" width="25.1796875" style="113" customWidth="1"/>
    <col min="61" max="61" width="14.1796875" style="113" customWidth="1"/>
    <col min="62" max="62" width="17.453125" style="113" bestFit="1"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272</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143"/>
      <c r="BH1" s="99"/>
      <c r="BI1" s="99"/>
      <c r="BJ1" s="99"/>
      <c r="BK1" s="100"/>
      <c r="BL1" s="101"/>
      <c r="BM1" s="99"/>
      <c r="BN1" s="99"/>
      <c r="BO1" s="99"/>
      <c r="BP1" s="99"/>
      <c r="BQ1" s="99"/>
    </row>
    <row r="2" spans="1:69" x14ac:dyDescent="0.35">
      <c r="A2" s="102" t="s">
        <v>273</v>
      </c>
      <c r="B2" s="12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143"/>
      <c r="BH2" s="99"/>
      <c r="BI2" s="99"/>
      <c r="BJ2" s="99"/>
      <c r="BK2" s="100"/>
      <c r="BL2" s="101"/>
      <c r="BM2" s="99"/>
      <c r="BN2" s="99"/>
      <c r="BO2" s="99"/>
      <c r="BP2" s="99"/>
      <c r="BQ2" s="99"/>
    </row>
    <row r="3" spans="1:69" x14ac:dyDescent="0.35">
      <c r="A3" s="102" t="s">
        <v>271</v>
      </c>
      <c r="B3" s="138"/>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44" t="s">
        <v>217</v>
      </c>
      <c r="BH3" s="112" t="s">
        <v>219</v>
      </c>
      <c r="BI3" s="99"/>
      <c r="BJ3" s="99"/>
      <c r="BK3" s="100"/>
      <c r="BL3" s="101"/>
      <c r="BM3" s="99"/>
      <c r="BN3" s="99"/>
      <c r="BO3" s="99"/>
      <c r="BP3" s="112" t="s">
        <v>217</v>
      </c>
      <c r="BQ3" s="112" t="s">
        <v>219</v>
      </c>
    </row>
    <row r="4" spans="1:69" ht="52" customHeight="1"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231</v>
      </c>
      <c r="BJ4" s="12" t="s">
        <v>232</v>
      </c>
      <c r="BK4" s="93" t="s">
        <v>178</v>
      </c>
      <c r="BL4" s="12" t="s">
        <v>61</v>
      </c>
      <c r="BM4" s="12" t="s">
        <v>92</v>
      </c>
      <c r="BN4" s="12" t="s">
        <v>60</v>
      </c>
      <c r="BO4" s="12" t="s">
        <v>177</v>
      </c>
      <c r="BP4" s="12" t="s">
        <v>89</v>
      </c>
      <c r="BQ4" s="12" t="s">
        <v>176</v>
      </c>
    </row>
    <row r="5" spans="1:69" hidden="1" x14ac:dyDescent="0.35">
      <c r="A5" s="134">
        <v>1</v>
      </c>
      <c r="B5" s="139" t="s">
        <v>260</v>
      </c>
      <c r="C5" s="139" t="s">
        <v>261</v>
      </c>
      <c r="D5" s="139" t="s">
        <v>259</v>
      </c>
      <c r="E5" s="139" t="s">
        <v>258</v>
      </c>
      <c r="F5" s="139" t="s">
        <v>258</v>
      </c>
      <c r="G5" s="139" t="s">
        <v>256</v>
      </c>
      <c r="H5" s="139" t="s">
        <v>257</v>
      </c>
      <c r="I5" s="139">
        <v>151256</v>
      </c>
      <c r="J5" s="139" t="s">
        <v>274</v>
      </c>
      <c r="K5" s="139">
        <v>151256</v>
      </c>
      <c r="L5" s="139" t="s">
        <v>275</v>
      </c>
      <c r="M5" s="139" t="s">
        <v>276</v>
      </c>
      <c r="N5" s="139">
        <v>256810</v>
      </c>
      <c r="O5" s="139">
        <v>509539</v>
      </c>
      <c r="P5" s="139">
        <v>345292</v>
      </c>
      <c r="Q5" s="139" t="s">
        <v>277</v>
      </c>
      <c r="R5" s="139" t="s">
        <v>278</v>
      </c>
      <c r="S5" s="139" t="s">
        <v>279</v>
      </c>
      <c r="T5" s="139" t="s">
        <v>279</v>
      </c>
      <c r="U5" s="139" t="s">
        <v>280</v>
      </c>
      <c r="V5" s="139" t="s">
        <v>281</v>
      </c>
      <c r="W5" s="139">
        <v>0</v>
      </c>
      <c r="X5" s="139" t="s">
        <v>282</v>
      </c>
      <c r="Y5" s="139">
        <v>359936920</v>
      </c>
      <c r="Z5" s="139" t="s">
        <v>283</v>
      </c>
      <c r="AA5" s="139" t="s">
        <v>284</v>
      </c>
      <c r="AB5" s="140">
        <v>76000</v>
      </c>
      <c r="AC5" s="139">
        <v>10</v>
      </c>
      <c r="AD5" s="139">
        <v>24</v>
      </c>
      <c r="AE5" s="139" t="s">
        <v>285</v>
      </c>
      <c r="AF5" s="139" t="s">
        <v>286</v>
      </c>
      <c r="AG5" s="139" t="s">
        <v>287</v>
      </c>
      <c r="AH5" s="139" t="s">
        <v>288</v>
      </c>
      <c r="AI5" s="139" t="s">
        <v>289</v>
      </c>
      <c r="AJ5" s="140">
        <v>4060</v>
      </c>
      <c r="AK5" s="140">
        <v>4060</v>
      </c>
      <c r="AL5" s="139" t="s">
        <v>290</v>
      </c>
      <c r="AM5" s="140">
        <v>12451.19</v>
      </c>
      <c r="AN5" s="140">
        <v>7848.81</v>
      </c>
      <c r="AO5" s="140">
        <v>20300</v>
      </c>
      <c r="AP5" s="140">
        <v>63548.81</v>
      </c>
      <c r="AQ5" s="140">
        <v>14211.19</v>
      </c>
      <c r="AR5" s="140">
        <v>77760</v>
      </c>
      <c r="AS5" s="140">
        <v>0</v>
      </c>
      <c r="AT5" s="140">
        <v>0</v>
      </c>
      <c r="AU5" s="140">
        <v>0</v>
      </c>
      <c r="AV5" s="139">
        <v>5</v>
      </c>
      <c r="AW5" s="139"/>
      <c r="AX5" s="139"/>
      <c r="AY5" s="139"/>
      <c r="AZ5" s="139"/>
      <c r="BA5" s="139"/>
      <c r="BB5" s="139" t="s">
        <v>291</v>
      </c>
      <c r="BC5" s="139" t="s">
        <v>253</v>
      </c>
      <c r="BD5" s="139"/>
      <c r="BE5" s="140">
        <v>0</v>
      </c>
      <c r="BF5" s="139" t="s">
        <v>279</v>
      </c>
      <c r="BG5" s="142">
        <v>9156734478</v>
      </c>
      <c r="BH5" s="135" t="s">
        <v>509</v>
      </c>
      <c r="BI5" s="130" t="s">
        <v>100</v>
      </c>
      <c r="BJ5" s="135">
        <v>46183</v>
      </c>
      <c r="BK5" s="131" t="s">
        <v>103</v>
      </c>
      <c r="BL5" s="130" t="s">
        <v>108</v>
      </c>
      <c r="BM5" s="132" t="s">
        <v>180</v>
      </c>
      <c r="BN5" s="131" t="s">
        <v>222</v>
      </c>
      <c r="BO5" s="136"/>
      <c r="BP5" s="42"/>
      <c r="BQ5" s="147" t="s">
        <v>510</v>
      </c>
    </row>
    <row r="6" spans="1:69" hidden="1" x14ac:dyDescent="0.35">
      <c r="A6" s="134">
        <v>2</v>
      </c>
      <c r="B6" s="139" t="s">
        <v>260</v>
      </c>
      <c r="C6" s="139" t="s">
        <v>261</v>
      </c>
      <c r="D6" s="139" t="s">
        <v>259</v>
      </c>
      <c r="E6" s="139" t="s">
        <v>258</v>
      </c>
      <c r="F6" s="139" t="s">
        <v>258</v>
      </c>
      <c r="G6" s="139" t="s">
        <v>256</v>
      </c>
      <c r="H6" s="139" t="s">
        <v>257</v>
      </c>
      <c r="I6" s="139">
        <v>151521</v>
      </c>
      <c r="J6" s="139" t="s">
        <v>292</v>
      </c>
      <c r="K6" s="139">
        <v>151521</v>
      </c>
      <c r="L6" s="139" t="s">
        <v>275</v>
      </c>
      <c r="M6" s="139" t="s">
        <v>276</v>
      </c>
      <c r="N6" s="139">
        <v>257193</v>
      </c>
      <c r="O6" s="139">
        <v>554306</v>
      </c>
      <c r="P6" s="139">
        <v>337792</v>
      </c>
      <c r="Q6" s="139" t="s">
        <v>293</v>
      </c>
      <c r="R6" s="139" t="s">
        <v>278</v>
      </c>
      <c r="S6" s="139" t="s">
        <v>294</v>
      </c>
      <c r="T6" s="139" t="s">
        <v>294</v>
      </c>
      <c r="U6" s="139" t="s">
        <v>280</v>
      </c>
      <c r="V6" s="139" t="s">
        <v>281</v>
      </c>
      <c r="W6" s="139">
        <v>0</v>
      </c>
      <c r="X6" s="139" t="s">
        <v>282</v>
      </c>
      <c r="Y6" s="139">
        <v>358288275</v>
      </c>
      <c r="Z6" s="139" t="s">
        <v>295</v>
      </c>
      <c r="AA6" s="139" t="s">
        <v>296</v>
      </c>
      <c r="AB6" s="140">
        <v>72000</v>
      </c>
      <c r="AC6" s="139">
        <v>10</v>
      </c>
      <c r="AD6" s="139">
        <v>24</v>
      </c>
      <c r="AE6" s="139" t="s">
        <v>285</v>
      </c>
      <c r="AF6" s="139" t="s">
        <v>297</v>
      </c>
      <c r="AG6" s="139" t="s">
        <v>298</v>
      </c>
      <c r="AH6" s="139" t="s">
        <v>299</v>
      </c>
      <c r="AI6" s="139" t="s">
        <v>300</v>
      </c>
      <c r="AJ6" s="140">
        <v>3830</v>
      </c>
      <c r="AK6" s="140">
        <v>3830</v>
      </c>
      <c r="AL6" s="139" t="s">
        <v>290</v>
      </c>
      <c r="AM6" s="140">
        <v>56724.84</v>
      </c>
      <c r="AN6" s="140">
        <v>19875.16</v>
      </c>
      <c r="AO6" s="140">
        <v>76600</v>
      </c>
      <c r="AP6" s="140">
        <v>15275.16</v>
      </c>
      <c r="AQ6" s="140">
        <v>827.84</v>
      </c>
      <c r="AR6" s="140">
        <v>16103</v>
      </c>
      <c r="AS6" s="140">
        <v>0</v>
      </c>
      <c r="AT6" s="140">
        <v>0</v>
      </c>
      <c r="AU6" s="140">
        <v>0</v>
      </c>
      <c r="AV6" s="139">
        <v>20</v>
      </c>
      <c r="AW6" s="139"/>
      <c r="AX6" s="139"/>
      <c r="AY6" s="139"/>
      <c r="AZ6" s="139"/>
      <c r="BA6" s="139"/>
      <c r="BB6" s="139" t="s">
        <v>291</v>
      </c>
      <c r="BC6" s="139" t="s">
        <v>253</v>
      </c>
      <c r="BD6" s="139"/>
      <c r="BE6" s="140">
        <v>0</v>
      </c>
      <c r="BF6" s="139" t="s">
        <v>294</v>
      </c>
      <c r="BG6" s="142">
        <v>7776004111</v>
      </c>
      <c r="BH6" s="135" t="s">
        <v>509</v>
      </c>
      <c r="BI6" s="130" t="s">
        <v>100</v>
      </c>
      <c r="BJ6" s="135">
        <v>46183</v>
      </c>
      <c r="BK6" s="131" t="s">
        <v>103</v>
      </c>
      <c r="BL6" s="130" t="s">
        <v>108</v>
      </c>
      <c r="BM6" s="132" t="s">
        <v>180</v>
      </c>
      <c r="BN6" s="131" t="s">
        <v>222</v>
      </c>
      <c r="BO6" s="137"/>
      <c r="BP6" s="42"/>
      <c r="BQ6" s="147" t="s">
        <v>511</v>
      </c>
    </row>
    <row r="7" spans="1:69" ht="23" hidden="1" x14ac:dyDescent="0.35">
      <c r="A7" s="134">
        <v>3</v>
      </c>
      <c r="B7" s="139" t="s">
        <v>260</v>
      </c>
      <c r="C7" s="139" t="s">
        <v>261</v>
      </c>
      <c r="D7" s="139" t="s">
        <v>259</v>
      </c>
      <c r="E7" s="139" t="s">
        <v>258</v>
      </c>
      <c r="F7" s="139" t="s">
        <v>258</v>
      </c>
      <c r="G7" s="139" t="s">
        <v>256</v>
      </c>
      <c r="H7" s="139" t="s">
        <v>257</v>
      </c>
      <c r="I7" s="139">
        <v>151256</v>
      </c>
      <c r="J7" s="139" t="s">
        <v>274</v>
      </c>
      <c r="K7" s="139">
        <v>151256</v>
      </c>
      <c r="L7" s="139" t="s">
        <v>275</v>
      </c>
      <c r="M7" s="139" t="s">
        <v>276</v>
      </c>
      <c r="N7" s="139">
        <v>256759</v>
      </c>
      <c r="O7" s="139">
        <v>451055</v>
      </c>
      <c r="P7" s="139">
        <v>570411</v>
      </c>
      <c r="Q7" s="139" t="s">
        <v>301</v>
      </c>
      <c r="R7" s="139" t="s">
        <v>278</v>
      </c>
      <c r="S7" s="139" t="s">
        <v>302</v>
      </c>
      <c r="T7" s="139" t="s">
        <v>302</v>
      </c>
      <c r="U7" s="139" t="s">
        <v>280</v>
      </c>
      <c r="V7" s="139" t="s">
        <v>281</v>
      </c>
      <c r="W7" s="139">
        <v>0</v>
      </c>
      <c r="X7" s="139" t="s">
        <v>282</v>
      </c>
      <c r="Y7" s="139">
        <v>358647428</v>
      </c>
      <c r="Z7" s="139" t="s">
        <v>303</v>
      </c>
      <c r="AA7" s="139" t="s">
        <v>304</v>
      </c>
      <c r="AB7" s="140">
        <v>65000</v>
      </c>
      <c r="AC7" s="139">
        <v>10</v>
      </c>
      <c r="AD7" s="139">
        <v>24</v>
      </c>
      <c r="AE7" s="139" t="s">
        <v>305</v>
      </c>
      <c r="AF7" s="139" t="s">
        <v>306</v>
      </c>
      <c r="AG7" s="139" t="s">
        <v>307</v>
      </c>
      <c r="AH7" s="139" t="s">
        <v>308</v>
      </c>
      <c r="AI7" s="139" t="s">
        <v>309</v>
      </c>
      <c r="AJ7" s="140">
        <v>3460</v>
      </c>
      <c r="AK7" s="140">
        <v>3460</v>
      </c>
      <c r="AL7" s="139" t="s">
        <v>310</v>
      </c>
      <c r="AM7" s="140">
        <v>48130.83</v>
      </c>
      <c r="AN7" s="140">
        <v>17609.169999999998</v>
      </c>
      <c r="AO7" s="140">
        <v>65740</v>
      </c>
      <c r="AP7" s="140">
        <v>16869.169999999998</v>
      </c>
      <c r="AQ7" s="140">
        <v>1093.83</v>
      </c>
      <c r="AR7" s="140">
        <v>17963</v>
      </c>
      <c r="AS7" s="140">
        <v>0</v>
      </c>
      <c r="AT7" s="140">
        <v>0</v>
      </c>
      <c r="AU7" s="140">
        <v>0</v>
      </c>
      <c r="AV7" s="139">
        <v>19</v>
      </c>
      <c r="AW7" s="139"/>
      <c r="AX7" s="139"/>
      <c r="AY7" s="139"/>
      <c r="AZ7" s="139"/>
      <c r="BA7" s="139"/>
      <c r="BB7" s="139" t="s">
        <v>291</v>
      </c>
      <c r="BC7" s="139" t="s">
        <v>253</v>
      </c>
      <c r="BD7" s="139"/>
      <c r="BE7" s="140">
        <v>0</v>
      </c>
      <c r="BF7" s="139" t="s">
        <v>302</v>
      </c>
      <c r="BG7" s="141" t="s">
        <v>311</v>
      </c>
      <c r="BH7" s="135" t="s">
        <v>509</v>
      </c>
      <c r="BI7" s="130" t="s">
        <v>100</v>
      </c>
      <c r="BJ7" s="135">
        <v>46183</v>
      </c>
      <c r="BK7" s="131" t="s">
        <v>104</v>
      </c>
      <c r="BL7" s="130" t="s">
        <v>109</v>
      </c>
      <c r="BM7" s="132" t="s">
        <v>181</v>
      </c>
      <c r="BN7" s="131" t="s">
        <v>222</v>
      </c>
      <c r="BO7" s="131"/>
      <c r="BP7" s="133"/>
      <c r="BQ7" s="147" t="s">
        <v>533</v>
      </c>
    </row>
    <row r="8" spans="1:69" ht="23" hidden="1" x14ac:dyDescent="0.35">
      <c r="A8" s="134">
        <v>4</v>
      </c>
      <c r="B8" s="139" t="s">
        <v>260</v>
      </c>
      <c r="C8" s="139" t="s">
        <v>261</v>
      </c>
      <c r="D8" s="139" t="s">
        <v>259</v>
      </c>
      <c r="E8" s="139" t="s">
        <v>258</v>
      </c>
      <c r="F8" s="139" t="s">
        <v>258</v>
      </c>
      <c r="G8" s="139" t="s">
        <v>256</v>
      </c>
      <c r="H8" s="139" t="s">
        <v>257</v>
      </c>
      <c r="I8" s="139">
        <v>151521</v>
      </c>
      <c r="J8" s="139" t="s">
        <v>292</v>
      </c>
      <c r="K8" s="139">
        <v>151521</v>
      </c>
      <c r="L8" s="139" t="s">
        <v>275</v>
      </c>
      <c r="M8" s="139" t="s">
        <v>276</v>
      </c>
      <c r="N8" s="139">
        <v>258273</v>
      </c>
      <c r="O8" s="139">
        <v>599107</v>
      </c>
      <c r="P8" s="139">
        <v>339155</v>
      </c>
      <c r="Q8" s="139" t="s">
        <v>312</v>
      </c>
      <c r="R8" s="139" t="s">
        <v>313</v>
      </c>
      <c r="S8" s="139" t="s">
        <v>314</v>
      </c>
      <c r="T8" s="139" t="s">
        <v>314</v>
      </c>
      <c r="U8" s="139" t="s">
        <v>315</v>
      </c>
      <c r="V8" s="139" t="s">
        <v>281</v>
      </c>
      <c r="W8" s="139">
        <v>0</v>
      </c>
      <c r="X8" s="139" t="s">
        <v>282</v>
      </c>
      <c r="Y8" s="139">
        <v>24580985</v>
      </c>
      <c r="Z8" s="139" t="s">
        <v>316</v>
      </c>
      <c r="AA8" s="139" t="s">
        <v>317</v>
      </c>
      <c r="AB8" s="140">
        <v>51860</v>
      </c>
      <c r="AC8" s="139">
        <v>10</v>
      </c>
      <c r="AD8" s="139">
        <v>24</v>
      </c>
      <c r="AE8" s="139">
        <v>2</v>
      </c>
      <c r="AF8" s="139" t="s">
        <v>318</v>
      </c>
      <c r="AG8" s="139" t="s">
        <v>319</v>
      </c>
      <c r="AH8" s="139" t="s">
        <v>299</v>
      </c>
      <c r="AI8" s="139" t="s">
        <v>317</v>
      </c>
      <c r="AJ8" s="140">
        <v>2700</v>
      </c>
      <c r="AK8" s="140">
        <v>2700</v>
      </c>
      <c r="AL8" s="139" t="s">
        <v>320</v>
      </c>
      <c r="AM8" s="140">
        <v>27054.71</v>
      </c>
      <c r="AN8" s="140">
        <v>2531.91</v>
      </c>
      <c r="AO8" s="140">
        <v>29586.62</v>
      </c>
      <c r="AP8" s="140">
        <v>24805.29</v>
      </c>
      <c r="AQ8" s="140">
        <v>2000.09</v>
      </c>
      <c r="AR8" s="140">
        <v>26805.38</v>
      </c>
      <c r="AS8" s="140">
        <v>24805.29</v>
      </c>
      <c r="AT8" s="140">
        <v>2000.09</v>
      </c>
      <c r="AU8" s="140">
        <v>26805.38</v>
      </c>
      <c r="AV8" s="139">
        <v>57</v>
      </c>
      <c r="AW8" s="139"/>
      <c r="AX8" s="139"/>
      <c r="AY8" s="139"/>
      <c r="AZ8" s="139"/>
      <c r="BA8" s="139"/>
      <c r="BB8" s="139" t="s">
        <v>291</v>
      </c>
      <c r="BC8" s="139" t="s">
        <v>253</v>
      </c>
      <c r="BD8" s="139" t="s">
        <v>321</v>
      </c>
      <c r="BE8" s="140">
        <v>51860</v>
      </c>
      <c r="BF8" s="139" t="s">
        <v>314</v>
      </c>
      <c r="BG8" s="141" t="s">
        <v>322</v>
      </c>
      <c r="BH8" s="135" t="s">
        <v>509</v>
      </c>
      <c r="BI8" s="130" t="s">
        <v>100</v>
      </c>
      <c r="BJ8" s="135">
        <v>46183</v>
      </c>
      <c r="BK8" s="131" t="s">
        <v>103</v>
      </c>
      <c r="BL8" s="130" t="s">
        <v>108</v>
      </c>
      <c r="BM8" s="132" t="s">
        <v>181</v>
      </c>
      <c r="BN8" s="131" t="s">
        <v>222</v>
      </c>
      <c r="BO8" s="131"/>
      <c r="BP8" s="133"/>
      <c r="BQ8" s="147" t="s">
        <v>512</v>
      </c>
    </row>
    <row r="9" spans="1:69" x14ac:dyDescent="0.35">
      <c r="A9" s="134">
        <v>5</v>
      </c>
      <c r="B9" s="139" t="s">
        <v>260</v>
      </c>
      <c r="C9" s="139" t="s">
        <v>261</v>
      </c>
      <c r="D9" s="139" t="s">
        <v>259</v>
      </c>
      <c r="E9" s="139" t="s">
        <v>258</v>
      </c>
      <c r="F9" s="139" t="s">
        <v>258</v>
      </c>
      <c r="G9" s="139" t="s">
        <v>256</v>
      </c>
      <c r="H9" s="139" t="s">
        <v>257</v>
      </c>
      <c r="I9" s="139">
        <v>151256</v>
      </c>
      <c r="J9" s="139" t="s">
        <v>274</v>
      </c>
      <c r="K9" s="139">
        <v>151256</v>
      </c>
      <c r="L9" s="139" t="s">
        <v>275</v>
      </c>
      <c r="M9" s="139" t="s">
        <v>276</v>
      </c>
      <c r="N9" s="139">
        <v>266657</v>
      </c>
      <c r="O9" s="139">
        <v>509545</v>
      </c>
      <c r="P9" s="139">
        <v>350066</v>
      </c>
      <c r="Q9" s="139" t="s">
        <v>323</v>
      </c>
      <c r="R9" s="139" t="s">
        <v>278</v>
      </c>
      <c r="S9" s="139" t="s">
        <v>324</v>
      </c>
      <c r="T9" s="139" t="s">
        <v>324</v>
      </c>
      <c r="U9" s="139" t="s">
        <v>315</v>
      </c>
      <c r="V9" s="139" t="s">
        <v>281</v>
      </c>
      <c r="W9" s="139">
        <v>0</v>
      </c>
      <c r="X9" s="139" t="s">
        <v>282</v>
      </c>
      <c r="Y9" s="139">
        <v>356009571</v>
      </c>
      <c r="Z9" s="139" t="s">
        <v>325</v>
      </c>
      <c r="AA9" s="139" t="s">
        <v>326</v>
      </c>
      <c r="AB9" s="140">
        <v>80000</v>
      </c>
      <c r="AC9" s="139">
        <v>2</v>
      </c>
      <c r="AD9" s="139">
        <v>24</v>
      </c>
      <c r="AE9" s="139">
        <v>4</v>
      </c>
      <c r="AF9" s="139" t="s">
        <v>327</v>
      </c>
      <c r="AG9" s="139" t="s">
        <v>328</v>
      </c>
      <c r="AH9" s="139" t="s">
        <v>299</v>
      </c>
      <c r="AI9" s="139" t="s">
        <v>329</v>
      </c>
      <c r="AJ9" s="140">
        <v>4270</v>
      </c>
      <c r="AK9" s="140">
        <v>4270</v>
      </c>
      <c r="AL9" s="139" t="s">
        <v>330</v>
      </c>
      <c r="AM9" s="140">
        <v>53223.06</v>
      </c>
      <c r="AN9" s="140">
        <v>21356.94</v>
      </c>
      <c r="AO9" s="140">
        <v>74580</v>
      </c>
      <c r="AP9" s="140">
        <v>26776.94</v>
      </c>
      <c r="AQ9" s="140">
        <v>1858.06</v>
      </c>
      <c r="AR9" s="140">
        <v>28635</v>
      </c>
      <c r="AS9" s="140">
        <v>26776.94</v>
      </c>
      <c r="AT9" s="140">
        <v>1858.06</v>
      </c>
      <c r="AU9" s="140">
        <v>28635</v>
      </c>
      <c r="AV9" s="139">
        <v>26</v>
      </c>
      <c r="AW9" s="139"/>
      <c r="AX9" s="139"/>
      <c r="AY9" s="139"/>
      <c r="AZ9" s="139"/>
      <c r="BA9" s="139"/>
      <c r="BB9" s="139" t="s">
        <v>291</v>
      </c>
      <c r="BC9" s="139" t="s">
        <v>253</v>
      </c>
      <c r="BD9" s="139"/>
      <c r="BE9" s="140">
        <v>0</v>
      </c>
      <c r="BF9" s="139" t="s">
        <v>324</v>
      </c>
      <c r="BG9" s="142">
        <v>9527941194</v>
      </c>
      <c r="BH9" s="135" t="s">
        <v>509</v>
      </c>
      <c r="BI9" s="130" t="s">
        <v>100</v>
      </c>
      <c r="BJ9" s="135">
        <v>46183</v>
      </c>
      <c r="BK9" s="131" t="s">
        <v>103</v>
      </c>
      <c r="BL9" s="130" t="s">
        <v>108</v>
      </c>
      <c r="BM9" s="132" t="s">
        <v>181</v>
      </c>
      <c r="BN9" s="131" t="s">
        <v>221</v>
      </c>
      <c r="BO9" s="131">
        <v>17080</v>
      </c>
      <c r="BP9" s="133" t="s">
        <v>183</v>
      </c>
      <c r="BQ9" s="148" t="s">
        <v>549</v>
      </c>
    </row>
    <row r="10" spans="1:69" ht="23" hidden="1" x14ac:dyDescent="0.35">
      <c r="A10" s="134">
        <v>6</v>
      </c>
      <c r="B10" s="139" t="s">
        <v>260</v>
      </c>
      <c r="C10" s="139" t="s">
        <v>261</v>
      </c>
      <c r="D10" s="139" t="s">
        <v>259</v>
      </c>
      <c r="E10" s="139" t="s">
        <v>258</v>
      </c>
      <c r="F10" s="139" t="s">
        <v>258</v>
      </c>
      <c r="G10" s="139" t="s">
        <v>256</v>
      </c>
      <c r="H10" s="139" t="s">
        <v>257</v>
      </c>
      <c r="I10" s="139">
        <v>151256</v>
      </c>
      <c r="J10" s="139" t="s">
        <v>274</v>
      </c>
      <c r="K10" s="139">
        <v>151256</v>
      </c>
      <c r="L10" s="139" t="s">
        <v>275</v>
      </c>
      <c r="M10" s="139" t="s">
        <v>276</v>
      </c>
      <c r="N10" s="139">
        <v>256699</v>
      </c>
      <c r="O10" s="139">
        <v>444660</v>
      </c>
      <c r="P10" s="139">
        <v>337119</v>
      </c>
      <c r="Q10" s="139" t="s">
        <v>331</v>
      </c>
      <c r="R10" s="139" t="s">
        <v>278</v>
      </c>
      <c r="S10" s="139" t="s">
        <v>332</v>
      </c>
      <c r="T10" s="139" t="s">
        <v>332</v>
      </c>
      <c r="U10" s="139" t="s">
        <v>333</v>
      </c>
      <c r="V10" s="139" t="s">
        <v>281</v>
      </c>
      <c r="W10" s="139">
        <v>0</v>
      </c>
      <c r="X10" s="139" t="s">
        <v>282</v>
      </c>
      <c r="Y10" s="139">
        <v>357632083</v>
      </c>
      <c r="Z10" s="139" t="s">
        <v>334</v>
      </c>
      <c r="AA10" s="139" t="s">
        <v>335</v>
      </c>
      <c r="AB10" s="140">
        <v>72000</v>
      </c>
      <c r="AC10" s="139">
        <v>2</v>
      </c>
      <c r="AD10" s="139">
        <v>24</v>
      </c>
      <c r="AE10" s="139" t="s">
        <v>285</v>
      </c>
      <c r="AF10" s="139" t="s">
        <v>336</v>
      </c>
      <c r="AG10" s="139" t="s">
        <v>337</v>
      </c>
      <c r="AH10" s="139" t="s">
        <v>299</v>
      </c>
      <c r="AI10" s="139" t="s">
        <v>338</v>
      </c>
      <c r="AJ10" s="140">
        <v>3840</v>
      </c>
      <c r="AK10" s="140">
        <v>3840</v>
      </c>
      <c r="AL10" s="139" t="s">
        <v>339</v>
      </c>
      <c r="AM10" s="140">
        <v>64342.92</v>
      </c>
      <c r="AN10" s="140">
        <v>20137.080000000002</v>
      </c>
      <c r="AO10" s="140">
        <v>84480</v>
      </c>
      <c r="AP10" s="140">
        <v>7657.08</v>
      </c>
      <c r="AQ10" s="140">
        <v>244.92</v>
      </c>
      <c r="AR10" s="140">
        <v>7902</v>
      </c>
      <c r="AS10" s="140">
        <v>3677.42</v>
      </c>
      <c r="AT10" s="140">
        <v>162.58000000000001</v>
      </c>
      <c r="AU10" s="140">
        <v>3840</v>
      </c>
      <c r="AV10" s="139">
        <v>23</v>
      </c>
      <c r="AW10" s="139"/>
      <c r="AX10" s="139"/>
      <c r="AY10" s="139"/>
      <c r="AZ10" s="139"/>
      <c r="BA10" s="139"/>
      <c r="BB10" s="139" t="s">
        <v>291</v>
      </c>
      <c r="BC10" s="139" t="s">
        <v>253</v>
      </c>
      <c r="BD10" s="139"/>
      <c r="BE10" s="140">
        <v>0</v>
      </c>
      <c r="BF10" s="139" t="s">
        <v>332</v>
      </c>
      <c r="BG10" s="141" t="s">
        <v>340</v>
      </c>
      <c r="BH10" s="135" t="s">
        <v>509</v>
      </c>
      <c r="BI10" s="130" t="s">
        <v>100</v>
      </c>
      <c r="BJ10" s="135">
        <v>46183</v>
      </c>
      <c r="BK10" s="131" t="s">
        <v>103</v>
      </c>
      <c r="BL10" s="130" t="s">
        <v>108</v>
      </c>
      <c r="BM10" s="132" t="s">
        <v>180</v>
      </c>
      <c r="BN10" s="131" t="s">
        <v>222</v>
      </c>
      <c r="BO10" s="131"/>
      <c r="BP10" s="133"/>
      <c r="BQ10" s="147" t="s">
        <v>514</v>
      </c>
    </row>
    <row r="11" spans="1:69" hidden="1" x14ac:dyDescent="0.35">
      <c r="A11" s="134">
        <v>7</v>
      </c>
      <c r="B11" s="139" t="s">
        <v>260</v>
      </c>
      <c r="C11" s="139" t="s">
        <v>261</v>
      </c>
      <c r="D11" s="139" t="s">
        <v>259</v>
      </c>
      <c r="E11" s="139" t="s">
        <v>258</v>
      </c>
      <c r="F11" s="139" t="s">
        <v>258</v>
      </c>
      <c r="G11" s="139" t="s">
        <v>256</v>
      </c>
      <c r="H11" s="139" t="s">
        <v>257</v>
      </c>
      <c r="I11" s="139">
        <v>151521</v>
      </c>
      <c r="J11" s="139" t="s">
        <v>292</v>
      </c>
      <c r="K11" s="139">
        <v>151521</v>
      </c>
      <c r="L11" s="139" t="s">
        <v>275</v>
      </c>
      <c r="M11" s="139" t="s">
        <v>276</v>
      </c>
      <c r="N11" s="139">
        <v>257193</v>
      </c>
      <c r="O11" s="139">
        <v>554306</v>
      </c>
      <c r="P11" s="139">
        <v>337792</v>
      </c>
      <c r="Q11" s="139" t="s">
        <v>293</v>
      </c>
      <c r="R11" s="139" t="s">
        <v>278</v>
      </c>
      <c r="S11" s="139" t="s">
        <v>341</v>
      </c>
      <c r="T11" s="139" t="s">
        <v>341</v>
      </c>
      <c r="U11" s="139" t="s">
        <v>280</v>
      </c>
      <c r="V11" s="139" t="s">
        <v>281</v>
      </c>
      <c r="W11" s="139">
        <v>0</v>
      </c>
      <c r="X11" s="139" t="s">
        <v>282</v>
      </c>
      <c r="Y11" s="139">
        <v>358288484</v>
      </c>
      <c r="Z11" s="139" t="s">
        <v>342</v>
      </c>
      <c r="AA11" s="139" t="s">
        <v>296</v>
      </c>
      <c r="AB11" s="140">
        <v>72000</v>
      </c>
      <c r="AC11" s="139">
        <v>10</v>
      </c>
      <c r="AD11" s="139">
        <v>24</v>
      </c>
      <c r="AE11" s="139" t="s">
        <v>285</v>
      </c>
      <c r="AF11" s="139" t="s">
        <v>343</v>
      </c>
      <c r="AG11" s="139" t="s">
        <v>344</v>
      </c>
      <c r="AH11" s="139" t="s">
        <v>299</v>
      </c>
      <c r="AI11" s="139" t="s">
        <v>300</v>
      </c>
      <c r="AJ11" s="140">
        <v>3830</v>
      </c>
      <c r="AK11" s="140">
        <v>3830</v>
      </c>
      <c r="AL11" s="139" t="s">
        <v>290</v>
      </c>
      <c r="AM11" s="140">
        <v>56724.84</v>
      </c>
      <c r="AN11" s="140">
        <v>19875.16</v>
      </c>
      <c r="AO11" s="140">
        <v>76600</v>
      </c>
      <c r="AP11" s="140">
        <v>15275.16</v>
      </c>
      <c r="AQ11" s="140">
        <v>827.84</v>
      </c>
      <c r="AR11" s="140">
        <v>16103</v>
      </c>
      <c r="AS11" s="140">
        <v>0</v>
      </c>
      <c r="AT11" s="140">
        <v>0</v>
      </c>
      <c r="AU11" s="140">
        <v>0</v>
      </c>
      <c r="AV11" s="139">
        <v>20</v>
      </c>
      <c r="AW11" s="139"/>
      <c r="AX11" s="139"/>
      <c r="AY11" s="139"/>
      <c r="AZ11" s="139"/>
      <c r="BA11" s="139"/>
      <c r="BB11" s="139" t="s">
        <v>291</v>
      </c>
      <c r="BC11" s="139" t="s">
        <v>253</v>
      </c>
      <c r="BD11" s="139"/>
      <c r="BE11" s="140">
        <v>0</v>
      </c>
      <c r="BF11" s="139" t="s">
        <v>341</v>
      </c>
      <c r="BG11" s="142">
        <v>9834333651</v>
      </c>
      <c r="BH11" s="135" t="s">
        <v>509</v>
      </c>
      <c r="BI11" s="130" t="s">
        <v>100</v>
      </c>
      <c r="BJ11" s="135">
        <v>46183</v>
      </c>
      <c r="BK11" s="131" t="s">
        <v>103</v>
      </c>
      <c r="BL11" s="130" t="s">
        <v>108</v>
      </c>
      <c r="BM11" s="132" t="s">
        <v>180</v>
      </c>
      <c r="BN11" s="131" t="s">
        <v>222</v>
      </c>
      <c r="BO11" s="131"/>
      <c r="BP11" s="133"/>
      <c r="BQ11" s="147" t="s">
        <v>515</v>
      </c>
    </row>
    <row r="12" spans="1:69" hidden="1" x14ac:dyDescent="0.35">
      <c r="A12" s="134">
        <v>8</v>
      </c>
      <c r="B12" s="139" t="s">
        <v>260</v>
      </c>
      <c r="C12" s="139" t="s">
        <v>261</v>
      </c>
      <c r="D12" s="139" t="s">
        <v>259</v>
      </c>
      <c r="E12" s="139" t="s">
        <v>258</v>
      </c>
      <c r="F12" s="139" t="s">
        <v>258</v>
      </c>
      <c r="G12" s="139" t="s">
        <v>256</v>
      </c>
      <c r="H12" s="139" t="s">
        <v>257</v>
      </c>
      <c r="I12" s="139">
        <v>129366</v>
      </c>
      <c r="J12" s="139" t="s">
        <v>345</v>
      </c>
      <c r="K12" s="139">
        <v>129366</v>
      </c>
      <c r="L12" s="139" t="s">
        <v>275</v>
      </c>
      <c r="M12" s="139" t="s">
        <v>276</v>
      </c>
      <c r="N12" s="139">
        <v>218212</v>
      </c>
      <c r="O12" s="139">
        <v>56</v>
      </c>
      <c r="P12" s="139">
        <v>641747</v>
      </c>
      <c r="Q12" s="139" t="s">
        <v>346</v>
      </c>
      <c r="R12" s="139" t="s">
        <v>278</v>
      </c>
      <c r="S12" s="139" t="s">
        <v>347</v>
      </c>
      <c r="T12" s="139" t="s">
        <v>347</v>
      </c>
      <c r="U12" s="139" t="s">
        <v>280</v>
      </c>
      <c r="V12" s="139" t="s">
        <v>281</v>
      </c>
      <c r="W12" s="139">
        <v>0</v>
      </c>
      <c r="X12" s="139" t="s">
        <v>282</v>
      </c>
      <c r="Y12" s="139">
        <v>358672323</v>
      </c>
      <c r="Z12" s="139" t="s">
        <v>348</v>
      </c>
      <c r="AA12" s="139" t="s">
        <v>304</v>
      </c>
      <c r="AB12" s="140">
        <v>65000</v>
      </c>
      <c r="AC12" s="139">
        <v>3</v>
      </c>
      <c r="AD12" s="139">
        <v>24</v>
      </c>
      <c r="AE12" s="139" t="s">
        <v>305</v>
      </c>
      <c r="AF12" s="139" t="s">
        <v>349</v>
      </c>
      <c r="AG12" s="139" t="s">
        <v>350</v>
      </c>
      <c r="AH12" s="139" t="s">
        <v>308</v>
      </c>
      <c r="AI12" s="139" t="s">
        <v>351</v>
      </c>
      <c r="AJ12" s="140">
        <v>3460</v>
      </c>
      <c r="AK12" s="140">
        <v>3460</v>
      </c>
      <c r="AL12" s="139" t="s">
        <v>352</v>
      </c>
      <c r="AM12" s="140">
        <v>48575.9</v>
      </c>
      <c r="AN12" s="140">
        <v>17164.099999999999</v>
      </c>
      <c r="AO12" s="140">
        <v>65740</v>
      </c>
      <c r="AP12" s="140">
        <v>16424.099999999999</v>
      </c>
      <c r="AQ12" s="140">
        <v>1045.9000000000001</v>
      </c>
      <c r="AR12" s="140">
        <v>17470</v>
      </c>
      <c r="AS12" s="140">
        <v>3114.76</v>
      </c>
      <c r="AT12" s="140">
        <v>345.24</v>
      </c>
      <c r="AU12" s="140">
        <v>3460</v>
      </c>
      <c r="AV12" s="139">
        <v>20</v>
      </c>
      <c r="AW12" s="139"/>
      <c r="AX12" s="139"/>
      <c r="AY12" s="139"/>
      <c r="AZ12" s="139"/>
      <c r="BA12" s="139"/>
      <c r="BB12" s="139" t="s">
        <v>291</v>
      </c>
      <c r="BC12" s="139" t="s">
        <v>253</v>
      </c>
      <c r="BD12" s="139"/>
      <c r="BE12" s="140">
        <v>0</v>
      </c>
      <c r="BF12" s="139" t="s">
        <v>347</v>
      </c>
      <c r="BG12" s="142">
        <v>9763044402</v>
      </c>
      <c r="BH12" s="135" t="s">
        <v>509</v>
      </c>
      <c r="BI12" s="130" t="s">
        <v>100</v>
      </c>
      <c r="BJ12" s="135">
        <v>46183</v>
      </c>
      <c r="BK12" s="131" t="s">
        <v>103</v>
      </c>
      <c r="BL12" s="130" t="s">
        <v>108</v>
      </c>
      <c r="BM12" s="132" t="s">
        <v>181</v>
      </c>
      <c r="BN12" s="131" t="s">
        <v>222</v>
      </c>
      <c r="BO12" s="131"/>
      <c r="BP12" s="133"/>
      <c r="BQ12" s="147" t="s">
        <v>516</v>
      </c>
    </row>
    <row r="13" spans="1:69" hidden="1" x14ac:dyDescent="0.35">
      <c r="A13" s="134">
        <v>9</v>
      </c>
      <c r="B13" s="139" t="s">
        <v>260</v>
      </c>
      <c r="C13" s="139" t="s">
        <v>261</v>
      </c>
      <c r="D13" s="139" t="s">
        <v>259</v>
      </c>
      <c r="E13" s="139" t="s">
        <v>258</v>
      </c>
      <c r="F13" s="139" t="s">
        <v>258</v>
      </c>
      <c r="G13" s="139" t="s">
        <v>256</v>
      </c>
      <c r="H13" s="139" t="s">
        <v>257</v>
      </c>
      <c r="I13" s="139">
        <v>151521</v>
      </c>
      <c r="J13" s="139" t="s">
        <v>292</v>
      </c>
      <c r="K13" s="139">
        <v>151521</v>
      </c>
      <c r="L13" s="139" t="s">
        <v>275</v>
      </c>
      <c r="M13" s="139" t="s">
        <v>276</v>
      </c>
      <c r="N13" s="139">
        <v>257193</v>
      </c>
      <c r="O13" s="139">
        <v>554306</v>
      </c>
      <c r="P13" s="139">
        <v>337792</v>
      </c>
      <c r="Q13" s="139" t="s">
        <v>293</v>
      </c>
      <c r="R13" s="139" t="s">
        <v>353</v>
      </c>
      <c r="S13" s="139" t="s">
        <v>354</v>
      </c>
      <c r="T13" s="139" t="s">
        <v>354</v>
      </c>
      <c r="U13" s="139" t="s">
        <v>333</v>
      </c>
      <c r="V13" s="139" t="s">
        <v>281</v>
      </c>
      <c r="W13" s="139">
        <v>0</v>
      </c>
      <c r="X13" s="139" t="s">
        <v>282</v>
      </c>
      <c r="Y13" s="139">
        <v>16337357</v>
      </c>
      <c r="Z13" s="139" t="s">
        <v>355</v>
      </c>
      <c r="AA13" s="139" t="s">
        <v>356</v>
      </c>
      <c r="AB13" s="140">
        <v>15558</v>
      </c>
      <c r="AC13" s="139">
        <v>10</v>
      </c>
      <c r="AD13" s="139">
        <v>38</v>
      </c>
      <c r="AE13" s="139">
        <v>1</v>
      </c>
      <c r="AF13" s="139" t="s">
        <v>343</v>
      </c>
      <c r="AG13" s="139" t="s">
        <v>357</v>
      </c>
      <c r="AH13" s="139" t="s">
        <v>299</v>
      </c>
      <c r="AI13" s="139" t="s">
        <v>356</v>
      </c>
      <c r="AJ13" s="140">
        <v>0</v>
      </c>
      <c r="AK13" s="140">
        <v>0</v>
      </c>
      <c r="AL13" s="139" t="s">
        <v>358</v>
      </c>
      <c r="AM13" s="140">
        <v>16339.67</v>
      </c>
      <c r="AN13" s="140">
        <v>0</v>
      </c>
      <c r="AO13" s="140">
        <v>16339.67</v>
      </c>
      <c r="AP13" s="140">
        <v>62.33</v>
      </c>
      <c r="AQ13" s="140">
        <v>0</v>
      </c>
      <c r="AR13" s="140">
        <v>62.33</v>
      </c>
      <c r="AS13" s="140">
        <v>62.89</v>
      </c>
      <c r="AT13" s="140">
        <v>0</v>
      </c>
      <c r="AU13" s="140">
        <v>62.89</v>
      </c>
      <c r="AV13" s="139">
        <v>115</v>
      </c>
      <c r="AW13" s="139"/>
      <c r="AX13" s="139"/>
      <c r="AY13" s="139"/>
      <c r="AZ13" s="139"/>
      <c r="BA13" s="139"/>
      <c r="BB13" s="139" t="s">
        <v>291</v>
      </c>
      <c r="BC13" s="139" t="s">
        <v>253</v>
      </c>
      <c r="BD13" s="139" t="s">
        <v>359</v>
      </c>
      <c r="BE13" s="140">
        <v>15558</v>
      </c>
      <c r="BF13" s="139" t="s">
        <v>354</v>
      </c>
      <c r="BG13" s="142">
        <v>9623286730</v>
      </c>
      <c r="BH13" s="135" t="s">
        <v>509</v>
      </c>
      <c r="BI13" s="130" t="s">
        <v>100</v>
      </c>
      <c r="BJ13" s="135">
        <v>46183</v>
      </c>
      <c r="BK13" s="131" t="s">
        <v>103</v>
      </c>
      <c r="BL13" s="130" t="s">
        <v>108</v>
      </c>
      <c r="BM13" s="132" t="s">
        <v>181</v>
      </c>
      <c r="BN13" s="131" t="s">
        <v>222</v>
      </c>
      <c r="BO13" s="131"/>
      <c r="BP13" s="133"/>
      <c r="BQ13" s="147" t="s">
        <v>517</v>
      </c>
    </row>
    <row r="14" spans="1:69" hidden="1" x14ac:dyDescent="0.35">
      <c r="A14" s="134">
        <v>10</v>
      </c>
      <c r="B14" s="139" t="s">
        <v>260</v>
      </c>
      <c r="C14" s="139" t="s">
        <v>261</v>
      </c>
      <c r="D14" s="139" t="s">
        <v>259</v>
      </c>
      <c r="E14" s="139" t="s">
        <v>258</v>
      </c>
      <c r="F14" s="139" t="s">
        <v>258</v>
      </c>
      <c r="G14" s="139" t="s">
        <v>256</v>
      </c>
      <c r="H14" s="139" t="s">
        <v>257</v>
      </c>
      <c r="I14" s="139">
        <v>125424</v>
      </c>
      <c r="J14" s="139" t="s">
        <v>360</v>
      </c>
      <c r="K14" s="139">
        <v>125424</v>
      </c>
      <c r="L14" s="139" t="s">
        <v>275</v>
      </c>
      <c r="M14" s="139" t="s">
        <v>276</v>
      </c>
      <c r="N14" s="139">
        <v>214589</v>
      </c>
      <c r="O14" s="139">
        <v>201</v>
      </c>
      <c r="P14" s="139">
        <v>283653</v>
      </c>
      <c r="Q14" s="139" t="s">
        <v>361</v>
      </c>
      <c r="R14" s="139" t="s">
        <v>278</v>
      </c>
      <c r="S14" s="139" t="s">
        <v>362</v>
      </c>
      <c r="T14" s="139" t="s">
        <v>362</v>
      </c>
      <c r="U14" s="139" t="s">
        <v>280</v>
      </c>
      <c r="V14" s="139" t="s">
        <v>363</v>
      </c>
      <c r="W14" s="139">
        <v>0</v>
      </c>
      <c r="X14" s="139" t="s">
        <v>282</v>
      </c>
      <c r="Y14" s="139">
        <v>355154859</v>
      </c>
      <c r="Z14" s="139" t="s">
        <v>364</v>
      </c>
      <c r="AA14" s="139" t="s">
        <v>365</v>
      </c>
      <c r="AB14" s="140">
        <v>42000</v>
      </c>
      <c r="AC14" s="139">
        <v>4</v>
      </c>
      <c r="AD14" s="139">
        <v>24</v>
      </c>
      <c r="AE14" s="139">
        <v>1</v>
      </c>
      <c r="AF14" s="139" t="s">
        <v>366</v>
      </c>
      <c r="AG14" s="139" t="s">
        <v>367</v>
      </c>
      <c r="AH14" s="139" t="s">
        <v>308</v>
      </c>
      <c r="AI14" s="139" t="s">
        <v>368</v>
      </c>
      <c r="AJ14" s="140">
        <v>2240</v>
      </c>
      <c r="AK14" s="140">
        <v>2240</v>
      </c>
      <c r="AL14" s="139" t="s">
        <v>369</v>
      </c>
      <c r="AM14" s="140">
        <v>10213.459999999999</v>
      </c>
      <c r="AN14" s="140">
        <v>5466.54</v>
      </c>
      <c r="AO14" s="140">
        <v>15680</v>
      </c>
      <c r="AP14" s="140">
        <v>31786.54</v>
      </c>
      <c r="AQ14" s="140">
        <v>6277.46</v>
      </c>
      <c r="AR14" s="140">
        <v>38064</v>
      </c>
      <c r="AS14" s="140">
        <v>31786.54</v>
      </c>
      <c r="AT14" s="140">
        <v>6277.46</v>
      </c>
      <c r="AU14" s="140">
        <v>38064</v>
      </c>
      <c r="AV14" s="139">
        <v>28</v>
      </c>
      <c r="AW14" s="139"/>
      <c r="AX14" s="139"/>
      <c r="AY14" s="139"/>
      <c r="AZ14" s="139"/>
      <c r="BA14" s="139"/>
      <c r="BB14" s="139" t="s">
        <v>291</v>
      </c>
      <c r="BC14" s="139" t="s">
        <v>253</v>
      </c>
      <c r="BD14" s="139" t="s">
        <v>370</v>
      </c>
      <c r="BE14" s="140">
        <v>42000</v>
      </c>
      <c r="BF14" s="139" t="s">
        <v>362</v>
      </c>
      <c r="BG14" s="142">
        <v>8421854148</v>
      </c>
      <c r="BH14" s="135" t="s">
        <v>509</v>
      </c>
      <c r="BI14" s="130" t="s">
        <v>100</v>
      </c>
      <c r="BJ14" s="135">
        <v>46183</v>
      </c>
      <c r="BK14" s="131" t="s">
        <v>107</v>
      </c>
      <c r="BL14" s="130" t="s">
        <v>119</v>
      </c>
      <c r="BM14" s="132" t="s">
        <v>181</v>
      </c>
      <c r="BN14" s="131" t="s">
        <v>222</v>
      </c>
      <c r="BO14" s="131"/>
      <c r="BP14" s="133"/>
      <c r="BQ14" s="147" t="s">
        <v>518</v>
      </c>
    </row>
    <row r="15" spans="1:69" hidden="1" x14ac:dyDescent="0.35">
      <c r="A15" s="134">
        <v>11</v>
      </c>
      <c r="B15" s="139" t="s">
        <v>260</v>
      </c>
      <c r="C15" s="139" t="s">
        <v>261</v>
      </c>
      <c r="D15" s="139" t="s">
        <v>259</v>
      </c>
      <c r="E15" s="139" t="s">
        <v>258</v>
      </c>
      <c r="F15" s="139" t="s">
        <v>258</v>
      </c>
      <c r="G15" s="139" t="s">
        <v>256</v>
      </c>
      <c r="H15" s="139" t="s">
        <v>257</v>
      </c>
      <c r="I15" s="139">
        <v>125424</v>
      </c>
      <c r="J15" s="139" t="s">
        <v>360</v>
      </c>
      <c r="K15" s="139">
        <v>125424</v>
      </c>
      <c r="L15" s="139" t="s">
        <v>275</v>
      </c>
      <c r="M15" s="139" t="s">
        <v>276</v>
      </c>
      <c r="N15" s="139">
        <v>214589</v>
      </c>
      <c r="O15" s="139">
        <v>201</v>
      </c>
      <c r="P15" s="139">
        <v>283653</v>
      </c>
      <c r="Q15" s="139" t="s">
        <v>361</v>
      </c>
      <c r="R15" s="139" t="s">
        <v>371</v>
      </c>
      <c r="S15" s="139" t="s">
        <v>362</v>
      </c>
      <c r="T15" s="139" t="s">
        <v>362</v>
      </c>
      <c r="U15" s="139" t="s">
        <v>280</v>
      </c>
      <c r="V15" s="139" t="s">
        <v>363</v>
      </c>
      <c r="W15" s="139">
        <v>0</v>
      </c>
      <c r="X15" s="139" t="s">
        <v>372</v>
      </c>
      <c r="Y15" s="139">
        <v>358333289</v>
      </c>
      <c r="Z15" s="139" t="s">
        <v>364</v>
      </c>
      <c r="AA15" s="139" t="s">
        <v>373</v>
      </c>
      <c r="AB15" s="140">
        <v>2199</v>
      </c>
      <c r="AC15" s="139">
        <v>4</v>
      </c>
      <c r="AD15" s="139">
        <v>6</v>
      </c>
      <c r="AE15" s="139" t="s">
        <v>374</v>
      </c>
      <c r="AF15" s="139" t="s">
        <v>366</v>
      </c>
      <c r="AG15" s="139" t="s">
        <v>367</v>
      </c>
      <c r="AH15" s="139" t="s">
        <v>308</v>
      </c>
      <c r="AI15" s="139" t="s">
        <v>375</v>
      </c>
      <c r="AJ15" s="140">
        <v>390</v>
      </c>
      <c r="AK15" s="140">
        <v>390</v>
      </c>
      <c r="AL15" s="139"/>
      <c r="AM15" s="140">
        <v>0</v>
      </c>
      <c r="AN15" s="140">
        <v>0</v>
      </c>
      <c r="AO15" s="140">
        <v>0</v>
      </c>
      <c r="AP15" s="140">
        <v>2199</v>
      </c>
      <c r="AQ15" s="140">
        <v>168</v>
      </c>
      <c r="AR15" s="140">
        <v>2367</v>
      </c>
      <c r="AS15" s="140">
        <v>2199</v>
      </c>
      <c r="AT15" s="140">
        <v>168</v>
      </c>
      <c r="AU15" s="140">
        <v>2367</v>
      </c>
      <c r="AV15" s="139">
        <v>17</v>
      </c>
      <c r="AW15" s="139"/>
      <c r="AX15" s="139"/>
      <c r="AY15" s="139"/>
      <c r="AZ15" s="139"/>
      <c r="BA15" s="139"/>
      <c r="BB15" s="139" t="s">
        <v>291</v>
      </c>
      <c r="BC15" s="139" t="s">
        <v>253</v>
      </c>
      <c r="BD15" s="139" t="s">
        <v>370</v>
      </c>
      <c r="BE15" s="140">
        <v>2199</v>
      </c>
      <c r="BF15" s="139" t="s">
        <v>362</v>
      </c>
      <c r="BG15" s="142">
        <v>8485035307</v>
      </c>
      <c r="BH15" s="135" t="s">
        <v>509</v>
      </c>
      <c r="BI15" s="130" t="s">
        <v>100</v>
      </c>
      <c r="BJ15" s="135">
        <v>46183</v>
      </c>
      <c r="BK15" s="131" t="s">
        <v>107</v>
      </c>
      <c r="BL15" s="130" t="s">
        <v>119</v>
      </c>
      <c r="BM15" s="132" t="s">
        <v>181</v>
      </c>
      <c r="BN15" s="131" t="s">
        <v>222</v>
      </c>
      <c r="BO15" s="131"/>
      <c r="BP15" s="133"/>
      <c r="BQ15" s="147" t="s">
        <v>518</v>
      </c>
    </row>
    <row r="16" spans="1:69" hidden="1" x14ac:dyDescent="0.35">
      <c r="A16" s="134">
        <v>12</v>
      </c>
      <c r="B16" s="139" t="s">
        <v>260</v>
      </c>
      <c r="C16" s="139" t="s">
        <v>261</v>
      </c>
      <c r="D16" s="139" t="s">
        <v>259</v>
      </c>
      <c r="E16" s="139" t="s">
        <v>258</v>
      </c>
      <c r="F16" s="139" t="s">
        <v>258</v>
      </c>
      <c r="G16" s="139" t="s">
        <v>256</v>
      </c>
      <c r="H16" s="139" t="s">
        <v>257</v>
      </c>
      <c r="I16" s="139">
        <v>151256</v>
      </c>
      <c r="J16" s="139" t="s">
        <v>274</v>
      </c>
      <c r="K16" s="139">
        <v>151256</v>
      </c>
      <c r="L16" s="139" t="s">
        <v>275</v>
      </c>
      <c r="M16" s="139" t="s">
        <v>276</v>
      </c>
      <c r="N16" s="139">
        <v>256759</v>
      </c>
      <c r="O16" s="139">
        <v>451055</v>
      </c>
      <c r="P16" s="139">
        <v>570411</v>
      </c>
      <c r="Q16" s="139" t="s">
        <v>301</v>
      </c>
      <c r="R16" s="139" t="s">
        <v>278</v>
      </c>
      <c r="S16" s="139" t="s">
        <v>376</v>
      </c>
      <c r="T16" s="139" t="s">
        <v>376</v>
      </c>
      <c r="U16" s="139" t="s">
        <v>280</v>
      </c>
      <c r="V16" s="139" t="s">
        <v>281</v>
      </c>
      <c r="W16" s="139">
        <v>0</v>
      </c>
      <c r="X16" s="139" t="s">
        <v>282</v>
      </c>
      <c r="Y16" s="139">
        <v>358274767</v>
      </c>
      <c r="Z16" s="139" t="s">
        <v>377</v>
      </c>
      <c r="AA16" s="139" t="s">
        <v>296</v>
      </c>
      <c r="AB16" s="140">
        <v>65000</v>
      </c>
      <c r="AC16" s="139">
        <v>10</v>
      </c>
      <c r="AD16" s="139">
        <v>24</v>
      </c>
      <c r="AE16" s="139" t="s">
        <v>305</v>
      </c>
      <c r="AF16" s="139" t="s">
        <v>378</v>
      </c>
      <c r="AG16" s="139" t="s">
        <v>379</v>
      </c>
      <c r="AH16" s="139" t="s">
        <v>308</v>
      </c>
      <c r="AI16" s="139" t="s">
        <v>300</v>
      </c>
      <c r="AJ16" s="140">
        <v>3460</v>
      </c>
      <c r="AK16" s="140">
        <v>3460</v>
      </c>
      <c r="AL16" s="139" t="s">
        <v>380</v>
      </c>
      <c r="AM16" s="140">
        <v>51267.57</v>
      </c>
      <c r="AN16" s="140">
        <v>17932.43</v>
      </c>
      <c r="AO16" s="140">
        <v>69200</v>
      </c>
      <c r="AP16" s="140">
        <v>13732.43</v>
      </c>
      <c r="AQ16" s="140">
        <v>741.57</v>
      </c>
      <c r="AR16" s="140">
        <v>14474</v>
      </c>
      <c r="AS16" s="140">
        <v>0</v>
      </c>
      <c r="AT16" s="140">
        <v>0</v>
      </c>
      <c r="AU16" s="140">
        <v>0</v>
      </c>
      <c r="AV16" s="139">
        <v>20</v>
      </c>
      <c r="AW16" s="139"/>
      <c r="AX16" s="139"/>
      <c r="AY16" s="139"/>
      <c r="AZ16" s="139"/>
      <c r="BA16" s="139"/>
      <c r="BB16" s="139" t="s">
        <v>291</v>
      </c>
      <c r="BC16" s="139" t="s">
        <v>253</v>
      </c>
      <c r="BD16" s="139"/>
      <c r="BE16" s="140">
        <v>0</v>
      </c>
      <c r="BF16" s="139" t="s">
        <v>376</v>
      </c>
      <c r="BG16" s="142">
        <v>8379981324</v>
      </c>
      <c r="BH16" s="135" t="s">
        <v>509</v>
      </c>
      <c r="BI16" s="130" t="s">
        <v>100</v>
      </c>
      <c r="BJ16" s="135">
        <v>46183</v>
      </c>
      <c r="BK16" s="131" t="s">
        <v>103</v>
      </c>
      <c r="BL16" s="130" t="s">
        <v>108</v>
      </c>
      <c r="BM16" s="132" t="s">
        <v>180</v>
      </c>
      <c r="BN16" s="131" t="s">
        <v>222</v>
      </c>
      <c r="BO16" s="131"/>
      <c r="BP16" s="133"/>
      <c r="BQ16" s="147" t="s">
        <v>519</v>
      </c>
    </row>
    <row r="17" spans="1:69" hidden="1" x14ac:dyDescent="0.35">
      <c r="A17" s="134">
        <v>13</v>
      </c>
      <c r="B17" s="139" t="s">
        <v>260</v>
      </c>
      <c r="C17" s="139" t="s">
        <v>261</v>
      </c>
      <c r="D17" s="139" t="s">
        <v>259</v>
      </c>
      <c r="E17" s="139" t="s">
        <v>258</v>
      </c>
      <c r="F17" s="139" t="s">
        <v>258</v>
      </c>
      <c r="G17" s="139" t="s">
        <v>256</v>
      </c>
      <c r="H17" s="139" t="s">
        <v>257</v>
      </c>
      <c r="I17" s="139">
        <v>125188</v>
      </c>
      <c r="J17" s="139" t="s">
        <v>381</v>
      </c>
      <c r="K17" s="139">
        <v>125188</v>
      </c>
      <c r="L17" s="139" t="s">
        <v>269</v>
      </c>
      <c r="M17" s="139" t="s">
        <v>268</v>
      </c>
      <c r="N17" s="139">
        <v>212746</v>
      </c>
      <c r="O17" s="139">
        <v>498259</v>
      </c>
      <c r="P17" s="139">
        <v>281098</v>
      </c>
      <c r="Q17" s="139" t="s">
        <v>382</v>
      </c>
      <c r="R17" s="139" t="s">
        <v>278</v>
      </c>
      <c r="S17" s="139" t="s">
        <v>383</v>
      </c>
      <c r="T17" s="139" t="s">
        <v>383</v>
      </c>
      <c r="U17" s="139" t="s">
        <v>315</v>
      </c>
      <c r="V17" s="139" t="s">
        <v>363</v>
      </c>
      <c r="W17" s="139">
        <v>0</v>
      </c>
      <c r="X17" s="139" t="s">
        <v>282</v>
      </c>
      <c r="Y17" s="139">
        <v>359683342</v>
      </c>
      <c r="Z17" s="139" t="s">
        <v>384</v>
      </c>
      <c r="AA17" s="139" t="s">
        <v>385</v>
      </c>
      <c r="AB17" s="140">
        <v>50000</v>
      </c>
      <c r="AC17" s="139">
        <v>4</v>
      </c>
      <c r="AD17" s="139">
        <v>24</v>
      </c>
      <c r="AE17" s="139" t="s">
        <v>305</v>
      </c>
      <c r="AF17" s="139" t="s">
        <v>386</v>
      </c>
      <c r="AG17" s="139" t="s">
        <v>387</v>
      </c>
      <c r="AH17" s="139" t="s">
        <v>388</v>
      </c>
      <c r="AI17" s="139" t="s">
        <v>389</v>
      </c>
      <c r="AJ17" s="140">
        <v>2660</v>
      </c>
      <c r="AK17" s="140">
        <v>2660</v>
      </c>
      <c r="AL17" s="139" t="s">
        <v>330</v>
      </c>
      <c r="AM17" s="140">
        <v>12464.05</v>
      </c>
      <c r="AN17" s="140">
        <v>6155.95</v>
      </c>
      <c r="AO17" s="140">
        <v>18620</v>
      </c>
      <c r="AP17" s="140">
        <v>37535.949999999997</v>
      </c>
      <c r="AQ17" s="140">
        <v>7297.05</v>
      </c>
      <c r="AR17" s="140">
        <v>44833</v>
      </c>
      <c r="AS17" s="140">
        <v>3807.27</v>
      </c>
      <c r="AT17" s="140">
        <v>1512.73</v>
      </c>
      <c r="AU17" s="140">
        <v>5320</v>
      </c>
      <c r="AV17" s="139">
        <v>9</v>
      </c>
      <c r="AW17" s="139"/>
      <c r="AX17" s="139"/>
      <c r="AY17" s="139"/>
      <c r="AZ17" s="139"/>
      <c r="BA17" s="139"/>
      <c r="BB17" s="139" t="s">
        <v>291</v>
      </c>
      <c r="BC17" s="139" t="s">
        <v>253</v>
      </c>
      <c r="BD17" s="139"/>
      <c r="BE17" s="140">
        <v>0</v>
      </c>
      <c r="BF17" s="139" t="s">
        <v>383</v>
      </c>
      <c r="BG17" s="142">
        <v>9511850271</v>
      </c>
      <c r="BH17" s="135" t="s">
        <v>509</v>
      </c>
      <c r="BI17" s="130" t="s">
        <v>100</v>
      </c>
      <c r="BJ17" s="135">
        <v>46183</v>
      </c>
      <c r="BK17" s="131" t="s">
        <v>104</v>
      </c>
      <c r="BL17" s="130" t="s">
        <v>109</v>
      </c>
      <c r="BM17" s="132" t="s">
        <v>181</v>
      </c>
      <c r="BN17" s="131" t="s">
        <v>222</v>
      </c>
      <c r="BO17" s="131"/>
      <c r="BP17" s="133"/>
      <c r="BQ17" s="147" t="s">
        <v>520</v>
      </c>
    </row>
    <row r="18" spans="1:69" ht="23" hidden="1" x14ac:dyDescent="0.35">
      <c r="A18" s="134">
        <v>14</v>
      </c>
      <c r="B18" s="139" t="s">
        <v>260</v>
      </c>
      <c r="C18" s="139" t="s">
        <v>261</v>
      </c>
      <c r="D18" s="139" t="s">
        <v>259</v>
      </c>
      <c r="E18" s="139" t="s">
        <v>258</v>
      </c>
      <c r="F18" s="139" t="s">
        <v>258</v>
      </c>
      <c r="G18" s="139" t="s">
        <v>256</v>
      </c>
      <c r="H18" s="139" t="s">
        <v>257</v>
      </c>
      <c r="I18" s="139">
        <v>151521</v>
      </c>
      <c r="J18" s="139" t="s">
        <v>292</v>
      </c>
      <c r="K18" s="139">
        <v>151521</v>
      </c>
      <c r="L18" s="139" t="s">
        <v>275</v>
      </c>
      <c r="M18" s="139" t="s">
        <v>276</v>
      </c>
      <c r="N18" s="139">
        <v>258273</v>
      </c>
      <c r="O18" s="139">
        <v>599107</v>
      </c>
      <c r="P18" s="139">
        <v>339155</v>
      </c>
      <c r="Q18" s="139" t="s">
        <v>312</v>
      </c>
      <c r="R18" s="139" t="s">
        <v>390</v>
      </c>
      <c r="S18" s="139" t="s">
        <v>391</v>
      </c>
      <c r="T18" s="139" t="s">
        <v>391</v>
      </c>
      <c r="U18" s="139" t="s">
        <v>392</v>
      </c>
      <c r="V18" s="139" t="s">
        <v>281</v>
      </c>
      <c r="W18" s="139">
        <v>0</v>
      </c>
      <c r="X18" s="139" t="s">
        <v>282</v>
      </c>
      <c r="Y18" s="139">
        <v>17936788</v>
      </c>
      <c r="Z18" s="139" t="s">
        <v>393</v>
      </c>
      <c r="AA18" s="139" t="s">
        <v>394</v>
      </c>
      <c r="AB18" s="140">
        <v>41488</v>
      </c>
      <c r="AC18" s="139">
        <v>10</v>
      </c>
      <c r="AD18" s="139">
        <v>52</v>
      </c>
      <c r="AE18" s="139">
        <v>1</v>
      </c>
      <c r="AF18" s="139" t="s">
        <v>395</v>
      </c>
      <c r="AG18" s="139" t="s">
        <v>396</v>
      </c>
      <c r="AH18" s="139" t="s">
        <v>299</v>
      </c>
      <c r="AI18" s="139" t="s">
        <v>394</v>
      </c>
      <c r="AJ18" s="140">
        <v>0</v>
      </c>
      <c r="AK18" s="140">
        <v>0</v>
      </c>
      <c r="AL18" s="139" t="s">
        <v>358</v>
      </c>
      <c r="AM18" s="140">
        <v>40241.360000000001</v>
      </c>
      <c r="AN18" s="140">
        <v>40.94</v>
      </c>
      <c r="AO18" s="140">
        <v>40282.300000000003</v>
      </c>
      <c r="AP18" s="140">
        <v>1374.64</v>
      </c>
      <c r="AQ18" s="140">
        <v>0</v>
      </c>
      <c r="AR18" s="140">
        <v>1374.64</v>
      </c>
      <c r="AS18" s="140">
        <v>1365.14</v>
      </c>
      <c r="AT18" s="140">
        <v>0</v>
      </c>
      <c r="AU18" s="140">
        <v>1365.14</v>
      </c>
      <c r="AV18" s="139">
        <v>113</v>
      </c>
      <c r="AW18" s="139"/>
      <c r="AX18" s="139"/>
      <c r="AY18" s="139"/>
      <c r="AZ18" s="139"/>
      <c r="BA18" s="139"/>
      <c r="BB18" s="139" t="s">
        <v>291</v>
      </c>
      <c r="BC18" s="139" t="s">
        <v>253</v>
      </c>
      <c r="BD18" s="139" t="s">
        <v>397</v>
      </c>
      <c r="BE18" s="140">
        <v>41488</v>
      </c>
      <c r="BF18" s="139" t="s">
        <v>391</v>
      </c>
      <c r="BG18" s="141" t="s">
        <v>398</v>
      </c>
      <c r="BH18" s="135" t="s">
        <v>509</v>
      </c>
      <c r="BI18" s="130" t="s">
        <v>100</v>
      </c>
      <c r="BJ18" s="135">
        <v>46183</v>
      </c>
      <c r="BK18" s="131" t="s">
        <v>103</v>
      </c>
      <c r="BL18" s="130" t="s">
        <v>108</v>
      </c>
      <c r="BM18" s="132" t="s">
        <v>181</v>
      </c>
      <c r="BN18" s="131" t="s">
        <v>222</v>
      </c>
      <c r="BO18" s="131"/>
      <c r="BP18" s="133"/>
      <c r="BQ18" s="147" t="s">
        <v>521</v>
      </c>
    </row>
    <row r="19" spans="1:69" ht="23" hidden="1" x14ac:dyDescent="0.35">
      <c r="A19" s="134">
        <v>15</v>
      </c>
      <c r="B19" s="139" t="s">
        <v>260</v>
      </c>
      <c r="C19" s="139" t="s">
        <v>261</v>
      </c>
      <c r="D19" s="139" t="s">
        <v>259</v>
      </c>
      <c r="E19" s="139" t="s">
        <v>258</v>
      </c>
      <c r="F19" s="139" t="s">
        <v>258</v>
      </c>
      <c r="G19" s="139" t="s">
        <v>256</v>
      </c>
      <c r="H19" s="139" t="s">
        <v>257</v>
      </c>
      <c r="I19" s="139">
        <v>151521</v>
      </c>
      <c r="J19" s="139" t="s">
        <v>292</v>
      </c>
      <c r="K19" s="139">
        <v>151521</v>
      </c>
      <c r="L19" s="139" t="s">
        <v>275</v>
      </c>
      <c r="M19" s="139" t="s">
        <v>276</v>
      </c>
      <c r="N19" s="139">
        <v>258273</v>
      </c>
      <c r="O19" s="139">
        <v>599107</v>
      </c>
      <c r="P19" s="139">
        <v>339155</v>
      </c>
      <c r="Q19" s="139" t="s">
        <v>312</v>
      </c>
      <c r="R19" s="139" t="s">
        <v>399</v>
      </c>
      <c r="S19" s="139" t="s">
        <v>391</v>
      </c>
      <c r="T19" s="139" t="s">
        <v>391</v>
      </c>
      <c r="U19" s="139" t="s">
        <v>392</v>
      </c>
      <c r="V19" s="139" t="s">
        <v>281</v>
      </c>
      <c r="W19" s="139">
        <v>0</v>
      </c>
      <c r="X19" s="139" t="s">
        <v>282</v>
      </c>
      <c r="Y19" s="139">
        <v>21824843</v>
      </c>
      <c r="Z19" s="139" t="s">
        <v>393</v>
      </c>
      <c r="AA19" s="139" t="s">
        <v>400</v>
      </c>
      <c r="AB19" s="140">
        <v>20744</v>
      </c>
      <c r="AC19" s="139">
        <v>10</v>
      </c>
      <c r="AD19" s="139">
        <v>18</v>
      </c>
      <c r="AE19" s="139">
        <v>1</v>
      </c>
      <c r="AF19" s="139" t="s">
        <v>395</v>
      </c>
      <c r="AG19" s="139" t="s">
        <v>396</v>
      </c>
      <c r="AH19" s="139" t="s">
        <v>299</v>
      </c>
      <c r="AI19" s="139" t="s">
        <v>400</v>
      </c>
      <c r="AJ19" s="140">
        <v>1400</v>
      </c>
      <c r="AK19" s="140">
        <v>1400</v>
      </c>
      <c r="AL19" s="139" t="s">
        <v>401</v>
      </c>
      <c r="AM19" s="140">
        <v>18301.599999999999</v>
      </c>
      <c r="AN19" s="140">
        <v>220.4</v>
      </c>
      <c r="AO19" s="140">
        <v>18522</v>
      </c>
      <c r="AP19" s="140">
        <v>2795.4</v>
      </c>
      <c r="AQ19" s="140">
        <v>25.6</v>
      </c>
      <c r="AR19" s="140">
        <v>2821</v>
      </c>
      <c r="AS19" s="140">
        <v>2442.4</v>
      </c>
      <c r="AT19" s="140">
        <v>25.6</v>
      </c>
      <c r="AU19" s="140">
        <v>2468</v>
      </c>
      <c r="AV19" s="139">
        <v>57</v>
      </c>
      <c r="AW19" s="139"/>
      <c r="AX19" s="139"/>
      <c r="AY19" s="139"/>
      <c r="AZ19" s="139"/>
      <c r="BA19" s="139"/>
      <c r="BB19" s="139" t="s">
        <v>291</v>
      </c>
      <c r="BC19" s="139" t="s">
        <v>253</v>
      </c>
      <c r="BD19" s="139"/>
      <c r="BE19" s="140">
        <v>0</v>
      </c>
      <c r="BF19" s="139" t="s">
        <v>391</v>
      </c>
      <c r="BG19" s="141" t="s">
        <v>398</v>
      </c>
      <c r="BH19" s="135" t="s">
        <v>509</v>
      </c>
      <c r="BI19" s="130" t="s">
        <v>100</v>
      </c>
      <c r="BJ19" s="135">
        <v>46183</v>
      </c>
      <c r="BK19" s="131" t="s">
        <v>103</v>
      </c>
      <c r="BL19" s="130" t="s">
        <v>108</v>
      </c>
      <c r="BM19" s="132" t="s">
        <v>181</v>
      </c>
      <c r="BN19" s="131" t="s">
        <v>222</v>
      </c>
      <c r="BO19" s="131"/>
      <c r="BP19" s="133"/>
      <c r="BQ19" s="147" t="s">
        <v>521</v>
      </c>
    </row>
    <row r="20" spans="1:69" hidden="1" x14ac:dyDescent="0.35">
      <c r="A20" s="134">
        <v>16</v>
      </c>
      <c r="B20" s="139" t="s">
        <v>260</v>
      </c>
      <c r="C20" s="139" t="s">
        <v>261</v>
      </c>
      <c r="D20" s="139" t="s">
        <v>259</v>
      </c>
      <c r="E20" s="139" t="s">
        <v>258</v>
      </c>
      <c r="F20" s="139" t="s">
        <v>258</v>
      </c>
      <c r="G20" s="139" t="s">
        <v>256</v>
      </c>
      <c r="H20" s="139" t="s">
        <v>257</v>
      </c>
      <c r="I20" s="139">
        <v>125969</v>
      </c>
      <c r="J20" s="139" t="s">
        <v>402</v>
      </c>
      <c r="K20" s="139">
        <v>125969</v>
      </c>
      <c r="L20" s="139" t="s">
        <v>269</v>
      </c>
      <c r="M20" s="139" t="s">
        <v>268</v>
      </c>
      <c r="N20" s="139">
        <v>241453</v>
      </c>
      <c r="O20" s="139">
        <v>634184</v>
      </c>
      <c r="P20" s="139">
        <v>317476</v>
      </c>
      <c r="Q20" s="139" t="s">
        <v>403</v>
      </c>
      <c r="R20" s="139" t="s">
        <v>278</v>
      </c>
      <c r="S20" s="139" t="s">
        <v>404</v>
      </c>
      <c r="T20" s="139" t="s">
        <v>404</v>
      </c>
      <c r="U20" s="139" t="s">
        <v>315</v>
      </c>
      <c r="V20" s="139" t="s">
        <v>281</v>
      </c>
      <c r="W20" s="139">
        <v>0</v>
      </c>
      <c r="X20" s="139" t="s">
        <v>405</v>
      </c>
      <c r="Y20" s="139">
        <v>357049757</v>
      </c>
      <c r="Z20" s="139" t="s">
        <v>406</v>
      </c>
      <c r="AA20" s="139" t="s">
        <v>407</v>
      </c>
      <c r="AB20" s="140">
        <v>52000</v>
      </c>
      <c r="AC20" s="139">
        <v>6</v>
      </c>
      <c r="AD20" s="139">
        <v>24</v>
      </c>
      <c r="AE20" s="139">
        <v>4</v>
      </c>
      <c r="AF20" s="139" t="s">
        <v>408</v>
      </c>
      <c r="AG20" s="139" t="s">
        <v>409</v>
      </c>
      <c r="AH20" s="139" t="s">
        <v>299</v>
      </c>
      <c r="AI20" s="139" t="s">
        <v>410</v>
      </c>
      <c r="AJ20" s="140">
        <v>2780</v>
      </c>
      <c r="AK20" s="140">
        <v>2780</v>
      </c>
      <c r="AL20" s="139"/>
      <c r="AM20" s="140">
        <v>0</v>
      </c>
      <c r="AN20" s="140">
        <v>0</v>
      </c>
      <c r="AO20" s="140">
        <v>0</v>
      </c>
      <c r="AP20" s="140">
        <v>52000</v>
      </c>
      <c r="AQ20" s="140">
        <v>14880</v>
      </c>
      <c r="AR20" s="140">
        <v>66880</v>
      </c>
      <c r="AS20" s="140">
        <v>52000</v>
      </c>
      <c r="AT20" s="140">
        <v>14880</v>
      </c>
      <c r="AU20" s="140">
        <v>66880</v>
      </c>
      <c r="AV20" s="139">
        <v>24</v>
      </c>
      <c r="AW20" s="139"/>
      <c r="AX20" s="139"/>
      <c r="AY20" s="139"/>
      <c r="AZ20" s="139"/>
      <c r="BA20" s="139"/>
      <c r="BB20" s="139" t="s">
        <v>291</v>
      </c>
      <c r="BC20" s="139" t="s">
        <v>253</v>
      </c>
      <c r="BD20" s="139" t="s">
        <v>373</v>
      </c>
      <c r="BE20" s="140">
        <v>52000</v>
      </c>
      <c r="BF20" s="139" t="s">
        <v>404</v>
      </c>
      <c r="BG20" s="142">
        <v>7849454884</v>
      </c>
      <c r="BH20" s="135" t="s">
        <v>509</v>
      </c>
      <c r="BI20" s="130" t="s">
        <v>100</v>
      </c>
      <c r="BJ20" s="135">
        <v>46183</v>
      </c>
      <c r="BK20" s="131" t="s">
        <v>104</v>
      </c>
      <c r="BL20" s="130" t="s">
        <v>109</v>
      </c>
      <c r="BM20" s="132" t="s">
        <v>181</v>
      </c>
      <c r="BN20" s="131" t="s">
        <v>222</v>
      </c>
      <c r="BO20" s="131"/>
      <c r="BP20" s="133"/>
      <c r="BQ20" s="147" t="s">
        <v>522</v>
      </c>
    </row>
    <row r="21" spans="1:69" ht="23" hidden="1" x14ac:dyDescent="0.35">
      <c r="A21" s="134">
        <v>17</v>
      </c>
      <c r="B21" s="139" t="s">
        <v>260</v>
      </c>
      <c r="C21" s="139" t="s">
        <v>261</v>
      </c>
      <c r="D21" s="139" t="s">
        <v>259</v>
      </c>
      <c r="E21" s="139" t="s">
        <v>258</v>
      </c>
      <c r="F21" s="139" t="s">
        <v>258</v>
      </c>
      <c r="G21" s="139" t="s">
        <v>256</v>
      </c>
      <c r="H21" s="139" t="s">
        <v>257</v>
      </c>
      <c r="I21" s="139">
        <v>151521</v>
      </c>
      <c r="J21" s="139" t="s">
        <v>292</v>
      </c>
      <c r="K21" s="139">
        <v>151521</v>
      </c>
      <c r="L21" s="139" t="s">
        <v>275</v>
      </c>
      <c r="M21" s="139" t="s">
        <v>276</v>
      </c>
      <c r="N21" s="139">
        <v>258273</v>
      </c>
      <c r="O21" s="139">
        <v>599107</v>
      </c>
      <c r="P21" s="139">
        <v>339155</v>
      </c>
      <c r="Q21" s="139" t="s">
        <v>312</v>
      </c>
      <c r="R21" s="139" t="s">
        <v>278</v>
      </c>
      <c r="S21" s="139" t="s">
        <v>411</v>
      </c>
      <c r="T21" s="139" t="s">
        <v>411</v>
      </c>
      <c r="U21" s="139" t="s">
        <v>280</v>
      </c>
      <c r="V21" s="139" t="s">
        <v>363</v>
      </c>
      <c r="W21" s="139">
        <v>0</v>
      </c>
      <c r="X21" s="139" t="s">
        <v>282</v>
      </c>
      <c r="Y21" s="139">
        <v>356356310</v>
      </c>
      <c r="Z21" s="139" t="s">
        <v>412</v>
      </c>
      <c r="AA21" s="139" t="s">
        <v>413</v>
      </c>
      <c r="AB21" s="140">
        <v>80000</v>
      </c>
      <c r="AC21" s="139">
        <v>10</v>
      </c>
      <c r="AD21" s="139">
        <v>24</v>
      </c>
      <c r="AE21" s="139">
        <v>4</v>
      </c>
      <c r="AF21" s="139" t="s">
        <v>395</v>
      </c>
      <c r="AG21" s="139" t="s">
        <v>319</v>
      </c>
      <c r="AH21" s="139" t="s">
        <v>299</v>
      </c>
      <c r="AI21" s="139" t="s">
        <v>414</v>
      </c>
      <c r="AJ21" s="140">
        <v>4270</v>
      </c>
      <c r="AK21" s="140">
        <v>4270</v>
      </c>
      <c r="AL21" s="139" t="s">
        <v>415</v>
      </c>
      <c r="AM21" s="140">
        <v>55580.91</v>
      </c>
      <c r="AN21" s="140">
        <v>21279.09</v>
      </c>
      <c r="AO21" s="140">
        <v>76860</v>
      </c>
      <c r="AP21" s="140">
        <v>24419.09</v>
      </c>
      <c r="AQ21" s="140">
        <v>1847.91</v>
      </c>
      <c r="AR21" s="140">
        <v>26267</v>
      </c>
      <c r="AS21" s="140">
        <v>24419.09</v>
      </c>
      <c r="AT21" s="140">
        <v>1847.91</v>
      </c>
      <c r="AU21" s="140">
        <v>26267</v>
      </c>
      <c r="AV21" s="139">
        <v>25</v>
      </c>
      <c r="AW21" s="139"/>
      <c r="AX21" s="139"/>
      <c r="AY21" s="139"/>
      <c r="AZ21" s="139"/>
      <c r="BA21" s="139"/>
      <c r="BB21" s="139" t="s">
        <v>291</v>
      </c>
      <c r="BC21" s="139" t="s">
        <v>253</v>
      </c>
      <c r="BD21" s="139"/>
      <c r="BE21" s="140">
        <v>0</v>
      </c>
      <c r="BF21" s="139" t="s">
        <v>411</v>
      </c>
      <c r="BG21" s="141" t="s">
        <v>416</v>
      </c>
      <c r="BH21" s="135" t="s">
        <v>509</v>
      </c>
      <c r="BI21" s="130" t="s">
        <v>100</v>
      </c>
      <c r="BJ21" s="135">
        <v>46183</v>
      </c>
      <c r="BK21" s="131" t="s">
        <v>103</v>
      </c>
      <c r="BL21" s="130" t="s">
        <v>108</v>
      </c>
      <c r="BM21" s="132" t="s">
        <v>180</v>
      </c>
      <c r="BN21" s="131" t="s">
        <v>222</v>
      </c>
      <c r="BO21" s="131"/>
      <c r="BP21" s="133"/>
      <c r="BQ21" s="147" t="s">
        <v>523</v>
      </c>
    </row>
    <row r="22" spans="1:69" ht="23" hidden="1" x14ac:dyDescent="0.35">
      <c r="A22" s="134">
        <v>18</v>
      </c>
      <c r="B22" s="139" t="s">
        <v>260</v>
      </c>
      <c r="C22" s="139" t="s">
        <v>261</v>
      </c>
      <c r="D22" s="139" t="s">
        <v>259</v>
      </c>
      <c r="E22" s="139" t="s">
        <v>258</v>
      </c>
      <c r="F22" s="139" t="s">
        <v>258</v>
      </c>
      <c r="G22" s="139" t="s">
        <v>256</v>
      </c>
      <c r="H22" s="139" t="s">
        <v>257</v>
      </c>
      <c r="I22" s="139">
        <v>151521</v>
      </c>
      <c r="J22" s="139" t="s">
        <v>292</v>
      </c>
      <c r="K22" s="139">
        <v>151521</v>
      </c>
      <c r="L22" s="139" t="s">
        <v>275</v>
      </c>
      <c r="M22" s="139" t="s">
        <v>276</v>
      </c>
      <c r="N22" s="139">
        <v>258273</v>
      </c>
      <c r="O22" s="139">
        <v>599107</v>
      </c>
      <c r="P22" s="139">
        <v>339155</v>
      </c>
      <c r="Q22" s="139" t="s">
        <v>312</v>
      </c>
      <c r="R22" s="139" t="s">
        <v>417</v>
      </c>
      <c r="S22" s="139" t="s">
        <v>411</v>
      </c>
      <c r="T22" s="139" t="s">
        <v>411</v>
      </c>
      <c r="U22" s="139" t="s">
        <v>280</v>
      </c>
      <c r="V22" s="139" t="s">
        <v>363</v>
      </c>
      <c r="W22" s="139">
        <v>0</v>
      </c>
      <c r="X22" s="139" t="s">
        <v>282</v>
      </c>
      <c r="Y22" s="139">
        <v>358287740</v>
      </c>
      <c r="Z22" s="139" t="s">
        <v>412</v>
      </c>
      <c r="AA22" s="139" t="s">
        <v>296</v>
      </c>
      <c r="AB22" s="140">
        <v>20000</v>
      </c>
      <c r="AC22" s="139">
        <v>10</v>
      </c>
      <c r="AD22" s="139">
        <v>18</v>
      </c>
      <c r="AE22" s="139" t="s">
        <v>418</v>
      </c>
      <c r="AF22" s="139" t="s">
        <v>395</v>
      </c>
      <c r="AG22" s="139" t="s">
        <v>319</v>
      </c>
      <c r="AH22" s="139" t="s">
        <v>299</v>
      </c>
      <c r="AI22" s="139" t="s">
        <v>300</v>
      </c>
      <c r="AJ22" s="140">
        <v>1340</v>
      </c>
      <c r="AK22" s="140">
        <v>1340</v>
      </c>
      <c r="AL22" s="139" t="s">
        <v>419</v>
      </c>
      <c r="AM22" s="140">
        <v>17211.59</v>
      </c>
      <c r="AN22" s="140">
        <v>4228.41</v>
      </c>
      <c r="AO22" s="140">
        <v>21440</v>
      </c>
      <c r="AP22" s="140">
        <v>2788.41</v>
      </c>
      <c r="AQ22" s="140">
        <v>87.59</v>
      </c>
      <c r="AR22" s="140">
        <v>2876</v>
      </c>
      <c r="AS22" s="140">
        <v>2788.41</v>
      </c>
      <c r="AT22" s="140">
        <v>87.59</v>
      </c>
      <c r="AU22" s="140">
        <v>2876</v>
      </c>
      <c r="AV22" s="139">
        <v>20</v>
      </c>
      <c r="AW22" s="139"/>
      <c r="AX22" s="139"/>
      <c r="AY22" s="139"/>
      <c r="AZ22" s="139"/>
      <c r="BA22" s="139"/>
      <c r="BB22" s="139" t="s">
        <v>291</v>
      </c>
      <c r="BC22" s="139" t="s">
        <v>253</v>
      </c>
      <c r="BD22" s="139"/>
      <c r="BE22" s="140">
        <v>0</v>
      </c>
      <c r="BF22" s="139" t="s">
        <v>411</v>
      </c>
      <c r="BG22" s="141" t="s">
        <v>416</v>
      </c>
      <c r="BH22" s="135" t="s">
        <v>509</v>
      </c>
      <c r="BI22" s="130" t="s">
        <v>100</v>
      </c>
      <c r="BJ22" s="135">
        <v>46183</v>
      </c>
      <c r="BK22" s="131" t="s">
        <v>103</v>
      </c>
      <c r="BL22" s="130" t="s">
        <v>108</v>
      </c>
      <c r="BM22" s="132" t="s">
        <v>180</v>
      </c>
      <c r="BN22" s="131" t="s">
        <v>222</v>
      </c>
      <c r="BO22" s="131"/>
      <c r="BP22" s="133"/>
      <c r="BQ22" s="147" t="s">
        <v>524</v>
      </c>
    </row>
    <row r="23" spans="1:69" hidden="1" x14ac:dyDescent="0.35">
      <c r="A23" s="134">
        <v>19</v>
      </c>
      <c r="B23" s="139" t="s">
        <v>260</v>
      </c>
      <c r="C23" s="139" t="s">
        <v>261</v>
      </c>
      <c r="D23" s="139" t="s">
        <v>259</v>
      </c>
      <c r="E23" s="139" t="s">
        <v>258</v>
      </c>
      <c r="F23" s="139" t="s">
        <v>258</v>
      </c>
      <c r="G23" s="139" t="s">
        <v>256</v>
      </c>
      <c r="H23" s="139" t="s">
        <v>257</v>
      </c>
      <c r="I23" s="139">
        <v>125253</v>
      </c>
      <c r="J23" s="139" t="s">
        <v>360</v>
      </c>
      <c r="K23" s="139">
        <v>125253</v>
      </c>
      <c r="L23" s="139" t="s">
        <v>269</v>
      </c>
      <c r="M23" s="139" t="s">
        <v>268</v>
      </c>
      <c r="N23" s="139">
        <v>218693</v>
      </c>
      <c r="O23" s="139">
        <v>205</v>
      </c>
      <c r="P23" s="139">
        <v>288648</v>
      </c>
      <c r="Q23" s="139" t="s">
        <v>420</v>
      </c>
      <c r="R23" s="139" t="s">
        <v>421</v>
      </c>
      <c r="S23" s="139" t="s">
        <v>422</v>
      </c>
      <c r="T23" s="139" t="s">
        <v>422</v>
      </c>
      <c r="U23" s="139" t="s">
        <v>315</v>
      </c>
      <c r="V23" s="139" t="s">
        <v>363</v>
      </c>
      <c r="W23" s="139">
        <v>0</v>
      </c>
      <c r="X23" s="139" t="s">
        <v>423</v>
      </c>
      <c r="Y23" s="139">
        <v>18418476</v>
      </c>
      <c r="Z23" s="139" t="s">
        <v>424</v>
      </c>
      <c r="AA23" s="139" t="s">
        <v>425</v>
      </c>
      <c r="AB23" s="140">
        <v>41488</v>
      </c>
      <c r="AC23" s="139">
        <v>10</v>
      </c>
      <c r="AD23" s="139">
        <v>24</v>
      </c>
      <c r="AE23" s="139">
        <v>2</v>
      </c>
      <c r="AF23" s="139" t="s">
        <v>426</v>
      </c>
      <c r="AG23" s="139" t="s">
        <v>427</v>
      </c>
      <c r="AH23" s="139" t="s">
        <v>299</v>
      </c>
      <c r="AI23" s="139" t="s">
        <v>425</v>
      </c>
      <c r="AJ23" s="140">
        <v>2195</v>
      </c>
      <c r="AK23" s="140">
        <v>2195</v>
      </c>
      <c r="AL23" s="139" t="s">
        <v>358</v>
      </c>
      <c r="AM23" s="140">
        <v>8373.8799999999992</v>
      </c>
      <c r="AN23" s="140">
        <v>2632.79</v>
      </c>
      <c r="AO23" s="140">
        <v>11006.67</v>
      </c>
      <c r="AP23" s="140">
        <v>35373.120000000003</v>
      </c>
      <c r="AQ23" s="140">
        <v>3880.74</v>
      </c>
      <c r="AR23" s="140">
        <v>39253.86</v>
      </c>
      <c r="AS23" s="140">
        <v>33114.120000000003</v>
      </c>
      <c r="AT23" s="140">
        <v>3880.74</v>
      </c>
      <c r="AU23" s="140">
        <v>36994.86</v>
      </c>
      <c r="AV23" s="139">
        <v>57</v>
      </c>
      <c r="AW23" s="139"/>
      <c r="AX23" s="139"/>
      <c r="AY23" s="139"/>
      <c r="AZ23" s="139"/>
      <c r="BA23" s="139"/>
      <c r="BB23" s="139" t="s">
        <v>291</v>
      </c>
      <c r="BC23" s="139" t="s">
        <v>253</v>
      </c>
      <c r="BD23" s="139"/>
      <c r="BE23" s="140">
        <v>0</v>
      </c>
      <c r="BF23" s="139" t="s">
        <v>422</v>
      </c>
      <c r="BG23" s="142">
        <v>9975954299</v>
      </c>
      <c r="BH23" s="135" t="s">
        <v>509</v>
      </c>
      <c r="BI23" s="130" t="s">
        <v>100</v>
      </c>
      <c r="BJ23" s="135">
        <v>46183</v>
      </c>
      <c r="BK23" s="131" t="s">
        <v>104</v>
      </c>
      <c r="BL23" s="130" t="s">
        <v>109</v>
      </c>
      <c r="BM23" s="132" t="s">
        <v>181</v>
      </c>
      <c r="BN23" s="131" t="s">
        <v>222</v>
      </c>
      <c r="BO23" s="131"/>
      <c r="BP23" s="133"/>
      <c r="BQ23" s="147" t="s">
        <v>525</v>
      </c>
    </row>
    <row r="24" spans="1:69" ht="23" hidden="1" x14ac:dyDescent="0.35">
      <c r="A24" s="134">
        <v>20</v>
      </c>
      <c r="B24" s="139" t="s">
        <v>260</v>
      </c>
      <c r="C24" s="139" t="s">
        <v>261</v>
      </c>
      <c r="D24" s="139" t="s">
        <v>259</v>
      </c>
      <c r="E24" s="139" t="s">
        <v>258</v>
      </c>
      <c r="F24" s="139" t="s">
        <v>258</v>
      </c>
      <c r="G24" s="139" t="s">
        <v>256</v>
      </c>
      <c r="H24" s="139" t="s">
        <v>257</v>
      </c>
      <c r="I24" s="139">
        <v>125424</v>
      </c>
      <c r="J24" s="139" t="s">
        <v>360</v>
      </c>
      <c r="K24" s="139">
        <v>125424</v>
      </c>
      <c r="L24" s="139" t="s">
        <v>275</v>
      </c>
      <c r="M24" s="139" t="s">
        <v>276</v>
      </c>
      <c r="N24" s="139">
        <v>214589</v>
      </c>
      <c r="O24" s="139">
        <v>201</v>
      </c>
      <c r="P24" s="139">
        <v>283653</v>
      </c>
      <c r="Q24" s="139" t="s">
        <v>361</v>
      </c>
      <c r="R24" s="139" t="s">
        <v>278</v>
      </c>
      <c r="S24" s="139" t="s">
        <v>428</v>
      </c>
      <c r="T24" s="139" t="s">
        <v>428</v>
      </c>
      <c r="U24" s="139" t="s">
        <v>280</v>
      </c>
      <c r="V24" s="139" t="s">
        <v>281</v>
      </c>
      <c r="W24" s="139">
        <v>0</v>
      </c>
      <c r="X24" s="139" t="s">
        <v>282</v>
      </c>
      <c r="Y24" s="139">
        <v>358947189</v>
      </c>
      <c r="Z24" s="139" t="s">
        <v>429</v>
      </c>
      <c r="AA24" s="139" t="s">
        <v>430</v>
      </c>
      <c r="AB24" s="140">
        <v>53000</v>
      </c>
      <c r="AC24" s="139">
        <v>4</v>
      </c>
      <c r="AD24" s="139">
        <v>24</v>
      </c>
      <c r="AE24" s="139" t="s">
        <v>431</v>
      </c>
      <c r="AF24" s="139" t="s">
        <v>432</v>
      </c>
      <c r="AG24" s="139" t="s">
        <v>433</v>
      </c>
      <c r="AH24" s="139" t="s">
        <v>299</v>
      </c>
      <c r="AI24" s="139" t="s">
        <v>434</v>
      </c>
      <c r="AJ24" s="140">
        <v>2780</v>
      </c>
      <c r="AK24" s="140">
        <v>2780</v>
      </c>
      <c r="AL24" s="139" t="s">
        <v>435</v>
      </c>
      <c r="AM24" s="140">
        <v>37836.519999999997</v>
      </c>
      <c r="AN24" s="140">
        <v>12203.48</v>
      </c>
      <c r="AO24" s="140">
        <v>50040</v>
      </c>
      <c r="AP24" s="140">
        <v>15163.48</v>
      </c>
      <c r="AQ24" s="140">
        <v>1030.52</v>
      </c>
      <c r="AR24" s="140">
        <v>16194</v>
      </c>
      <c r="AS24" s="140">
        <v>2480.5700000000002</v>
      </c>
      <c r="AT24" s="140">
        <v>299.43</v>
      </c>
      <c r="AU24" s="140">
        <v>2780</v>
      </c>
      <c r="AV24" s="139">
        <v>19</v>
      </c>
      <c r="AW24" s="139"/>
      <c r="AX24" s="139"/>
      <c r="AY24" s="139"/>
      <c r="AZ24" s="139"/>
      <c r="BA24" s="139"/>
      <c r="BB24" s="139" t="s">
        <v>291</v>
      </c>
      <c r="BC24" s="139" t="s">
        <v>253</v>
      </c>
      <c r="BD24" s="139"/>
      <c r="BE24" s="140">
        <v>0</v>
      </c>
      <c r="BF24" s="139" t="s">
        <v>428</v>
      </c>
      <c r="BG24" s="141" t="s">
        <v>436</v>
      </c>
      <c r="BH24" s="135" t="s">
        <v>509</v>
      </c>
      <c r="BI24" s="130" t="s">
        <v>100</v>
      </c>
      <c r="BJ24" s="135">
        <v>46183</v>
      </c>
      <c r="BK24" s="131" t="s">
        <v>103</v>
      </c>
      <c r="BL24" s="130" t="s">
        <v>108</v>
      </c>
      <c r="BM24" s="132" t="s">
        <v>180</v>
      </c>
      <c r="BN24" s="131" t="s">
        <v>222</v>
      </c>
      <c r="BO24" s="131"/>
      <c r="BP24" s="133"/>
      <c r="BQ24" s="147" t="s">
        <v>526</v>
      </c>
    </row>
    <row r="25" spans="1:69" hidden="1" x14ac:dyDescent="0.35">
      <c r="A25" s="134">
        <v>21</v>
      </c>
      <c r="B25" s="139" t="s">
        <v>260</v>
      </c>
      <c r="C25" s="139" t="s">
        <v>261</v>
      </c>
      <c r="D25" s="139" t="s">
        <v>259</v>
      </c>
      <c r="E25" s="139" t="s">
        <v>258</v>
      </c>
      <c r="F25" s="139" t="s">
        <v>258</v>
      </c>
      <c r="G25" s="139" t="s">
        <v>256</v>
      </c>
      <c r="H25" s="139" t="s">
        <v>257</v>
      </c>
      <c r="I25" s="139">
        <v>124993</v>
      </c>
      <c r="J25" s="139" t="s">
        <v>437</v>
      </c>
      <c r="K25" s="139">
        <v>124993</v>
      </c>
      <c r="L25" s="139" t="s">
        <v>275</v>
      </c>
      <c r="M25" s="139" t="s">
        <v>276</v>
      </c>
      <c r="N25" s="139">
        <v>217848</v>
      </c>
      <c r="O25" s="139">
        <v>8</v>
      </c>
      <c r="P25" s="139">
        <v>291787</v>
      </c>
      <c r="Q25" s="139" t="s">
        <v>293</v>
      </c>
      <c r="R25" s="139" t="s">
        <v>278</v>
      </c>
      <c r="S25" s="139" t="s">
        <v>438</v>
      </c>
      <c r="T25" s="139" t="s">
        <v>438</v>
      </c>
      <c r="U25" s="139" t="s">
        <v>315</v>
      </c>
      <c r="V25" s="139" t="s">
        <v>281</v>
      </c>
      <c r="W25" s="139">
        <v>0</v>
      </c>
      <c r="X25" s="139" t="s">
        <v>282</v>
      </c>
      <c r="Y25" s="139">
        <v>358015287</v>
      </c>
      <c r="Z25" s="139" t="s">
        <v>439</v>
      </c>
      <c r="AA25" s="139" t="s">
        <v>296</v>
      </c>
      <c r="AB25" s="140">
        <v>65000</v>
      </c>
      <c r="AC25" s="139">
        <v>4</v>
      </c>
      <c r="AD25" s="139">
        <v>24</v>
      </c>
      <c r="AE25" s="139" t="s">
        <v>305</v>
      </c>
      <c r="AF25" s="139" t="s">
        <v>440</v>
      </c>
      <c r="AG25" s="139" t="s">
        <v>441</v>
      </c>
      <c r="AH25" s="139" t="s">
        <v>308</v>
      </c>
      <c r="AI25" s="139" t="s">
        <v>442</v>
      </c>
      <c r="AJ25" s="140">
        <v>3460</v>
      </c>
      <c r="AK25" s="140">
        <v>3460</v>
      </c>
      <c r="AL25" s="139" t="s">
        <v>443</v>
      </c>
      <c r="AM25" s="140">
        <v>54836.65</v>
      </c>
      <c r="AN25" s="140">
        <v>17823.349999999999</v>
      </c>
      <c r="AO25" s="140">
        <v>72660</v>
      </c>
      <c r="AP25" s="140">
        <v>10163.35</v>
      </c>
      <c r="AQ25" s="140">
        <v>427.65</v>
      </c>
      <c r="AR25" s="140">
        <v>10591</v>
      </c>
      <c r="AS25" s="140">
        <v>0</v>
      </c>
      <c r="AT25" s="140">
        <v>0</v>
      </c>
      <c r="AU25" s="140">
        <v>0</v>
      </c>
      <c r="AV25" s="139">
        <v>21</v>
      </c>
      <c r="AW25" s="139"/>
      <c r="AX25" s="139"/>
      <c r="AY25" s="139"/>
      <c r="AZ25" s="139"/>
      <c r="BA25" s="139"/>
      <c r="BB25" s="139" t="s">
        <v>291</v>
      </c>
      <c r="BC25" s="139" t="s">
        <v>253</v>
      </c>
      <c r="BD25" s="139"/>
      <c r="BE25" s="140">
        <v>0</v>
      </c>
      <c r="BF25" s="139" t="s">
        <v>438</v>
      </c>
      <c r="BG25" s="142">
        <v>9561399590</v>
      </c>
      <c r="BH25" s="135" t="s">
        <v>509</v>
      </c>
      <c r="BI25" s="130" t="s">
        <v>100</v>
      </c>
      <c r="BJ25" s="135">
        <v>46183</v>
      </c>
      <c r="BK25" s="131" t="s">
        <v>103</v>
      </c>
      <c r="BL25" s="130" t="s">
        <v>108</v>
      </c>
      <c r="BM25" s="132" t="s">
        <v>180</v>
      </c>
      <c r="BN25" s="131" t="s">
        <v>222</v>
      </c>
      <c r="BO25" s="131"/>
      <c r="BP25" s="133"/>
      <c r="BQ25" s="147" t="s">
        <v>527</v>
      </c>
    </row>
    <row r="26" spans="1:69" hidden="1" x14ac:dyDescent="0.35">
      <c r="A26" s="134">
        <v>22</v>
      </c>
      <c r="B26" s="139" t="s">
        <v>260</v>
      </c>
      <c r="C26" s="139" t="s">
        <v>261</v>
      </c>
      <c r="D26" s="139" t="s">
        <v>259</v>
      </c>
      <c r="E26" s="139" t="s">
        <v>258</v>
      </c>
      <c r="F26" s="139" t="s">
        <v>258</v>
      </c>
      <c r="G26" s="139" t="s">
        <v>256</v>
      </c>
      <c r="H26" s="139" t="s">
        <v>257</v>
      </c>
      <c r="I26" s="139">
        <v>125253</v>
      </c>
      <c r="J26" s="139" t="s">
        <v>360</v>
      </c>
      <c r="K26" s="139">
        <v>125253</v>
      </c>
      <c r="L26" s="139" t="s">
        <v>269</v>
      </c>
      <c r="M26" s="139" t="s">
        <v>268</v>
      </c>
      <c r="N26" s="139">
        <v>214001</v>
      </c>
      <c r="O26" s="139">
        <v>445393</v>
      </c>
      <c r="P26" s="139">
        <v>282710</v>
      </c>
      <c r="Q26" s="139" t="s">
        <v>444</v>
      </c>
      <c r="R26" s="139" t="s">
        <v>278</v>
      </c>
      <c r="S26" s="139" t="s">
        <v>445</v>
      </c>
      <c r="T26" s="139" t="s">
        <v>445</v>
      </c>
      <c r="U26" s="139" t="s">
        <v>315</v>
      </c>
      <c r="V26" s="139" t="s">
        <v>363</v>
      </c>
      <c r="W26" s="139">
        <v>0</v>
      </c>
      <c r="X26" s="139" t="s">
        <v>446</v>
      </c>
      <c r="Y26" s="139">
        <v>354150872</v>
      </c>
      <c r="Z26" s="139" t="s">
        <v>447</v>
      </c>
      <c r="AA26" s="139" t="s">
        <v>448</v>
      </c>
      <c r="AB26" s="140">
        <v>52000</v>
      </c>
      <c r="AC26" s="139">
        <v>4</v>
      </c>
      <c r="AD26" s="139">
        <v>24</v>
      </c>
      <c r="AE26" s="139">
        <v>2</v>
      </c>
      <c r="AF26" s="139" t="s">
        <v>449</v>
      </c>
      <c r="AG26" s="139" t="s">
        <v>450</v>
      </c>
      <c r="AH26" s="139" t="s">
        <v>308</v>
      </c>
      <c r="AI26" s="139" t="s">
        <v>451</v>
      </c>
      <c r="AJ26" s="140">
        <v>2780</v>
      </c>
      <c r="AK26" s="140">
        <v>2780</v>
      </c>
      <c r="AL26" s="139" t="s">
        <v>452</v>
      </c>
      <c r="AM26" s="140">
        <v>30021.93</v>
      </c>
      <c r="AN26" s="140">
        <v>11678.07</v>
      </c>
      <c r="AO26" s="140">
        <v>41700</v>
      </c>
      <c r="AP26" s="140">
        <v>21978.07</v>
      </c>
      <c r="AQ26" s="140">
        <v>2307.9299999999998</v>
      </c>
      <c r="AR26" s="140">
        <v>24286</v>
      </c>
      <c r="AS26" s="140">
        <v>21978.07</v>
      </c>
      <c r="AT26" s="140">
        <v>2307.9299999999998</v>
      </c>
      <c r="AU26" s="140">
        <v>24286</v>
      </c>
      <c r="AV26" s="139">
        <v>30</v>
      </c>
      <c r="AW26" s="139"/>
      <c r="AX26" s="139"/>
      <c r="AY26" s="139"/>
      <c r="AZ26" s="139"/>
      <c r="BA26" s="139"/>
      <c r="BB26" s="139" t="s">
        <v>291</v>
      </c>
      <c r="BC26" s="139" t="s">
        <v>253</v>
      </c>
      <c r="BD26" s="139" t="s">
        <v>453</v>
      </c>
      <c r="BE26" s="140">
        <v>52000</v>
      </c>
      <c r="BF26" s="139" t="s">
        <v>445</v>
      </c>
      <c r="BG26" s="142">
        <v>9503932090</v>
      </c>
      <c r="BH26" s="135" t="s">
        <v>509</v>
      </c>
      <c r="BI26" s="130" t="s">
        <v>100</v>
      </c>
      <c r="BJ26" s="135">
        <v>46183</v>
      </c>
      <c r="BK26" s="131" t="s">
        <v>103</v>
      </c>
      <c r="BL26" s="130" t="s">
        <v>108</v>
      </c>
      <c r="BM26" s="132" t="s">
        <v>181</v>
      </c>
      <c r="BN26" s="131" t="s">
        <v>222</v>
      </c>
      <c r="BO26" s="131"/>
      <c r="BP26" s="133"/>
      <c r="BQ26" s="147" t="s">
        <v>528</v>
      </c>
    </row>
    <row r="27" spans="1:69" hidden="1" x14ac:dyDescent="0.35">
      <c r="A27" s="134">
        <v>23</v>
      </c>
      <c r="B27" s="139" t="s">
        <v>260</v>
      </c>
      <c r="C27" s="139" t="s">
        <v>261</v>
      </c>
      <c r="D27" s="139" t="s">
        <v>259</v>
      </c>
      <c r="E27" s="139" t="s">
        <v>258</v>
      </c>
      <c r="F27" s="139" t="s">
        <v>258</v>
      </c>
      <c r="G27" s="139" t="s">
        <v>256</v>
      </c>
      <c r="H27" s="139" t="s">
        <v>257</v>
      </c>
      <c r="I27" s="139">
        <v>125253</v>
      </c>
      <c r="J27" s="139" t="s">
        <v>360</v>
      </c>
      <c r="K27" s="139">
        <v>125253</v>
      </c>
      <c r="L27" s="139" t="s">
        <v>269</v>
      </c>
      <c r="M27" s="139" t="s">
        <v>268</v>
      </c>
      <c r="N27" s="139">
        <v>214001</v>
      </c>
      <c r="O27" s="139">
        <v>445393</v>
      </c>
      <c r="P27" s="139">
        <v>282710</v>
      </c>
      <c r="Q27" s="139" t="s">
        <v>444</v>
      </c>
      <c r="R27" s="139" t="s">
        <v>417</v>
      </c>
      <c r="S27" s="139" t="s">
        <v>445</v>
      </c>
      <c r="T27" s="139" t="s">
        <v>445</v>
      </c>
      <c r="U27" s="139" t="s">
        <v>315</v>
      </c>
      <c r="V27" s="139" t="s">
        <v>363</v>
      </c>
      <c r="W27" s="139">
        <v>0</v>
      </c>
      <c r="X27" s="139" t="s">
        <v>454</v>
      </c>
      <c r="Y27" s="139">
        <v>357528062</v>
      </c>
      <c r="Z27" s="139" t="s">
        <v>447</v>
      </c>
      <c r="AA27" s="139" t="s">
        <v>335</v>
      </c>
      <c r="AB27" s="140">
        <v>30000</v>
      </c>
      <c r="AC27" s="139">
        <v>4</v>
      </c>
      <c r="AD27" s="139">
        <v>18</v>
      </c>
      <c r="AE27" s="139" t="s">
        <v>418</v>
      </c>
      <c r="AF27" s="139" t="s">
        <v>449</v>
      </c>
      <c r="AG27" s="139" t="s">
        <v>450</v>
      </c>
      <c r="AH27" s="139" t="s">
        <v>308</v>
      </c>
      <c r="AI27" s="139" t="s">
        <v>455</v>
      </c>
      <c r="AJ27" s="140">
        <v>2020</v>
      </c>
      <c r="AK27" s="140">
        <v>2020</v>
      </c>
      <c r="AL27" s="139" t="s">
        <v>456</v>
      </c>
      <c r="AM27" s="140">
        <v>13566.12</v>
      </c>
      <c r="AN27" s="140">
        <v>4613.88</v>
      </c>
      <c r="AO27" s="140">
        <v>18180</v>
      </c>
      <c r="AP27" s="140">
        <v>16433.88</v>
      </c>
      <c r="AQ27" s="140">
        <v>1766.12</v>
      </c>
      <c r="AR27" s="140">
        <v>18200</v>
      </c>
      <c r="AS27" s="140">
        <v>16433.88</v>
      </c>
      <c r="AT27" s="140">
        <v>1766.12</v>
      </c>
      <c r="AU27" s="140">
        <v>18200</v>
      </c>
      <c r="AV27" s="139">
        <v>23</v>
      </c>
      <c r="AW27" s="139"/>
      <c r="AX27" s="139"/>
      <c r="AY27" s="139"/>
      <c r="AZ27" s="139"/>
      <c r="BA27" s="139"/>
      <c r="BB27" s="139" t="s">
        <v>291</v>
      </c>
      <c r="BC27" s="139" t="s">
        <v>253</v>
      </c>
      <c r="BD27" s="139" t="s">
        <v>453</v>
      </c>
      <c r="BE27" s="140">
        <v>30000</v>
      </c>
      <c r="BF27" s="139" t="s">
        <v>445</v>
      </c>
      <c r="BG27" s="142">
        <v>9503932090</v>
      </c>
      <c r="BH27" s="135" t="s">
        <v>509</v>
      </c>
      <c r="BI27" s="130" t="s">
        <v>100</v>
      </c>
      <c r="BJ27" s="135">
        <v>46183</v>
      </c>
      <c r="BK27" s="131" t="s">
        <v>103</v>
      </c>
      <c r="BL27" s="130" t="s">
        <v>108</v>
      </c>
      <c r="BM27" s="132" t="s">
        <v>181</v>
      </c>
      <c r="BN27" s="131" t="s">
        <v>222</v>
      </c>
      <c r="BO27" s="131"/>
      <c r="BP27" s="133"/>
      <c r="BQ27" s="147" t="s">
        <v>528</v>
      </c>
    </row>
    <row r="28" spans="1:69" ht="23" hidden="1" x14ac:dyDescent="0.35">
      <c r="A28" s="134">
        <v>24</v>
      </c>
      <c r="B28" s="139" t="s">
        <v>260</v>
      </c>
      <c r="C28" s="139" t="s">
        <v>261</v>
      </c>
      <c r="D28" s="139" t="s">
        <v>259</v>
      </c>
      <c r="E28" s="139" t="s">
        <v>258</v>
      </c>
      <c r="F28" s="139" t="s">
        <v>258</v>
      </c>
      <c r="G28" s="139" t="s">
        <v>256</v>
      </c>
      <c r="H28" s="139" t="s">
        <v>257</v>
      </c>
      <c r="I28" s="139">
        <v>151256</v>
      </c>
      <c r="J28" s="139" t="s">
        <v>274</v>
      </c>
      <c r="K28" s="139">
        <v>151256</v>
      </c>
      <c r="L28" s="139" t="s">
        <v>275</v>
      </c>
      <c r="M28" s="139" t="s">
        <v>276</v>
      </c>
      <c r="N28" s="139">
        <v>256699</v>
      </c>
      <c r="O28" s="139">
        <v>444660</v>
      </c>
      <c r="P28" s="139">
        <v>337119</v>
      </c>
      <c r="Q28" s="139" t="s">
        <v>331</v>
      </c>
      <c r="R28" s="139" t="s">
        <v>278</v>
      </c>
      <c r="S28" s="139" t="s">
        <v>457</v>
      </c>
      <c r="T28" s="139" t="s">
        <v>457</v>
      </c>
      <c r="U28" s="139" t="s">
        <v>280</v>
      </c>
      <c r="V28" s="139" t="s">
        <v>281</v>
      </c>
      <c r="W28" s="139">
        <v>0</v>
      </c>
      <c r="X28" s="139" t="s">
        <v>282</v>
      </c>
      <c r="Y28" s="139">
        <v>355461631</v>
      </c>
      <c r="Z28" s="139" t="s">
        <v>458</v>
      </c>
      <c r="AA28" s="139" t="s">
        <v>459</v>
      </c>
      <c r="AB28" s="140">
        <v>62000</v>
      </c>
      <c r="AC28" s="139">
        <v>2</v>
      </c>
      <c r="AD28" s="139">
        <v>24</v>
      </c>
      <c r="AE28" s="139">
        <v>3</v>
      </c>
      <c r="AF28" s="139" t="s">
        <v>460</v>
      </c>
      <c r="AG28" s="139" t="s">
        <v>461</v>
      </c>
      <c r="AH28" s="139" t="s">
        <v>299</v>
      </c>
      <c r="AI28" s="139" t="s">
        <v>329</v>
      </c>
      <c r="AJ28" s="140">
        <v>3310</v>
      </c>
      <c r="AK28" s="140">
        <v>3310</v>
      </c>
      <c r="AL28" s="139" t="s">
        <v>462</v>
      </c>
      <c r="AM28" s="140">
        <v>31571.45</v>
      </c>
      <c r="AN28" s="140">
        <v>14768.55</v>
      </c>
      <c r="AO28" s="140">
        <v>46340</v>
      </c>
      <c r="AP28" s="140">
        <v>30428.55</v>
      </c>
      <c r="AQ28" s="140">
        <v>3696.45</v>
      </c>
      <c r="AR28" s="140">
        <v>34125</v>
      </c>
      <c r="AS28" s="140">
        <v>30428.55</v>
      </c>
      <c r="AT28" s="140">
        <v>3696.45</v>
      </c>
      <c r="AU28" s="140">
        <v>34125</v>
      </c>
      <c r="AV28" s="139">
        <v>26</v>
      </c>
      <c r="AW28" s="139"/>
      <c r="AX28" s="139"/>
      <c r="AY28" s="139"/>
      <c r="AZ28" s="139"/>
      <c r="BA28" s="139"/>
      <c r="BB28" s="139" t="s">
        <v>291</v>
      </c>
      <c r="BC28" s="139" t="s">
        <v>253</v>
      </c>
      <c r="BD28" s="139"/>
      <c r="BE28" s="140">
        <v>0</v>
      </c>
      <c r="BF28" s="139" t="s">
        <v>457</v>
      </c>
      <c r="BG28" s="141" t="s">
        <v>463</v>
      </c>
      <c r="BH28" s="135" t="s">
        <v>509</v>
      </c>
      <c r="BI28" s="130" t="s">
        <v>100</v>
      </c>
      <c r="BJ28" s="135">
        <v>46183</v>
      </c>
      <c r="BK28" s="131" t="s">
        <v>103</v>
      </c>
      <c r="BL28" s="130" t="s">
        <v>108</v>
      </c>
      <c r="BM28" s="132" t="s">
        <v>181</v>
      </c>
      <c r="BN28" s="131" t="s">
        <v>222</v>
      </c>
      <c r="BO28" s="131"/>
      <c r="BP28" s="133"/>
      <c r="BQ28" s="147" t="s">
        <v>529</v>
      </c>
    </row>
    <row r="29" spans="1:69" x14ac:dyDescent="0.35">
      <c r="A29" s="134">
        <v>25</v>
      </c>
      <c r="B29" s="139" t="s">
        <v>260</v>
      </c>
      <c r="C29" s="139" t="s">
        <v>261</v>
      </c>
      <c r="D29" s="139" t="s">
        <v>259</v>
      </c>
      <c r="E29" s="139" t="s">
        <v>258</v>
      </c>
      <c r="F29" s="139" t="s">
        <v>258</v>
      </c>
      <c r="G29" s="139" t="s">
        <v>256</v>
      </c>
      <c r="H29" s="139" t="s">
        <v>257</v>
      </c>
      <c r="I29" s="139">
        <v>124993</v>
      </c>
      <c r="J29" s="139" t="s">
        <v>437</v>
      </c>
      <c r="K29" s="139">
        <v>124993</v>
      </c>
      <c r="L29" s="139" t="s">
        <v>275</v>
      </c>
      <c r="M29" s="139" t="s">
        <v>276</v>
      </c>
      <c r="N29" s="139">
        <v>217848</v>
      </c>
      <c r="O29" s="139">
        <v>8</v>
      </c>
      <c r="P29" s="139">
        <v>287591</v>
      </c>
      <c r="Q29" s="139" t="s">
        <v>464</v>
      </c>
      <c r="R29" s="139" t="s">
        <v>278</v>
      </c>
      <c r="S29" s="139" t="s">
        <v>465</v>
      </c>
      <c r="T29" s="139" t="s">
        <v>465</v>
      </c>
      <c r="U29" s="139" t="s">
        <v>315</v>
      </c>
      <c r="V29" s="139" t="s">
        <v>281</v>
      </c>
      <c r="W29" s="139">
        <v>0</v>
      </c>
      <c r="X29" s="139" t="s">
        <v>282</v>
      </c>
      <c r="Y29" s="139">
        <v>358020086</v>
      </c>
      <c r="Z29" s="139" t="s">
        <v>466</v>
      </c>
      <c r="AA29" s="139" t="s">
        <v>467</v>
      </c>
      <c r="AB29" s="140">
        <v>52000</v>
      </c>
      <c r="AC29" s="139">
        <v>4</v>
      </c>
      <c r="AD29" s="139">
        <v>24</v>
      </c>
      <c r="AE29" s="139" t="s">
        <v>305</v>
      </c>
      <c r="AF29" s="139" t="s">
        <v>468</v>
      </c>
      <c r="AG29" s="139" t="s">
        <v>469</v>
      </c>
      <c r="AH29" s="139" t="s">
        <v>308</v>
      </c>
      <c r="AI29" s="139" t="s">
        <v>369</v>
      </c>
      <c r="AJ29" s="140">
        <v>2780</v>
      </c>
      <c r="AK29" s="140">
        <v>2780</v>
      </c>
      <c r="AL29" s="139" t="s">
        <v>470</v>
      </c>
      <c r="AM29" s="140">
        <v>44233.14</v>
      </c>
      <c r="AN29" s="140">
        <v>14146.86</v>
      </c>
      <c r="AO29" s="140">
        <v>58380</v>
      </c>
      <c r="AP29" s="140">
        <v>7766.86</v>
      </c>
      <c r="AQ29" s="140">
        <v>324.14</v>
      </c>
      <c r="AR29" s="140">
        <v>8091</v>
      </c>
      <c r="AS29" s="140">
        <v>2615.09</v>
      </c>
      <c r="AT29" s="140">
        <v>164.91</v>
      </c>
      <c r="AU29" s="140">
        <v>2780</v>
      </c>
      <c r="AV29" s="139">
        <v>22</v>
      </c>
      <c r="AW29" s="139"/>
      <c r="AX29" s="139"/>
      <c r="AY29" s="139"/>
      <c r="AZ29" s="139"/>
      <c r="BA29" s="139"/>
      <c r="BB29" s="139" t="s">
        <v>291</v>
      </c>
      <c r="BC29" s="139" t="s">
        <v>253</v>
      </c>
      <c r="BD29" s="139"/>
      <c r="BE29" s="140">
        <v>0</v>
      </c>
      <c r="BF29" s="139" t="s">
        <v>465</v>
      </c>
      <c r="BG29" s="142">
        <v>7507406012</v>
      </c>
      <c r="BH29" s="135" t="s">
        <v>509</v>
      </c>
      <c r="BI29" s="130" t="s">
        <v>100</v>
      </c>
      <c r="BJ29" s="135">
        <v>46183</v>
      </c>
      <c r="BK29" s="131" t="s">
        <v>104</v>
      </c>
      <c r="BL29" s="130" t="s">
        <v>109</v>
      </c>
      <c r="BM29" s="132" t="s">
        <v>181</v>
      </c>
      <c r="BN29" s="131" t="s">
        <v>221</v>
      </c>
      <c r="BO29" s="49">
        <v>8091</v>
      </c>
      <c r="BP29" s="133" t="s">
        <v>183</v>
      </c>
      <c r="BQ29" s="191" t="s">
        <v>690</v>
      </c>
    </row>
    <row r="30" spans="1:69" hidden="1" x14ac:dyDescent="0.35">
      <c r="A30" s="134">
        <v>26</v>
      </c>
      <c r="B30" s="139" t="s">
        <v>260</v>
      </c>
      <c r="C30" s="139" t="s">
        <v>261</v>
      </c>
      <c r="D30" s="139" t="s">
        <v>259</v>
      </c>
      <c r="E30" s="139" t="s">
        <v>258</v>
      </c>
      <c r="F30" s="139" t="s">
        <v>258</v>
      </c>
      <c r="G30" s="139" t="s">
        <v>256</v>
      </c>
      <c r="H30" s="139" t="s">
        <v>257</v>
      </c>
      <c r="I30" s="139">
        <v>127972</v>
      </c>
      <c r="J30" s="139" t="s">
        <v>471</v>
      </c>
      <c r="K30" s="139">
        <v>127972</v>
      </c>
      <c r="L30" s="139" t="s">
        <v>265</v>
      </c>
      <c r="M30" s="139" t="s">
        <v>264</v>
      </c>
      <c r="N30" s="139">
        <v>215811</v>
      </c>
      <c r="O30" s="139">
        <v>10</v>
      </c>
      <c r="P30" s="139">
        <v>622551</v>
      </c>
      <c r="Q30" s="139" t="s">
        <v>472</v>
      </c>
      <c r="R30" s="139" t="s">
        <v>278</v>
      </c>
      <c r="S30" s="139" t="s">
        <v>473</v>
      </c>
      <c r="T30" s="139" t="s">
        <v>473</v>
      </c>
      <c r="U30" s="139" t="s">
        <v>280</v>
      </c>
      <c r="V30" s="139" t="s">
        <v>281</v>
      </c>
      <c r="W30" s="139">
        <v>0</v>
      </c>
      <c r="X30" s="139" t="s">
        <v>282</v>
      </c>
      <c r="Y30" s="139">
        <v>358546580</v>
      </c>
      <c r="Z30" s="139" t="s">
        <v>474</v>
      </c>
      <c r="AA30" s="139" t="s">
        <v>304</v>
      </c>
      <c r="AB30" s="140">
        <v>53000</v>
      </c>
      <c r="AC30" s="139">
        <v>6</v>
      </c>
      <c r="AD30" s="139">
        <v>24</v>
      </c>
      <c r="AE30" s="139">
        <v>2</v>
      </c>
      <c r="AF30" s="139" t="s">
        <v>475</v>
      </c>
      <c r="AG30" s="139" t="s">
        <v>476</v>
      </c>
      <c r="AH30" s="139" t="s">
        <v>308</v>
      </c>
      <c r="AI30" s="139" t="s">
        <v>477</v>
      </c>
      <c r="AJ30" s="140">
        <v>2820</v>
      </c>
      <c r="AK30" s="140">
        <v>2820</v>
      </c>
      <c r="AL30" s="139" t="s">
        <v>478</v>
      </c>
      <c r="AM30" s="140">
        <v>39424.25</v>
      </c>
      <c r="AN30" s="140">
        <v>14155.75</v>
      </c>
      <c r="AO30" s="140">
        <v>53580</v>
      </c>
      <c r="AP30" s="140">
        <v>13575.75</v>
      </c>
      <c r="AQ30" s="140">
        <v>873.25</v>
      </c>
      <c r="AR30" s="140">
        <v>14449</v>
      </c>
      <c r="AS30" s="140">
        <v>2534.63</v>
      </c>
      <c r="AT30" s="140">
        <v>285.37</v>
      </c>
      <c r="AU30" s="140">
        <v>2820</v>
      </c>
      <c r="AV30" s="139">
        <v>20</v>
      </c>
      <c r="AW30" s="139"/>
      <c r="AX30" s="139"/>
      <c r="AY30" s="139"/>
      <c r="AZ30" s="139"/>
      <c r="BA30" s="139"/>
      <c r="BB30" s="139" t="s">
        <v>291</v>
      </c>
      <c r="BC30" s="139" t="s">
        <v>253</v>
      </c>
      <c r="BD30" s="139"/>
      <c r="BE30" s="140">
        <v>0</v>
      </c>
      <c r="BF30" s="139" t="s">
        <v>473</v>
      </c>
      <c r="BG30" s="142">
        <v>7276674008</v>
      </c>
      <c r="BH30" s="135" t="s">
        <v>509</v>
      </c>
      <c r="BI30" s="130" t="s">
        <v>100</v>
      </c>
      <c r="BJ30" s="135">
        <v>46183</v>
      </c>
      <c r="BK30" s="131" t="s">
        <v>103</v>
      </c>
      <c r="BL30" s="130" t="s">
        <v>108</v>
      </c>
      <c r="BM30" s="132" t="s">
        <v>180</v>
      </c>
      <c r="BN30" s="131" t="s">
        <v>222</v>
      </c>
      <c r="BO30" s="131"/>
      <c r="BP30" s="133"/>
      <c r="BQ30" s="147" t="s">
        <v>530</v>
      </c>
    </row>
    <row r="31" spans="1:69" x14ac:dyDescent="0.35">
      <c r="A31" s="134">
        <v>27</v>
      </c>
      <c r="B31" s="139" t="s">
        <v>260</v>
      </c>
      <c r="C31" s="139" t="s">
        <v>261</v>
      </c>
      <c r="D31" s="139" t="s">
        <v>259</v>
      </c>
      <c r="E31" s="139" t="s">
        <v>258</v>
      </c>
      <c r="F31" s="139" t="s">
        <v>258</v>
      </c>
      <c r="G31" s="139" t="s">
        <v>256</v>
      </c>
      <c r="H31" s="139" t="s">
        <v>257</v>
      </c>
      <c r="I31" s="139">
        <v>151521</v>
      </c>
      <c r="J31" s="139" t="s">
        <v>292</v>
      </c>
      <c r="K31" s="139">
        <v>151521</v>
      </c>
      <c r="L31" s="139" t="s">
        <v>275</v>
      </c>
      <c r="M31" s="139" t="s">
        <v>276</v>
      </c>
      <c r="N31" s="139">
        <v>262457</v>
      </c>
      <c r="O31" s="139">
        <v>19</v>
      </c>
      <c r="P31" s="139">
        <v>344607</v>
      </c>
      <c r="Q31" s="139" t="s">
        <v>479</v>
      </c>
      <c r="R31" s="139" t="s">
        <v>278</v>
      </c>
      <c r="S31" s="139" t="s">
        <v>480</v>
      </c>
      <c r="T31" s="139" t="s">
        <v>480</v>
      </c>
      <c r="U31" s="139" t="s">
        <v>280</v>
      </c>
      <c r="V31" s="139" t="s">
        <v>281</v>
      </c>
      <c r="W31" s="139">
        <v>0</v>
      </c>
      <c r="X31" s="139" t="s">
        <v>282</v>
      </c>
      <c r="Y31" s="139">
        <v>354955896</v>
      </c>
      <c r="Z31" s="139" t="s">
        <v>481</v>
      </c>
      <c r="AA31" s="139" t="s">
        <v>482</v>
      </c>
      <c r="AB31" s="140">
        <v>80000</v>
      </c>
      <c r="AC31" s="139">
        <v>10</v>
      </c>
      <c r="AD31" s="139">
        <v>24</v>
      </c>
      <c r="AE31" s="139">
        <v>6</v>
      </c>
      <c r="AF31" s="139" t="s">
        <v>483</v>
      </c>
      <c r="AG31" s="139" t="s">
        <v>484</v>
      </c>
      <c r="AH31" s="139" t="s">
        <v>485</v>
      </c>
      <c r="AI31" s="139" t="s">
        <v>486</v>
      </c>
      <c r="AJ31" s="140">
        <v>4270</v>
      </c>
      <c r="AK31" s="140">
        <v>4270</v>
      </c>
      <c r="AL31" s="139" t="s">
        <v>487</v>
      </c>
      <c r="AM31" s="140">
        <v>44544.800000000003</v>
      </c>
      <c r="AN31" s="140">
        <v>19505.2</v>
      </c>
      <c r="AO31" s="140">
        <v>64050</v>
      </c>
      <c r="AP31" s="140">
        <v>35455.199999999997</v>
      </c>
      <c r="AQ31" s="140">
        <v>3899.8</v>
      </c>
      <c r="AR31" s="140">
        <v>39355</v>
      </c>
      <c r="AS31" s="140">
        <v>35455.199999999997</v>
      </c>
      <c r="AT31" s="140">
        <v>3899.8</v>
      </c>
      <c r="AU31" s="140">
        <v>39355</v>
      </c>
      <c r="AV31" s="139">
        <v>27</v>
      </c>
      <c r="AW31" s="139"/>
      <c r="AX31" s="139"/>
      <c r="AY31" s="139"/>
      <c r="AZ31" s="139"/>
      <c r="BA31" s="139"/>
      <c r="BB31" s="139" t="s">
        <v>291</v>
      </c>
      <c r="BC31" s="139" t="s">
        <v>253</v>
      </c>
      <c r="BD31" s="139"/>
      <c r="BE31" s="140">
        <v>0</v>
      </c>
      <c r="BF31" s="139" t="s">
        <v>480</v>
      </c>
      <c r="BG31" s="142">
        <v>8623821931</v>
      </c>
      <c r="BH31" s="135" t="s">
        <v>509</v>
      </c>
      <c r="BI31" s="130" t="s">
        <v>100</v>
      </c>
      <c r="BJ31" s="135">
        <v>46183</v>
      </c>
      <c r="BK31" s="131" t="s">
        <v>103</v>
      </c>
      <c r="BL31" s="130" t="s">
        <v>108</v>
      </c>
      <c r="BM31" s="132" t="s">
        <v>181</v>
      </c>
      <c r="BN31" s="131" t="s">
        <v>221</v>
      </c>
      <c r="BO31" s="131">
        <v>14410</v>
      </c>
      <c r="BP31" s="133" t="s">
        <v>183</v>
      </c>
      <c r="BQ31" s="148" t="s">
        <v>550</v>
      </c>
    </row>
    <row r="32" spans="1:69" hidden="1" x14ac:dyDescent="0.35">
      <c r="A32" s="134">
        <v>28</v>
      </c>
      <c r="B32" s="139" t="s">
        <v>260</v>
      </c>
      <c r="C32" s="139" t="s">
        <v>261</v>
      </c>
      <c r="D32" s="139" t="s">
        <v>259</v>
      </c>
      <c r="E32" s="139" t="s">
        <v>258</v>
      </c>
      <c r="F32" s="139" t="s">
        <v>258</v>
      </c>
      <c r="G32" s="139" t="s">
        <v>256</v>
      </c>
      <c r="H32" s="139" t="s">
        <v>257</v>
      </c>
      <c r="I32" s="139">
        <v>151521</v>
      </c>
      <c r="J32" s="139" t="s">
        <v>292</v>
      </c>
      <c r="K32" s="139">
        <v>151521</v>
      </c>
      <c r="L32" s="139" t="s">
        <v>275</v>
      </c>
      <c r="M32" s="139" t="s">
        <v>276</v>
      </c>
      <c r="N32" s="139">
        <v>262457</v>
      </c>
      <c r="O32" s="139">
        <v>19</v>
      </c>
      <c r="P32" s="139">
        <v>344607</v>
      </c>
      <c r="Q32" s="139" t="s">
        <v>479</v>
      </c>
      <c r="R32" s="139" t="s">
        <v>371</v>
      </c>
      <c r="S32" s="139" t="s">
        <v>480</v>
      </c>
      <c r="T32" s="139" t="s">
        <v>480</v>
      </c>
      <c r="U32" s="139" t="s">
        <v>280</v>
      </c>
      <c r="V32" s="139" t="s">
        <v>281</v>
      </c>
      <c r="W32" s="139">
        <v>0</v>
      </c>
      <c r="X32" s="139" t="s">
        <v>488</v>
      </c>
      <c r="Y32" s="139">
        <v>357650029</v>
      </c>
      <c r="Z32" s="139" t="s">
        <v>481</v>
      </c>
      <c r="AA32" s="139" t="s">
        <v>489</v>
      </c>
      <c r="AB32" s="140">
        <v>15499</v>
      </c>
      <c r="AC32" s="139">
        <v>10</v>
      </c>
      <c r="AD32" s="139">
        <v>12</v>
      </c>
      <c r="AE32" s="139" t="s">
        <v>374</v>
      </c>
      <c r="AF32" s="139" t="s">
        <v>483</v>
      </c>
      <c r="AG32" s="139" t="s">
        <v>484</v>
      </c>
      <c r="AH32" s="139" t="s">
        <v>485</v>
      </c>
      <c r="AI32" s="139" t="s">
        <v>490</v>
      </c>
      <c r="AJ32" s="140">
        <v>1470</v>
      </c>
      <c r="AK32" s="140">
        <v>1470</v>
      </c>
      <c r="AL32" s="139" t="s">
        <v>491</v>
      </c>
      <c r="AM32" s="140">
        <v>12523.2</v>
      </c>
      <c r="AN32" s="140">
        <v>2176.8000000000002</v>
      </c>
      <c r="AO32" s="140">
        <v>14700</v>
      </c>
      <c r="AP32" s="140">
        <v>2975.8</v>
      </c>
      <c r="AQ32" s="140">
        <v>96.2</v>
      </c>
      <c r="AR32" s="140">
        <v>3072</v>
      </c>
      <c r="AS32" s="140">
        <v>2975.8</v>
      </c>
      <c r="AT32" s="140">
        <v>96.2</v>
      </c>
      <c r="AU32" s="140">
        <v>3072</v>
      </c>
      <c r="AV32" s="139">
        <v>22</v>
      </c>
      <c r="AW32" s="139"/>
      <c r="AX32" s="139"/>
      <c r="AY32" s="139"/>
      <c r="AZ32" s="139"/>
      <c r="BA32" s="139"/>
      <c r="BB32" s="139" t="s">
        <v>291</v>
      </c>
      <c r="BC32" s="139" t="s">
        <v>253</v>
      </c>
      <c r="BD32" s="139"/>
      <c r="BE32" s="140">
        <v>0</v>
      </c>
      <c r="BF32" s="139" t="s">
        <v>480</v>
      </c>
      <c r="BG32" s="142">
        <v>8623821931</v>
      </c>
      <c r="BH32" s="135" t="s">
        <v>509</v>
      </c>
      <c r="BI32" s="130" t="s">
        <v>100</v>
      </c>
      <c r="BJ32" s="135">
        <v>46183</v>
      </c>
      <c r="BK32" s="131" t="s">
        <v>103</v>
      </c>
      <c r="BL32" s="130" t="s">
        <v>108</v>
      </c>
      <c r="BM32" s="132" t="s">
        <v>181</v>
      </c>
      <c r="BN32" s="131" t="s">
        <v>222</v>
      </c>
      <c r="BO32" s="131"/>
      <c r="BP32" s="133"/>
      <c r="BQ32" s="147" t="s">
        <v>548</v>
      </c>
    </row>
    <row r="33" spans="1:69" hidden="1" x14ac:dyDescent="0.35">
      <c r="A33" s="134">
        <v>29</v>
      </c>
      <c r="B33" s="139" t="s">
        <v>260</v>
      </c>
      <c r="C33" s="139" t="s">
        <v>261</v>
      </c>
      <c r="D33" s="139" t="s">
        <v>259</v>
      </c>
      <c r="E33" s="139" t="s">
        <v>258</v>
      </c>
      <c r="F33" s="139" t="s">
        <v>258</v>
      </c>
      <c r="G33" s="139" t="s">
        <v>256</v>
      </c>
      <c r="H33" s="139" t="s">
        <v>257</v>
      </c>
      <c r="I33" s="139">
        <v>151521</v>
      </c>
      <c r="J33" s="139" t="s">
        <v>292</v>
      </c>
      <c r="K33" s="139">
        <v>151521</v>
      </c>
      <c r="L33" s="139" t="s">
        <v>275</v>
      </c>
      <c r="M33" s="139" t="s">
        <v>276</v>
      </c>
      <c r="N33" s="139">
        <v>257653</v>
      </c>
      <c r="O33" s="139">
        <v>42</v>
      </c>
      <c r="P33" s="139">
        <v>338344</v>
      </c>
      <c r="Q33" s="139" t="s">
        <v>492</v>
      </c>
      <c r="R33" s="139" t="s">
        <v>390</v>
      </c>
      <c r="S33" s="139" t="s">
        <v>493</v>
      </c>
      <c r="T33" s="139" t="s">
        <v>493</v>
      </c>
      <c r="U33" s="139" t="s">
        <v>494</v>
      </c>
      <c r="V33" s="139" t="s">
        <v>281</v>
      </c>
      <c r="W33" s="139">
        <v>0</v>
      </c>
      <c r="X33" s="139" t="s">
        <v>282</v>
      </c>
      <c r="Y33" s="139">
        <v>14968327</v>
      </c>
      <c r="Z33" s="139" t="s">
        <v>495</v>
      </c>
      <c r="AA33" s="139" t="s">
        <v>496</v>
      </c>
      <c r="AB33" s="140">
        <v>51860</v>
      </c>
      <c r="AC33" s="139">
        <v>10</v>
      </c>
      <c r="AD33" s="139">
        <v>52</v>
      </c>
      <c r="AE33" s="139">
        <v>7</v>
      </c>
      <c r="AF33" s="139" t="s">
        <v>497</v>
      </c>
      <c r="AG33" s="139" t="s">
        <v>498</v>
      </c>
      <c r="AH33" s="139" t="s">
        <v>485</v>
      </c>
      <c r="AI33" s="139" t="s">
        <v>496</v>
      </c>
      <c r="AJ33" s="140">
        <v>0</v>
      </c>
      <c r="AK33" s="140">
        <v>0</v>
      </c>
      <c r="AL33" s="139" t="s">
        <v>358</v>
      </c>
      <c r="AM33" s="140">
        <v>11865.79</v>
      </c>
      <c r="AN33" s="140">
        <v>500.74</v>
      </c>
      <c r="AO33" s="140">
        <v>12366.53</v>
      </c>
      <c r="AP33" s="140">
        <v>45709.21</v>
      </c>
      <c r="AQ33" s="140">
        <v>816.96</v>
      </c>
      <c r="AR33" s="140">
        <v>46526.17</v>
      </c>
      <c r="AS33" s="140">
        <v>45709.9</v>
      </c>
      <c r="AT33" s="140">
        <v>816.96</v>
      </c>
      <c r="AU33" s="140">
        <v>46526.86</v>
      </c>
      <c r="AV33" s="139">
        <v>112</v>
      </c>
      <c r="AW33" s="139"/>
      <c r="AX33" s="139"/>
      <c r="AY33" s="139"/>
      <c r="AZ33" s="139"/>
      <c r="BA33" s="139"/>
      <c r="BB33" s="139" t="s">
        <v>291</v>
      </c>
      <c r="BC33" s="139" t="s">
        <v>253</v>
      </c>
      <c r="BD33" s="139" t="s">
        <v>359</v>
      </c>
      <c r="BE33" s="140">
        <v>51860</v>
      </c>
      <c r="BF33" s="139" t="s">
        <v>493</v>
      </c>
      <c r="BG33" s="142">
        <v>8855893557</v>
      </c>
      <c r="BH33" s="135" t="s">
        <v>509</v>
      </c>
      <c r="BI33" s="130" t="s">
        <v>100</v>
      </c>
      <c r="BJ33" s="135">
        <v>46183</v>
      </c>
      <c r="BK33" s="131" t="s">
        <v>104</v>
      </c>
      <c r="BL33" s="130" t="s">
        <v>109</v>
      </c>
      <c r="BM33" s="132" t="s">
        <v>181</v>
      </c>
      <c r="BN33" s="131" t="s">
        <v>222</v>
      </c>
      <c r="BO33" s="131"/>
      <c r="BP33" s="133"/>
      <c r="BQ33" s="147" t="s">
        <v>531</v>
      </c>
    </row>
    <row r="34" spans="1:69" hidden="1" x14ac:dyDescent="0.35">
      <c r="A34" s="134">
        <v>30</v>
      </c>
      <c r="B34" s="139" t="s">
        <v>260</v>
      </c>
      <c r="C34" s="139" t="s">
        <v>261</v>
      </c>
      <c r="D34" s="139" t="s">
        <v>259</v>
      </c>
      <c r="E34" s="139" t="s">
        <v>258</v>
      </c>
      <c r="F34" s="139" t="s">
        <v>258</v>
      </c>
      <c r="G34" s="139" t="s">
        <v>256</v>
      </c>
      <c r="H34" s="139" t="s">
        <v>257</v>
      </c>
      <c r="I34" s="139">
        <v>151521</v>
      </c>
      <c r="J34" s="139" t="s">
        <v>292</v>
      </c>
      <c r="K34" s="139">
        <v>151521</v>
      </c>
      <c r="L34" s="139" t="s">
        <v>275</v>
      </c>
      <c r="M34" s="139" t="s">
        <v>276</v>
      </c>
      <c r="N34" s="139">
        <v>270571</v>
      </c>
      <c r="O34" s="139">
        <v>633002</v>
      </c>
      <c r="P34" s="139">
        <v>355078</v>
      </c>
      <c r="Q34" s="139" t="s">
        <v>499</v>
      </c>
      <c r="R34" s="139" t="s">
        <v>278</v>
      </c>
      <c r="S34" s="139" t="s">
        <v>500</v>
      </c>
      <c r="T34" s="139" t="s">
        <v>500</v>
      </c>
      <c r="U34" s="139" t="s">
        <v>315</v>
      </c>
      <c r="V34" s="139" t="s">
        <v>363</v>
      </c>
      <c r="W34" s="139">
        <v>0</v>
      </c>
      <c r="X34" s="139" t="s">
        <v>501</v>
      </c>
      <c r="Y34" s="139">
        <v>354613161</v>
      </c>
      <c r="Z34" s="139" t="s">
        <v>502</v>
      </c>
      <c r="AA34" s="139" t="s">
        <v>503</v>
      </c>
      <c r="AB34" s="140">
        <v>70000</v>
      </c>
      <c r="AC34" s="139">
        <v>10</v>
      </c>
      <c r="AD34" s="139">
        <v>30</v>
      </c>
      <c r="AE34" s="139">
        <v>4</v>
      </c>
      <c r="AF34" s="139" t="s">
        <v>504</v>
      </c>
      <c r="AG34" s="139" t="s">
        <v>505</v>
      </c>
      <c r="AH34" s="139" t="s">
        <v>299</v>
      </c>
      <c r="AI34" s="139" t="s">
        <v>506</v>
      </c>
      <c r="AJ34" s="140">
        <v>3160</v>
      </c>
      <c r="AK34" s="140">
        <v>3160</v>
      </c>
      <c r="AL34" s="139" t="s">
        <v>507</v>
      </c>
      <c r="AM34" s="140">
        <v>36784.35</v>
      </c>
      <c r="AN34" s="140">
        <v>20095.650000000001</v>
      </c>
      <c r="AO34" s="140">
        <v>56880</v>
      </c>
      <c r="AP34" s="140">
        <v>33215.65</v>
      </c>
      <c r="AQ34" s="140">
        <v>4684.3500000000004</v>
      </c>
      <c r="AR34" s="140">
        <v>37900</v>
      </c>
      <c r="AS34" s="140">
        <v>27108.720000000001</v>
      </c>
      <c r="AT34" s="140">
        <v>4491.28</v>
      </c>
      <c r="AU34" s="140">
        <v>31600</v>
      </c>
      <c r="AV34" s="139">
        <v>28</v>
      </c>
      <c r="AW34" s="139"/>
      <c r="AX34" s="139"/>
      <c r="AY34" s="139"/>
      <c r="AZ34" s="139"/>
      <c r="BA34" s="139"/>
      <c r="BB34" s="139" t="s">
        <v>291</v>
      </c>
      <c r="BC34" s="139" t="s">
        <v>253</v>
      </c>
      <c r="BD34" s="139" t="s">
        <v>508</v>
      </c>
      <c r="BE34" s="140">
        <v>70000</v>
      </c>
      <c r="BF34" s="139" t="s">
        <v>500</v>
      </c>
      <c r="BG34" s="142">
        <v>9322866585</v>
      </c>
      <c r="BH34" s="135" t="s">
        <v>509</v>
      </c>
      <c r="BI34" s="130" t="s">
        <v>100</v>
      </c>
      <c r="BJ34" s="135">
        <v>46183</v>
      </c>
      <c r="BK34" s="131" t="s">
        <v>103</v>
      </c>
      <c r="BL34" s="130" t="s">
        <v>108</v>
      </c>
      <c r="BM34" s="132" t="s">
        <v>181</v>
      </c>
      <c r="BN34" s="131" t="s">
        <v>222</v>
      </c>
      <c r="BO34" s="131"/>
      <c r="BP34" s="133"/>
      <c r="BQ34" s="147" t="s">
        <v>532</v>
      </c>
    </row>
    <row r="35" spans="1:69" hidden="1" x14ac:dyDescent="0.35">
      <c r="A35" s="134">
        <v>31</v>
      </c>
      <c r="B35" s="149" t="s">
        <v>260</v>
      </c>
      <c r="C35" s="149" t="s">
        <v>261</v>
      </c>
      <c r="D35" s="149" t="s">
        <v>259</v>
      </c>
      <c r="E35" s="149" t="s">
        <v>258</v>
      </c>
      <c r="F35" s="149" t="s">
        <v>258</v>
      </c>
      <c r="G35" s="149" t="s">
        <v>256</v>
      </c>
      <c r="H35" s="149" t="s">
        <v>257</v>
      </c>
      <c r="I35" s="149">
        <v>127506</v>
      </c>
      <c r="J35" s="149" t="s">
        <v>551</v>
      </c>
      <c r="K35" s="149">
        <v>127506</v>
      </c>
      <c r="L35" s="149" t="s">
        <v>269</v>
      </c>
      <c r="M35" s="149" t="s">
        <v>268</v>
      </c>
      <c r="N35" s="149">
        <v>236581</v>
      </c>
      <c r="O35" s="149" t="s">
        <v>552</v>
      </c>
      <c r="P35" s="149">
        <v>311248</v>
      </c>
      <c r="Q35" s="149" t="s">
        <v>553</v>
      </c>
      <c r="R35" s="149" t="s">
        <v>278</v>
      </c>
      <c r="S35" s="149" t="s">
        <v>554</v>
      </c>
      <c r="T35" s="149" t="s">
        <v>554</v>
      </c>
      <c r="U35" s="149" t="s">
        <v>315</v>
      </c>
      <c r="V35" s="149" t="s">
        <v>281</v>
      </c>
      <c r="W35" s="149">
        <v>0</v>
      </c>
      <c r="X35" s="149" t="s">
        <v>282</v>
      </c>
      <c r="Y35" s="149">
        <v>356002562</v>
      </c>
      <c r="Z35" s="149" t="s">
        <v>555</v>
      </c>
      <c r="AA35" s="149" t="s">
        <v>329</v>
      </c>
      <c r="AB35" s="150">
        <v>56000</v>
      </c>
      <c r="AC35" s="149">
        <v>10</v>
      </c>
      <c r="AD35" s="149">
        <v>24</v>
      </c>
      <c r="AE35" s="149">
        <v>2</v>
      </c>
      <c r="AF35" s="149" t="s">
        <v>306</v>
      </c>
      <c r="AG35" s="149" t="s">
        <v>556</v>
      </c>
      <c r="AH35" s="149" t="s">
        <v>308</v>
      </c>
      <c r="AI35" s="149" t="s">
        <v>557</v>
      </c>
      <c r="AJ35" s="150">
        <v>2990</v>
      </c>
      <c r="AK35" s="150">
        <v>2990</v>
      </c>
      <c r="AL35" s="149"/>
      <c r="AM35" s="150">
        <v>0</v>
      </c>
      <c r="AN35" s="150">
        <v>0</v>
      </c>
      <c r="AO35" s="150">
        <v>0</v>
      </c>
      <c r="AP35" s="150">
        <v>56000</v>
      </c>
      <c r="AQ35" s="150">
        <v>16271</v>
      </c>
      <c r="AR35" s="150">
        <v>72271</v>
      </c>
      <c r="AS35" s="150">
        <v>56000</v>
      </c>
      <c r="AT35" s="150">
        <v>16271</v>
      </c>
      <c r="AU35" s="150">
        <v>72271</v>
      </c>
      <c r="AV35" s="149">
        <v>24</v>
      </c>
      <c r="AW35" s="149"/>
      <c r="AX35" s="149"/>
      <c r="AY35" s="149"/>
      <c r="AZ35" s="149"/>
      <c r="BA35" s="149"/>
      <c r="BB35" s="149" t="s">
        <v>291</v>
      </c>
      <c r="BC35" s="149" t="s">
        <v>253</v>
      </c>
      <c r="BD35" s="149"/>
      <c r="BE35" s="150">
        <v>0</v>
      </c>
      <c r="BF35" s="149" t="s">
        <v>554</v>
      </c>
      <c r="BG35" s="149">
        <v>8329757760</v>
      </c>
      <c r="BH35" s="135" t="s">
        <v>509</v>
      </c>
      <c r="BI35" s="130" t="s">
        <v>100</v>
      </c>
      <c r="BJ35" s="135">
        <v>46184</v>
      </c>
      <c r="BK35" s="131" t="s">
        <v>104</v>
      </c>
      <c r="BL35" s="130" t="s">
        <v>109</v>
      </c>
      <c r="BM35" s="132" t="s">
        <v>181</v>
      </c>
      <c r="BN35" s="131" t="s">
        <v>222</v>
      </c>
      <c r="BO35" s="131"/>
      <c r="BP35" s="133"/>
      <c r="BQ35" s="148" t="s">
        <v>668</v>
      </c>
    </row>
    <row r="36" spans="1:69" ht="23" hidden="1" x14ac:dyDescent="0.35">
      <c r="A36" s="134">
        <v>32</v>
      </c>
      <c r="B36" s="149" t="s">
        <v>260</v>
      </c>
      <c r="C36" s="149" t="s">
        <v>261</v>
      </c>
      <c r="D36" s="149" t="s">
        <v>259</v>
      </c>
      <c r="E36" s="149" t="s">
        <v>258</v>
      </c>
      <c r="F36" s="149" t="s">
        <v>258</v>
      </c>
      <c r="G36" s="149" t="s">
        <v>256</v>
      </c>
      <c r="H36" s="149" t="s">
        <v>257</v>
      </c>
      <c r="I36" s="149">
        <v>151521</v>
      </c>
      <c r="J36" s="149" t="s">
        <v>292</v>
      </c>
      <c r="K36" s="149">
        <v>151521</v>
      </c>
      <c r="L36" s="149" t="s">
        <v>275</v>
      </c>
      <c r="M36" s="149" t="s">
        <v>276</v>
      </c>
      <c r="N36" s="149">
        <v>260089</v>
      </c>
      <c r="O36" s="149" t="s">
        <v>558</v>
      </c>
      <c r="P36" s="149">
        <v>341505</v>
      </c>
      <c r="Q36" s="149" t="s">
        <v>559</v>
      </c>
      <c r="R36" s="149" t="s">
        <v>390</v>
      </c>
      <c r="S36" s="149" t="s">
        <v>560</v>
      </c>
      <c r="T36" s="149" t="s">
        <v>560</v>
      </c>
      <c r="U36" s="149" t="s">
        <v>315</v>
      </c>
      <c r="V36" s="149" t="s">
        <v>281</v>
      </c>
      <c r="W36" s="149">
        <v>0</v>
      </c>
      <c r="X36" s="149" t="s">
        <v>282</v>
      </c>
      <c r="Y36" s="149">
        <v>17061330</v>
      </c>
      <c r="Z36" s="149" t="s">
        <v>561</v>
      </c>
      <c r="AA36" s="149" t="s">
        <v>562</v>
      </c>
      <c r="AB36" s="150">
        <v>41488</v>
      </c>
      <c r="AC36" s="149">
        <v>10</v>
      </c>
      <c r="AD36" s="149">
        <v>52</v>
      </c>
      <c r="AE36" s="149">
        <v>1</v>
      </c>
      <c r="AF36" s="149" t="s">
        <v>563</v>
      </c>
      <c r="AG36" s="149" t="s">
        <v>564</v>
      </c>
      <c r="AH36" s="149" t="s">
        <v>299</v>
      </c>
      <c r="AI36" s="149" t="s">
        <v>562</v>
      </c>
      <c r="AJ36" s="150">
        <v>1010</v>
      </c>
      <c r="AK36" s="150">
        <v>1010</v>
      </c>
      <c r="AL36" s="149" t="s">
        <v>358</v>
      </c>
      <c r="AM36" s="150">
        <v>38565.800000000003</v>
      </c>
      <c r="AN36" s="150">
        <v>109.08</v>
      </c>
      <c r="AO36" s="150">
        <v>38674.879999999997</v>
      </c>
      <c r="AP36" s="150">
        <v>3050.2</v>
      </c>
      <c r="AQ36" s="150">
        <v>26.59</v>
      </c>
      <c r="AR36" s="150">
        <v>3076.79</v>
      </c>
      <c r="AS36" s="150">
        <v>2922.2</v>
      </c>
      <c r="AT36" s="150">
        <v>26.59</v>
      </c>
      <c r="AU36" s="150">
        <v>2948.79</v>
      </c>
      <c r="AV36" s="149">
        <v>115</v>
      </c>
      <c r="AW36" s="149"/>
      <c r="AX36" s="149"/>
      <c r="AY36" s="149"/>
      <c r="AZ36" s="149"/>
      <c r="BA36" s="149"/>
      <c r="BB36" s="149" t="s">
        <v>291</v>
      </c>
      <c r="BC36" s="149" t="s">
        <v>253</v>
      </c>
      <c r="BD36" s="149" t="s">
        <v>397</v>
      </c>
      <c r="BE36" s="150">
        <v>41488</v>
      </c>
      <c r="BF36" s="149" t="s">
        <v>560</v>
      </c>
      <c r="BG36" s="151" t="s">
        <v>565</v>
      </c>
      <c r="BH36" s="135" t="s">
        <v>509</v>
      </c>
      <c r="BI36" s="130" t="s">
        <v>100</v>
      </c>
      <c r="BJ36" s="135">
        <v>46184</v>
      </c>
      <c r="BK36" s="94" t="s">
        <v>104</v>
      </c>
      <c r="BL36" s="95" t="s">
        <v>109</v>
      </c>
      <c r="BM36" s="96" t="s">
        <v>181</v>
      </c>
      <c r="BN36" s="94" t="s">
        <v>222</v>
      </c>
      <c r="BO36" s="94"/>
      <c r="BP36" s="42"/>
      <c r="BQ36" s="148" t="s">
        <v>669</v>
      </c>
    </row>
    <row r="37" spans="1:69" hidden="1" x14ac:dyDescent="0.35">
      <c r="A37" s="134">
        <v>33</v>
      </c>
      <c r="B37" s="149" t="s">
        <v>260</v>
      </c>
      <c r="C37" s="149" t="s">
        <v>261</v>
      </c>
      <c r="D37" s="149" t="s">
        <v>259</v>
      </c>
      <c r="E37" s="149" t="s">
        <v>258</v>
      </c>
      <c r="F37" s="149" t="s">
        <v>258</v>
      </c>
      <c r="G37" s="149" t="s">
        <v>256</v>
      </c>
      <c r="H37" s="149" t="s">
        <v>257</v>
      </c>
      <c r="I37" s="149">
        <v>151521</v>
      </c>
      <c r="J37" s="149" t="s">
        <v>292</v>
      </c>
      <c r="K37" s="149">
        <v>151521</v>
      </c>
      <c r="L37" s="149" t="s">
        <v>275</v>
      </c>
      <c r="M37" s="149" t="s">
        <v>276</v>
      </c>
      <c r="N37" s="149">
        <v>260089</v>
      </c>
      <c r="O37" s="149" t="s">
        <v>558</v>
      </c>
      <c r="P37" s="149">
        <v>341505</v>
      </c>
      <c r="Q37" s="149" t="s">
        <v>559</v>
      </c>
      <c r="R37" s="149" t="s">
        <v>421</v>
      </c>
      <c r="S37" s="149" t="s">
        <v>566</v>
      </c>
      <c r="T37" s="149" t="s">
        <v>566</v>
      </c>
      <c r="U37" s="149" t="s">
        <v>315</v>
      </c>
      <c r="V37" s="149" t="s">
        <v>281</v>
      </c>
      <c r="W37" s="149">
        <v>0</v>
      </c>
      <c r="X37" s="149" t="s">
        <v>282</v>
      </c>
      <c r="Y37" s="149">
        <v>18549327</v>
      </c>
      <c r="Z37" s="149" t="s">
        <v>567</v>
      </c>
      <c r="AA37" s="149" t="s">
        <v>568</v>
      </c>
      <c r="AB37" s="150">
        <v>37339</v>
      </c>
      <c r="AC37" s="149">
        <v>10</v>
      </c>
      <c r="AD37" s="149">
        <v>24</v>
      </c>
      <c r="AE37" s="149">
        <v>1</v>
      </c>
      <c r="AF37" s="149" t="s">
        <v>569</v>
      </c>
      <c r="AG37" s="149" t="s">
        <v>570</v>
      </c>
      <c r="AH37" s="149" t="s">
        <v>299</v>
      </c>
      <c r="AI37" s="149" t="s">
        <v>568</v>
      </c>
      <c r="AJ37" s="150">
        <v>1975</v>
      </c>
      <c r="AK37" s="150">
        <v>1975</v>
      </c>
      <c r="AL37" s="149" t="s">
        <v>358</v>
      </c>
      <c r="AM37" s="150">
        <v>17433.14</v>
      </c>
      <c r="AN37" s="150">
        <v>1016.05</v>
      </c>
      <c r="AO37" s="150">
        <v>18449.189999999999</v>
      </c>
      <c r="AP37" s="150">
        <v>22186.19</v>
      </c>
      <c r="AQ37" s="150">
        <v>2269.09</v>
      </c>
      <c r="AR37" s="150">
        <v>24455.279999999999</v>
      </c>
      <c r="AS37" s="150">
        <v>20122.86</v>
      </c>
      <c r="AT37" s="150">
        <v>2269.09</v>
      </c>
      <c r="AU37" s="150">
        <v>22391.95</v>
      </c>
      <c r="AV37" s="149">
        <v>56</v>
      </c>
      <c r="AW37" s="149"/>
      <c r="AX37" s="149"/>
      <c r="AY37" s="149"/>
      <c r="AZ37" s="149"/>
      <c r="BA37" s="149"/>
      <c r="BB37" s="149" t="s">
        <v>291</v>
      </c>
      <c r="BC37" s="149" t="s">
        <v>253</v>
      </c>
      <c r="BD37" s="149" t="s">
        <v>397</v>
      </c>
      <c r="BE37" s="150">
        <v>37339</v>
      </c>
      <c r="BF37" s="149" t="s">
        <v>566</v>
      </c>
      <c r="BG37" s="149">
        <v>9604821158</v>
      </c>
      <c r="BH37" s="135" t="s">
        <v>509</v>
      </c>
      <c r="BI37" s="130" t="s">
        <v>100</v>
      </c>
      <c r="BJ37" s="135">
        <v>46184</v>
      </c>
      <c r="BK37" s="94" t="s">
        <v>104</v>
      </c>
      <c r="BL37" s="95" t="s">
        <v>109</v>
      </c>
      <c r="BM37" s="96" t="s">
        <v>181</v>
      </c>
      <c r="BN37" s="94" t="s">
        <v>222</v>
      </c>
      <c r="BO37" s="94"/>
      <c r="BP37" s="42"/>
      <c r="BQ37" s="148" t="s">
        <v>680</v>
      </c>
    </row>
    <row r="38" spans="1:69" hidden="1" x14ac:dyDescent="0.35">
      <c r="A38" s="134">
        <v>34</v>
      </c>
      <c r="B38" s="149" t="s">
        <v>260</v>
      </c>
      <c r="C38" s="149" t="s">
        <v>261</v>
      </c>
      <c r="D38" s="149" t="s">
        <v>259</v>
      </c>
      <c r="E38" s="149" t="s">
        <v>258</v>
      </c>
      <c r="F38" s="149" t="s">
        <v>258</v>
      </c>
      <c r="G38" s="149" t="s">
        <v>256</v>
      </c>
      <c r="H38" s="149" t="s">
        <v>257</v>
      </c>
      <c r="I38" s="149">
        <v>151256</v>
      </c>
      <c r="J38" s="149" t="s">
        <v>274</v>
      </c>
      <c r="K38" s="149">
        <v>151256</v>
      </c>
      <c r="L38" s="149" t="s">
        <v>269</v>
      </c>
      <c r="M38" s="149" t="s">
        <v>268</v>
      </c>
      <c r="N38" s="149">
        <v>264613</v>
      </c>
      <c r="O38" s="149" t="s">
        <v>571</v>
      </c>
      <c r="P38" s="149">
        <v>347408</v>
      </c>
      <c r="Q38" s="149" t="s">
        <v>572</v>
      </c>
      <c r="R38" s="149" t="s">
        <v>278</v>
      </c>
      <c r="S38" s="149" t="s">
        <v>573</v>
      </c>
      <c r="T38" s="149" t="s">
        <v>573</v>
      </c>
      <c r="U38" s="149" t="s">
        <v>280</v>
      </c>
      <c r="V38" s="149" t="s">
        <v>281</v>
      </c>
      <c r="W38" s="149">
        <v>541</v>
      </c>
      <c r="X38" s="149" t="s">
        <v>574</v>
      </c>
      <c r="Y38" s="149">
        <v>352103114</v>
      </c>
      <c r="Z38" s="149" t="s">
        <v>575</v>
      </c>
      <c r="AA38" s="149" t="s">
        <v>576</v>
      </c>
      <c r="AB38" s="150">
        <v>49000</v>
      </c>
      <c r="AC38" s="149">
        <v>2</v>
      </c>
      <c r="AD38" s="149">
        <v>24</v>
      </c>
      <c r="AE38" s="149">
        <v>3</v>
      </c>
      <c r="AF38" s="149" t="s">
        <v>577</v>
      </c>
      <c r="AG38" s="149" t="s">
        <v>578</v>
      </c>
      <c r="AH38" s="149" t="s">
        <v>299</v>
      </c>
      <c r="AI38" s="149" t="s">
        <v>579</v>
      </c>
      <c r="AJ38" s="150">
        <v>2620</v>
      </c>
      <c r="AK38" s="150">
        <v>2620</v>
      </c>
      <c r="AL38" s="149" t="s">
        <v>329</v>
      </c>
      <c r="AM38" s="150">
        <v>14765.87</v>
      </c>
      <c r="AN38" s="150">
        <v>8814.1299999999992</v>
      </c>
      <c r="AO38" s="150">
        <v>23580</v>
      </c>
      <c r="AP38" s="150">
        <v>34234.129999999997</v>
      </c>
      <c r="AQ38" s="150">
        <v>6151.87</v>
      </c>
      <c r="AR38" s="150">
        <v>40386</v>
      </c>
      <c r="AS38" s="150">
        <v>34234.129999999997</v>
      </c>
      <c r="AT38" s="150">
        <v>6151.87</v>
      </c>
      <c r="AU38" s="150">
        <v>40386</v>
      </c>
      <c r="AV38" s="149">
        <v>34</v>
      </c>
      <c r="AW38" s="149"/>
      <c r="AX38" s="149"/>
      <c r="AY38" s="149"/>
      <c r="AZ38" s="149"/>
      <c r="BA38" s="149"/>
      <c r="BB38" s="149" t="s">
        <v>291</v>
      </c>
      <c r="BC38" s="149" t="s">
        <v>253</v>
      </c>
      <c r="BD38" s="149"/>
      <c r="BE38" s="150">
        <v>0</v>
      </c>
      <c r="BF38" s="149" t="s">
        <v>573</v>
      </c>
      <c r="BG38" s="149">
        <v>7796262740</v>
      </c>
      <c r="BH38" s="135" t="s">
        <v>509</v>
      </c>
      <c r="BI38" s="130" t="s">
        <v>100</v>
      </c>
      <c r="BJ38" s="135">
        <v>46184</v>
      </c>
      <c r="BK38" s="94" t="s">
        <v>107</v>
      </c>
      <c r="BL38" s="95" t="s">
        <v>119</v>
      </c>
      <c r="BM38" s="96" t="s">
        <v>181</v>
      </c>
      <c r="BN38" s="94" t="s">
        <v>222</v>
      </c>
      <c r="BO38" s="94"/>
      <c r="BP38" s="42"/>
      <c r="BQ38" s="148" t="s">
        <v>670</v>
      </c>
    </row>
    <row r="39" spans="1:69" hidden="1" x14ac:dyDescent="0.35">
      <c r="A39" s="134">
        <v>35</v>
      </c>
      <c r="B39" s="149" t="s">
        <v>260</v>
      </c>
      <c r="C39" s="149" t="s">
        <v>261</v>
      </c>
      <c r="D39" s="149" t="s">
        <v>259</v>
      </c>
      <c r="E39" s="149" t="s">
        <v>258</v>
      </c>
      <c r="F39" s="149" t="s">
        <v>258</v>
      </c>
      <c r="G39" s="149" t="s">
        <v>256</v>
      </c>
      <c r="H39" s="149" t="s">
        <v>257</v>
      </c>
      <c r="I39" s="149">
        <v>151256</v>
      </c>
      <c r="J39" s="149" t="s">
        <v>274</v>
      </c>
      <c r="K39" s="149">
        <v>151256</v>
      </c>
      <c r="L39" s="149" t="s">
        <v>269</v>
      </c>
      <c r="M39" s="149" t="s">
        <v>268</v>
      </c>
      <c r="N39" s="149">
        <v>264613</v>
      </c>
      <c r="O39" s="149" t="s">
        <v>571</v>
      </c>
      <c r="P39" s="149">
        <v>347408</v>
      </c>
      <c r="Q39" s="149" t="s">
        <v>572</v>
      </c>
      <c r="R39" s="149" t="s">
        <v>417</v>
      </c>
      <c r="S39" s="149" t="s">
        <v>573</v>
      </c>
      <c r="T39" s="149" t="s">
        <v>573</v>
      </c>
      <c r="U39" s="149" t="s">
        <v>280</v>
      </c>
      <c r="V39" s="149" t="s">
        <v>281</v>
      </c>
      <c r="W39" s="149">
        <v>0</v>
      </c>
      <c r="X39" s="149" t="s">
        <v>574</v>
      </c>
      <c r="Y39" s="149">
        <v>354501311</v>
      </c>
      <c r="Z39" s="149" t="s">
        <v>575</v>
      </c>
      <c r="AA39" s="149" t="s">
        <v>580</v>
      </c>
      <c r="AB39" s="150">
        <v>30000</v>
      </c>
      <c r="AC39" s="149">
        <v>2</v>
      </c>
      <c r="AD39" s="149">
        <v>18</v>
      </c>
      <c r="AE39" s="149">
        <v>0</v>
      </c>
      <c r="AF39" s="149" t="s">
        <v>577</v>
      </c>
      <c r="AG39" s="149" t="s">
        <v>578</v>
      </c>
      <c r="AH39" s="149" t="s">
        <v>299</v>
      </c>
      <c r="AI39" s="149" t="s">
        <v>581</v>
      </c>
      <c r="AJ39" s="150">
        <v>2020</v>
      </c>
      <c r="AK39" s="150">
        <v>2020</v>
      </c>
      <c r="AL39" s="149" t="s">
        <v>582</v>
      </c>
      <c r="AM39" s="150">
        <v>8805.0499999999993</v>
      </c>
      <c r="AN39" s="150">
        <v>3314.95</v>
      </c>
      <c r="AO39" s="150">
        <v>12120</v>
      </c>
      <c r="AP39" s="150">
        <v>21194.95</v>
      </c>
      <c r="AQ39" s="150">
        <v>2984.05</v>
      </c>
      <c r="AR39" s="150">
        <v>24179</v>
      </c>
      <c r="AS39" s="150">
        <v>21194.95</v>
      </c>
      <c r="AT39" s="150">
        <v>2984.05</v>
      </c>
      <c r="AU39" s="150">
        <v>24179</v>
      </c>
      <c r="AV39" s="149">
        <v>29</v>
      </c>
      <c r="AW39" s="149"/>
      <c r="AX39" s="149"/>
      <c r="AY39" s="149"/>
      <c r="AZ39" s="149"/>
      <c r="BA39" s="149"/>
      <c r="BB39" s="149" t="s">
        <v>291</v>
      </c>
      <c r="BC39" s="149" t="s">
        <v>253</v>
      </c>
      <c r="BD39" s="149"/>
      <c r="BE39" s="150">
        <v>0</v>
      </c>
      <c r="BF39" s="149" t="s">
        <v>573</v>
      </c>
      <c r="BG39" s="149">
        <v>7796262740</v>
      </c>
      <c r="BH39" s="135" t="s">
        <v>509</v>
      </c>
      <c r="BI39" s="130" t="s">
        <v>100</v>
      </c>
      <c r="BJ39" s="135">
        <v>46184</v>
      </c>
      <c r="BK39" s="94" t="s">
        <v>107</v>
      </c>
      <c r="BL39" s="95" t="s">
        <v>119</v>
      </c>
      <c r="BM39" s="96" t="s">
        <v>181</v>
      </c>
      <c r="BN39" s="94" t="s">
        <v>222</v>
      </c>
      <c r="BO39" s="94"/>
      <c r="BP39" s="42"/>
      <c r="BQ39" s="148" t="s">
        <v>670</v>
      </c>
    </row>
    <row r="40" spans="1:69" hidden="1" x14ac:dyDescent="0.35">
      <c r="A40" s="134">
        <v>36</v>
      </c>
      <c r="B40" s="149" t="s">
        <v>260</v>
      </c>
      <c r="C40" s="149" t="s">
        <v>261</v>
      </c>
      <c r="D40" s="149" t="s">
        <v>259</v>
      </c>
      <c r="E40" s="149" t="s">
        <v>258</v>
      </c>
      <c r="F40" s="149" t="s">
        <v>258</v>
      </c>
      <c r="G40" s="149" t="s">
        <v>256</v>
      </c>
      <c r="H40" s="149" t="s">
        <v>257</v>
      </c>
      <c r="I40" s="149">
        <v>151256</v>
      </c>
      <c r="J40" s="149" t="s">
        <v>274</v>
      </c>
      <c r="K40" s="149">
        <v>151256</v>
      </c>
      <c r="L40" s="149" t="s">
        <v>269</v>
      </c>
      <c r="M40" s="149" t="s">
        <v>268</v>
      </c>
      <c r="N40" s="149">
        <v>264613</v>
      </c>
      <c r="O40" s="149" t="s">
        <v>571</v>
      </c>
      <c r="P40" s="149">
        <v>347408</v>
      </c>
      <c r="Q40" s="149" t="s">
        <v>572</v>
      </c>
      <c r="R40" s="149" t="s">
        <v>278</v>
      </c>
      <c r="S40" s="149" t="s">
        <v>583</v>
      </c>
      <c r="T40" s="149" t="s">
        <v>583</v>
      </c>
      <c r="U40" s="149" t="s">
        <v>315</v>
      </c>
      <c r="V40" s="149" t="s">
        <v>281</v>
      </c>
      <c r="W40" s="149">
        <v>541</v>
      </c>
      <c r="X40" s="149" t="s">
        <v>282</v>
      </c>
      <c r="Y40" s="149">
        <v>351824607</v>
      </c>
      <c r="Z40" s="149" t="s">
        <v>584</v>
      </c>
      <c r="AA40" s="149" t="s">
        <v>585</v>
      </c>
      <c r="AB40" s="150">
        <v>42000</v>
      </c>
      <c r="AC40" s="149">
        <v>2</v>
      </c>
      <c r="AD40" s="149">
        <v>24</v>
      </c>
      <c r="AE40" s="149">
        <v>1</v>
      </c>
      <c r="AF40" s="149" t="s">
        <v>586</v>
      </c>
      <c r="AG40" s="149" t="s">
        <v>587</v>
      </c>
      <c r="AH40" s="149" t="s">
        <v>308</v>
      </c>
      <c r="AI40" s="149" t="s">
        <v>588</v>
      </c>
      <c r="AJ40" s="150">
        <v>2240</v>
      </c>
      <c r="AK40" s="150">
        <v>2240</v>
      </c>
      <c r="AL40" s="149" t="s">
        <v>589</v>
      </c>
      <c r="AM40" s="150">
        <v>28724.080000000002</v>
      </c>
      <c r="AN40" s="150">
        <v>11595.92</v>
      </c>
      <c r="AO40" s="150">
        <v>40320</v>
      </c>
      <c r="AP40" s="150">
        <v>13275.92</v>
      </c>
      <c r="AQ40" s="150">
        <v>1018.08</v>
      </c>
      <c r="AR40" s="150">
        <v>14294</v>
      </c>
      <c r="AS40" s="150">
        <v>13275.92</v>
      </c>
      <c r="AT40" s="150">
        <v>1018.08</v>
      </c>
      <c r="AU40" s="150">
        <v>14294</v>
      </c>
      <c r="AV40" s="149">
        <v>35</v>
      </c>
      <c r="AW40" s="149"/>
      <c r="AX40" s="149"/>
      <c r="AY40" s="149"/>
      <c r="AZ40" s="149"/>
      <c r="BA40" s="149"/>
      <c r="BB40" s="149" t="s">
        <v>291</v>
      </c>
      <c r="BC40" s="149" t="s">
        <v>253</v>
      </c>
      <c r="BD40" s="149"/>
      <c r="BE40" s="150">
        <v>0</v>
      </c>
      <c r="BF40" s="149" t="s">
        <v>583</v>
      </c>
      <c r="BG40" s="149">
        <v>9112975065</v>
      </c>
      <c r="BH40" s="135" t="s">
        <v>509</v>
      </c>
      <c r="BI40" s="130" t="s">
        <v>100</v>
      </c>
      <c r="BJ40" s="135">
        <v>46184</v>
      </c>
      <c r="BK40" s="94" t="s">
        <v>107</v>
      </c>
      <c r="BL40" s="95" t="s">
        <v>119</v>
      </c>
      <c r="BM40" s="96" t="s">
        <v>181</v>
      </c>
      <c r="BN40" s="94" t="s">
        <v>222</v>
      </c>
      <c r="BO40" s="94"/>
      <c r="BP40" s="42"/>
      <c r="BQ40" s="148" t="s">
        <v>670</v>
      </c>
    </row>
    <row r="41" spans="1:69" hidden="1" x14ac:dyDescent="0.35">
      <c r="A41" s="134">
        <v>37</v>
      </c>
      <c r="B41" s="149" t="s">
        <v>260</v>
      </c>
      <c r="C41" s="149" t="s">
        <v>261</v>
      </c>
      <c r="D41" s="149" t="s">
        <v>259</v>
      </c>
      <c r="E41" s="149" t="s">
        <v>258</v>
      </c>
      <c r="F41" s="149" t="s">
        <v>258</v>
      </c>
      <c r="G41" s="149" t="s">
        <v>256</v>
      </c>
      <c r="H41" s="149" t="s">
        <v>257</v>
      </c>
      <c r="I41" s="149">
        <v>151256</v>
      </c>
      <c r="J41" s="149" t="s">
        <v>274</v>
      </c>
      <c r="K41" s="149">
        <v>151256</v>
      </c>
      <c r="L41" s="149" t="s">
        <v>269</v>
      </c>
      <c r="M41" s="149" t="s">
        <v>268</v>
      </c>
      <c r="N41" s="149">
        <v>264613</v>
      </c>
      <c r="O41" s="149" t="s">
        <v>571</v>
      </c>
      <c r="P41" s="149">
        <v>347408</v>
      </c>
      <c r="Q41" s="149" t="s">
        <v>572</v>
      </c>
      <c r="R41" s="149" t="s">
        <v>417</v>
      </c>
      <c r="S41" s="149" t="s">
        <v>583</v>
      </c>
      <c r="T41" s="149" t="s">
        <v>583</v>
      </c>
      <c r="U41" s="149" t="s">
        <v>315</v>
      </c>
      <c r="V41" s="149" t="s">
        <v>281</v>
      </c>
      <c r="W41" s="149">
        <v>0</v>
      </c>
      <c r="X41" s="149" t="s">
        <v>282</v>
      </c>
      <c r="Y41" s="149">
        <v>354052758</v>
      </c>
      <c r="Z41" s="149" t="s">
        <v>584</v>
      </c>
      <c r="AA41" s="149" t="s">
        <v>590</v>
      </c>
      <c r="AB41" s="150">
        <v>12000</v>
      </c>
      <c r="AC41" s="149">
        <v>2</v>
      </c>
      <c r="AD41" s="149">
        <v>18</v>
      </c>
      <c r="AE41" s="149">
        <v>0</v>
      </c>
      <c r="AF41" s="149" t="s">
        <v>586</v>
      </c>
      <c r="AG41" s="149" t="s">
        <v>587</v>
      </c>
      <c r="AH41" s="149" t="s">
        <v>308</v>
      </c>
      <c r="AI41" s="149" t="s">
        <v>591</v>
      </c>
      <c r="AJ41" s="150">
        <v>810</v>
      </c>
      <c r="AK41" s="150">
        <v>810</v>
      </c>
      <c r="AL41" s="149" t="s">
        <v>592</v>
      </c>
      <c r="AM41" s="150">
        <v>8359.24</v>
      </c>
      <c r="AN41" s="150">
        <v>2170.7600000000002</v>
      </c>
      <c r="AO41" s="150">
        <v>10530</v>
      </c>
      <c r="AP41" s="150">
        <v>3640.76</v>
      </c>
      <c r="AQ41" s="150">
        <v>221.24</v>
      </c>
      <c r="AR41" s="150">
        <v>3862</v>
      </c>
      <c r="AS41" s="150">
        <v>3640.76</v>
      </c>
      <c r="AT41" s="150">
        <v>221.24</v>
      </c>
      <c r="AU41" s="150">
        <v>3862</v>
      </c>
      <c r="AV41" s="149">
        <v>30</v>
      </c>
      <c r="AW41" s="149"/>
      <c r="AX41" s="149"/>
      <c r="AY41" s="149"/>
      <c r="AZ41" s="149"/>
      <c r="BA41" s="149"/>
      <c r="BB41" s="149" t="s">
        <v>291</v>
      </c>
      <c r="BC41" s="149" t="s">
        <v>253</v>
      </c>
      <c r="BD41" s="149"/>
      <c r="BE41" s="150">
        <v>0</v>
      </c>
      <c r="BF41" s="149" t="s">
        <v>583</v>
      </c>
      <c r="BG41" s="149">
        <v>9112975065</v>
      </c>
      <c r="BH41" s="135" t="s">
        <v>509</v>
      </c>
      <c r="BI41" s="130" t="s">
        <v>100</v>
      </c>
      <c r="BJ41" s="135">
        <v>46184</v>
      </c>
      <c r="BK41" s="94" t="s">
        <v>107</v>
      </c>
      <c r="BL41" s="95" t="s">
        <v>119</v>
      </c>
      <c r="BM41" s="96" t="s">
        <v>181</v>
      </c>
      <c r="BN41" s="94" t="s">
        <v>222</v>
      </c>
      <c r="BO41" s="94"/>
      <c r="BP41" s="42"/>
      <c r="BQ41" s="148" t="s">
        <v>670</v>
      </c>
    </row>
    <row r="42" spans="1:69" ht="23" hidden="1" x14ac:dyDescent="0.35">
      <c r="A42" s="134">
        <v>38</v>
      </c>
      <c r="B42" s="149" t="s">
        <v>260</v>
      </c>
      <c r="C42" s="149" t="s">
        <v>261</v>
      </c>
      <c r="D42" s="149" t="s">
        <v>259</v>
      </c>
      <c r="E42" s="149" t="s">
        <v>258</v>
      </c>
      <c r="F42" s="149" t="s">
        <v>258</v>
      </c>
      <c r="G42" s="149" t="s">
        <v>256</v>
      </c>
      <c r="H42" s="149" t="s">
        <v>257</v>
      </c>
      <c r="I42" s="149">
        <v>151256</v>
      </c>
      <c r="J42" s="149" t="s">
        <v>274</v>
      </c>
      <c r="K42" s="149">
        <v>151256</v>
      </c>
      <c r="L42" s="149" t="s">
        <v>275</v>
      </c>
      <c r="M42" s="149" t="s">
        <v>276</v>
      </c>
      <c r="N42" s="149">
        <v>266657</v>
      </c>
      <c r="O42" s="149" t="s">
        <v>593</v>
      </c>
      <c r="P42" s="149">
        <v>350066</v>
      </c>
      <c r="Q42" s="149" t="s">
        <v>323</v>
      </c>
      <c r="R42" s="149" t="s">
        <v>421</v>
      </c>
      <c r="S42" s="149" t="s">
        <v>594</v>
      </c>
      <c r="T42" s="149" t="s">
        <v>594</v>
      </c>
      <c r="U42" s="149" t="s">
        <v>315</v>
      </c>
      <c r="V42" s="149" t="s">
        <v>363</v>
      </c>
      <c r="W42" s="149">
        <v>0</v>
      </c>
      <c r="X42" s="149" t="s">
        <v>595</v>
      </c>
      <c r="Y42" s="149">
        <v>20636789</v>
      </c>
      <c r="Z42" s="149" t="s">
        <v>596</v>
      </c>
      <c r="AA42" s="149" t="s">
        <v>597</v>
      </c>
      <c r="AB42" s="150">
        <v>51860</v>
      </c>
      <c r="AC42" s="149">
        <v>2</v>
      </c>
      <c r="AD42" s="149">
        <v>24</v>
      </c>
      <c r="AE42" s="149">
        <v>2</v>
      </c>
      <c r="AF42" s="149" t="s">
        <v>598</v>
      </c>
      <c r="AG42" s="149" t="s">
        <v>328</v>
      </c>
      <c r="AH42" s="149" t="s">
        <v>299</v>
      </c>
      <c r="AI42" s="149" t="s">
        <v>597</v>
      </c>
      <c r="AJ42" s="150">
        <v>2740</v>
      </c>
      <c r="AK42" s="150">
        <v>2740</v>
      </c>
      <c r="AL42" s="149" t="s">
        <v>358</v>
      </c>
      <c r="AM42" s="150">
        <v>29174.94</v>
      </c>
      <c r="AN42" s="150">
        <v>1918.12</v>
      </c>
      <c r="AO42" s="150">
        <v>31093.06</v>
      </c>
      <c r="AP42" s="150">
        <v>23820.9</v>
      </c>
      <c r="AQ42" s="150">
        <v>2085.8200000000002</v>
      </c>
      <c r="AR42" s="150">
        <v>25906.720000000001</v>
      </c>
      <c r="AS42" s="150">
        <v>22903.06</v>
      </c>
      <c r="AT42" s="150">
        <v>2085.8200000000002</v>
      </c>
      <c r="AU42" s="150">
        <v>24988.880000000001</v>
      </c>
      <c r="AV42" s="149">
        <v>57</v>
      </c>
      <c r="AW42" s="149"/>
      <c r="AX42" s="149"/>
      <c r="AY42" s="149"/>
      <c r="AZ42" s="149"/>
      <c r="BA42" s="149"/>
      <c r="BB42" s="149" t="s">
        <v>291</v>
      </c>
      <c r="BC42" s="149" t="s">
        <v>253</v>
      </c>
      <c r="BD42" s="149"/>
      <c r="BE42" s="150">
        <v>0</v>
      </c>
      <c r="BF42" s="149" t="s">
        <v>594</v>
      </c>
      <c r="BG42" s="151" t="s">
        <v>599</v>
      </c>
      <c r="BH42" s="135" t="s">
        <v>509</v>
      </c>
      <c r="BI42" s="130" t="s">
        <v>100</v>
      </c>
      <c r="BJ42" s="135">
        <v>46184</v>
      </c>
      <c r="BK42" s="94" t="s">
        <v>103</v>
      </c>
      <c r="BL42" s="95" t="s">
        <v>108</v>
      </c>
      <c r="BM42" s="96" t="s">
        <v>181</v>
      </c>
      <c r="BN42" s="94" t="s">
        <v>222</v>
      </c>
      <c r="BO42" s="94"/>
      <c r="BP42" s="42"/>
      <c r="BQ42" s="148" t="s">
        <v>671</v>
      </c>
    </row>
    <row r="43" spans="1:69" ht="23" hidden="1" x14ac:dyDescent="0.35">
      <c r="A43" s="134">
        <v>39</v>
      </c>
      <c r="B43" s="149" t="s">
        <v>260</v>
      </c>
      <c r="C43" s="149" t="s">
        <v>261</v>
      </c>
      <c r="D43" s="149" t="s">
        <v>259</v>
      </c>
      <c r="E43" s="149" t="s">
        <v>258</v>
      </c>
      <c r="F43" s="149" t="s">
        <v>258</v>
      </c>
      <c r="G43" s="149" t="s">
        <v>256</v>
      </c>
      <c r="H43" s="149" t="s">
        <v>257</v>
      </c>
      <c r="I43" s="149">
        <v>151256</v>
      </c>
      <c r="J43" s="149" t="s">
        <v>274</v>
      </c>
      <c r="K43" s="149">
        <v>151256</v>
      </c>
      <c r="L43" s="149" t="s">
        <v>269</v>
      </c>
      <c r="M43" s="149" t="s">
        <v>268</v>
      </c>
      <c r="N43" s="149">
        <v>264613</v>
      </c>
      <c r="O43" s="149" t="s">
        <v>571</v>
      </c>
      <c r="P43" s="149">
        <v>347408</v>
      </c>
      <c r="Q43" s="149" t="s">
        <v>572</v>
      </c>
      <c r="R43" s="149" t="s">
        <v>278</v>
      </c>
      <c r="S43" s="149" t="s">
        <v>600</v>
      </c>
      <c r="T43" s="149" t="s">
        <v>600</v>
      </c>
      <c r="U43" s="149" t="s">
        <v>280</v>
      </c>
      <c r="V43" s="149" t="s">
        <v>281</v>
      </c>
      <c r="W43" s="149">
        <v>541</v>
      </c>
      <c r="X43" s="149" t="s">
        <v>282</v>
      </c>
      <c r="Y43" s="149">
        <v>352064149</v>
      </c>
      <c r="Z43" s="149" t="s">
        <v>601</v>
      </c>
      <c r="AA43" s="149" t="s">
        <v>602</v>
      </c>
      <c r="AB43" s="150">
        <v>42000</v>
      </c>
      <c r="AC43" s="149">
        <v>2</v>
      </c>
      <c r="AD43" s="149">
        <v>24</v>
      </c>
      <c r="AE43" s="149">
        <v>1</v>
      </c>
      <c r="AF43" s="149" t="s">
        <v>603</v>
      </c>
      <c r="AG43" s="149" t="s">
        <v>604</v>
      </c>
      <c r="AH43" s="149" t="s">
        <v>308</v>
      </c>
      <c r="AI43" s="149" t="s">
        <v>579</v>
      </c>
      <c r="AJ43" s="150">
        <v>2240</v>
      </c>
      <c r="AK43" s="150">
        <v>2240</v>
      </c>
      <c r="AL43" s="149" t="s">
        <v>605</v>
      </c>
      <c r="AM43" s="150">
        <v>22707.41</v>
      </c>
      <c r="AN43" s="150">
        <v>10892.59</v>
      </c>
      <c r="AO43" s="150">
        <v>33600</v>
      </c>
      <c r="AP43" s="150">
        <v>19292.59</v>
      </c>
      <c r="AQ43" s="150">
        <v>2158.41</v>
      </c>
      <c r="AR43" s="150">
        <v>21451</v>
      </c>
      <c r="AS43" s="150">
        <v>19292.59</v>
      </c>
      <c r="AT43" s="150">
        <v>2158.41</v>
      </c>
      <c r="AU43" s="150">
        <v>21451</v>
      </c>
      <c r="AV43" s="149">
        <v>34</v>
      </c>
      <c r="AW43" s="149"/>
      <c r="AX43" s="149"/>
      <c r="AY43" s="149"/>
      <c r="AZ43" s="149"/>
      <c r="BA43" s="149"/>
      <c r="BB43" s="149" t="s">
        <v>291</v>
      </c>
      <c r="BC43" s="149" t="s">
        <v>253</v>
      </c>
      <c r="BD43" s="149"/>
      <c r="BE43" s="150">
        <v>0</v>
      </c>
      <c r="BF43" s="149" t="s">
        <v>600</v>
      </c>
      <c r="BG43" s="151" t="s">
        <v>606</v>
      </c>
      <c r="BH43" s="135" t="s">
        <v>509</v>
      </c>
      <c r="BI43" s="130" t="s">
        <v>100</v>
      </c>
      <c r="BJ43" s="135">
        <v>46184</v>
      </c>
      <c r="BK43" s="94" t="s">
        <v>104</v>
      </c>
      <c r="BL43" s="95" t="s">
        <v>109</v>
      </c>
      <c r="BM43" s="96" t="s">
        <v>181</v>
      </c>
      <c r="BN43" s="94" t="s">
        <v>222</v>
      </c>
      <c r="BO43" s="94"/>
      <c r="BP43" s="42"/>
      <c r="BQ43" s="148" t="s">
        <v>672</v>
      </c>
    </row>
    <row r="44" spans="1:69" ht="23" hidden="1" x14ac:dyDescent="0.35">
      <c r="A44" s="134">
        <v>40</v>
      </c>
      <c r="B44" s="149" t="s">
        <v>260</v>
      </c>
      <c r="C44" s="149" t="s">
        <v>261</v>
      </c>
      <c r="D44" s="149" t="s">
        <v>259</v>
      </c>
      <c r="E44" s="149" t="s">
        <v>258</v>
      </c>
      <c r="F44" s="149" t="s">
        <v>258</v>
      </c>
      <c r="G44" s="149" t="s">
        <v>256</v>
      </c>
      <c r="H44" s="149" t="s">
        <v>257</v>
      </c>
      <c r="I44" s="149">
        <v>151256</v>
      </c>
      <c r="J44" s="149" t="s">
        <v>274</v>
      </c>
      <c r="K44" s="149">
        <v>151256</v>
      </c>
      <c r="L44" s="149" t="s">
        <v>269</v>
      </c>
      <c r="M44" s="149" t="s">
        <v>268</v>
      </c>
      <c r="N44" s="149">
        <v>264613</v>
      </c>
      <c r="O44" s="149" t="s">
        <v>571</v>
      </c>
      <c r="P44" s="149">
        <v>347408</v>
      </c>
      <c r="Q44" s="149" t="s">
        <v>572</v>
      </c>
      <c r="R44" s="149" t="s">
        <v>417</v>
      </c>
      <c r="S44" s="149" t="s">
        <v>600</v>
      </c>
      <c r="T44" s="149" t="s">
        <v>600</v>
      </c>
      <c r="U44" s="149" t="s">
        <v>280</v>
      </c>
      <c r="V44" s="149" t="s">
        <v>281</v>
      </c>
      <c r="W44" s="149">
        <v>0</v>
      </c>
      <c r="X44" s="149" t="s">
        <v>282</v>
      </c>
      <c r="Y44" s="149">
        <v>354096257</v>
      </c>
      <c r="Z44" s="149" t="s">
        <v>601</v>
      </c>
      <c r="AA44" s="149" t="s">
        <v>590</v>
      </c>
      <c r="AB44" s="150">
        <v>30000</v>
      </c>
      <c r="AC44" s="149">
        <v>2</v>
      </c>
      <c r="AD44" s="149">
        <v>18</v>
      </c>
      <c r="AE44" s="149">
        <v>0</v>
      </c>
      <c r="AF44" s="149" t="s">
        <v>603</v>
      </c>
      <c r="AG44" s="149" t="s">
        <v>604</v>
      </c>
      <c r="AH44" s="149" t="s">
        <v>308</v>
      </c>
      <c r="AI44" s="149" t="s">
        <v>591</v>
      </c>
      <c r="AJ44" s="150">
        <v>2020</v>
      </c>
      <c r="AK44" s="150">
        <v>2020</v>
      </c>
      <c r="AL44" s="149" t="s">
        <v>605</v>
      </c>
      <c r="AM44" s="150">
        <v>17278.46</v>
      </c>
      <c r="AN44" s="150">
        <v>4941.54</v>
      </c>
      <c r="AO44" s="150">
        <v>22220</v>
      </c>
      <c r="AP44" s="150">
        <v>12721.54</v>
      </c>
      <c r="AQ44" s="150">
        <v>1054.46</v>
      </c>
      <c r="AR44" s="150">
        <v>13776</v>
      </c>
      <c r="AS44" s="150">
        <v>12721.54</v>
      </c>
      <c r="AT44" s="150">
        <v>1054.46</v>
      </c>
      <c r="AU44" s="150">
        <v>13776</v>
      </c>
      <c r="AV44" s="149">
        <v>30</v>
      </c>
      <c r="AW44" s="149"/>
      <c r="AX44" s="149"/>
      <c r="AY44" s="149"/>
      <c r="AZ44" s="149"/>
      <c r="BA44" s="149"/>
      <c r="BB44" s="149" t="s">
        <v>291</v>
      </c>
      <c r="BC44" s="149" t="s">
        <v>253</v>
      </c>
      <c r="BD44" s="149"/>
      <c r="BE44" s="150">
        <v>0</v>
      </c>
      <c r="BF44" s="149" t="s">
        <v>600</v>
      </c>
      <c r="BG44" s="151" t="s">
        <v>606</v>
      </c>
      <c r="BH44" s="135" t="s">
        <v>509</v>
      </c>
      <c r="BI44" s="130" t="s">
        <v>100</v>
      </c>
      <c r="BJ44" s="135">
        <v>46184</v>
      </c>
      <c r="BK44" s="94" t="s">
        <v>104</v>
      </c>
      <c r="BL44" s="95" t="s">
        <v>109</v>
      </c>
      <c r="BM44" s="96" t="s">
        <v>181</v>
      </c>
      <c r="BN44" s="94" t="s">
        <v>222</v>
      </c>
      <c r="BO44" s="94"/>
      <c r="BP44" s="42"/>
      <c r="BQ44" s="148" t="s">
        <v>672</v>
      </c>
    </row>
    <row r="45" spans="1:69" hidden="1" x14ac:dyDescent="0.35">
      <c r="A45" s="134">
        <v>41</v>
      </c>
      <c r="B45" s="149" t="s">
        <v>260</v>
      </c>
      <c r="C45" s="149" t="s">
        <v>261</v>
      </c>
      <c r="D45" s="149" t="s">
        <v>259</v>
      </c>
      <c r="E45" s="149" t="s">
        <v>258</v>
      </c>
      <c r="F45" s="149" t="s">
        <v>258</v>
      </c>
      <c r="G45" s="149" t="s">
        <v>256</v>
      </c>
      <c r="H45" s="149" t="s">
        <v>257</v>
      </c>
      <c r="I45" s="149">
        <v>127044</v>
      </c>
      <c r="J45" s="149" t="s">
        <v>607</v>
      </c>
      <c r="K45" s="149">
        <v>127044</v>
      </c>
      <c r="L45" s="149" t="s">
        <v>275</v>
      </c>
      <c r="M45" s="149" t="s">
        <v>276</v>
      </c>
      <c r="N45" s="149">
        <v>214192</v>
      </c>
      <c r="O45" s="149" t="s">
        <v>608</v>
      </c>
      <c r="P45" s="149">
        <v>282951</v>
      </c>
      <c r="Q45" s="149" t="s">
        <v>609</v>
      </c>
      <c r="R45" s="149" t="s">
        <v>278</v>
      </c>
      <c r="S45" s="149" t="s">
        <v>610</v>
      </c>
      <c r="T45" s="149" t="s">
        <v>610</v>
      </c>
      <c r="U45" s="149" t="s">
        <v>280</v>
      </c>
      <c r="V45" s="149" t="s">
        <v>281</v>
      </c>
      <c r="W45" s="149">
        <v>541</v>
      </c>
      <c r="X45" s="149" t="s">
        <v>282</v>
      </c>
      <c r="Y45" s="149">
        <v>353968953</v>
      </c>
      <c r="Z45" s="149" t="s">
        <v>611</v>
      </c>
      <c r="AA45" s="149" t="s">
        <v>612</v>
      </c>
      <c r="AB45" s="150">
        <v>80000</v>
      </c>
      <c r="AC45" s="149">
        <v>5</v>
      </c>
      <c r="AD45" s="149">
        <v>30</v>
      </c>
      <c r="AE45" s="149">
        <v>7</v>
      </c>
      <c r="AF45" s="149" t="s">
        <v>613</v>
      </c>
      <c r="AG45" s="149" t="s">
        <v>614</v>
      </c>
      <c r="AH45" s="149" t="s">
        <v>299</v>
      </c>
      <c r="AI45" s="149" t="s">
        <v>615</v>
      </c>
      <c r="AJ45" s="150">
        <v>3610</v>
      </c>
      <c r="AK45" s="150">
        <v>3610</v>
      </c>
      <c r="AL45" s="149" t="s">
        <v>616</v>
      </c>
      <c r="AM45" s="150">
        <v>50564.61</v>
      </c>
      <c r="AN45" s="150">
        <v>25245.39</v>
      </c>
      <c r="AO45" s="150">
        <v>75810</v>
      </c>
      <c r="AP45" s="150">
        <v>29435.39</v>
      </c>
      <c r="AQ45" s="150">
        <v>3149.61</v>
      </c>
      <c r="AR45" s="150">
        <v>32585</v>
      </c>
      <c r="AS45" s="150">
        <v>29435.39</v>
      </c>
      <c r="AT45" s="150">
        <v>3149.61</v>
      </c>
      <c r="AU45" s="150">
        <v>32585</v>
      </c>
      <c r="AV45" s="149">
        <v>30</v>
      </c>
      <c r="AW45" s="149"/>
      <c r="AX45" s="149"/>
      <c r="AY45" s="149"/>
      <c r="AZ45" s="149"/>
      <c r="BA45" s="149"/>
      <c r="BB45" s="149" t="s">
        <v>291</v>
      </c>
      <c r="BC45" s="149" t="s">
        <v>253</v>
      </c>
      <c r="BD45" s="149"/>
      <c r="BE45" s="150">
        <v>0</v>
      </c>
      <c r="BF45" s="149" t="s">
        <v>610</v>
      </c>
      <c r="BG45" s="149">
        <v>9975310921</v>
      </c>
      <c r="BH45" s="135" t="s">
        <v>509</v>
      </c>
      <c r="BI45" s="130" t="s">
        <v>100</v>
      </c>
      <c r="BJ45" s="135">
        <v>46184</v>
      </c>
      <c r="BK45" s="94" t="s">
        <v>104</v>
      </c>
      <c r="BL45" s="95" t="s">
        <v>109</v>
      </c>
      <c r="BM45" s="96" t="s">
        <v>181</v>
      </c>
      <c r="BN45" s="94" t="s">
        <v>222</v>
      </c>
      <c r="BO45" s="94"/>
      <c r="BP45" s="42"/>
      <c r="BQ45" s="148" t="s">
        <v>673</v>
      </c>
    </row>
    <row r="46" spans="1:69" hidden="1" x14ac:dyDescent="0.35">
      <c r="A46" s="134">
        <v>42</v>
      </c>
      <c r="B46" s="149" t="s">
        <v>260</v>
      </c>
      <c r="C46" s="149" t="s">
        <v>261</v>
      </c>
      <c r="D46" s="149" t="s">
        <v>259</v>
      </c>
      <c r="E46" s="149" t="s">
        <v>258</v>
      </c>
      <c r="F46" s="149" t="s">
        <v>258</v>
      </c>
      <c r="G46" s="149" t="s">
        <v>256</v>
      </c>
      <c r="H46" s="149" t="s">
        <v>257</v>
      </c>
      <c r="I46" s="149">
        <v>151256</v>
      </c>
      <c r="J46" s="149" t="s">
        <v>274</v>
      </c>
      <c r="K46" s="149">
        <v>151256</v>
      </c>
      <c r="L46" s="149" t="s">
        <v>269</v>
      </c>
      <c r="M46" s="149" t="s">
        <v>268</v>
      </c>
      <c r="N46" s="149">
        <v>264613</v>
      </c>
      <c r="O46" s="149" t="s">
        <v>571</v>
      </c>
      <c r="P46" s="149">
        <v>347408</v>
      </c>
      <c r="Q46" s="149" t="s">
        <v>572</v>
      </c>
      <c r="R46" s="149" t="s">
        <v>421</v>
      </c>
      <c r="S46" s="149" t="s">
        <v>617</v>
      </c>
      <c r="T46" s="149" t="s">
        <v>617</v>
      </c>
      <c r="U46" s="149" t="s">
        <v>315</v>
      </c>
      <c r="V46" s="149" t="s">
        <v>281</v>
      </c>
      <c r="W46" s="149">
        <v>0</v>
      </c>
      <c r="X46" s="149" t="s">
        <v>595</v>
      </c>
      <c r="Y46" s="149">
        <v>18645853</v>
      </c>
      <c r="Z46" s="149" t="s">
        <v>618</v>
      </c>
      <c r="AA46" s="149" t="s">
        <v>619</v>
      </c>
      <c r="AB46" s="150">
        <v>31116</v>
      </c>
      <c r="AC46" s="149">
        <v>2</v>
      </c>
      <c r="AD46" s="149">
        <v>24</v>
      </c>
      <c r="AE46" s="149">
        <v>1</v>
      </c>
      <c r="AF46" s="149" t="s">
        <v>620</v>
      </c>
      <c r="AG46" s="149" t="s">
        <v>621</v>
      </c>
      <c r="AH46" s="149" t="s">
        <v>299</v>
      </c>
      <c r="AI46" s="149" t="s">
        <v>619</v>
      </c>
      <c r="AJ46" s="150">
        <v>1645</v>
      </c>
      <c r="AK46" s="150">
        <v>1645</v>
      </c>
      <c r="AL46" s="149" t="s">
        <v>622</v>
      </c>
      <c r="AM46" s="150">
        <v>32545.14</v>
      </c>
      <c r="AN46" s="150">
        <v>1166</v>
      </c>
      <c r="AO46" s="150">
        <v>33711.14</v>
      </c>
      <c r="AP46" s="150">
        <v>1428.86</v>
      </c>
      <c r="AQ46" s="150">
        <v>0</v>
      </c>
      <c r="AR46" s="150">
        <v>1428.86</v>
      </c>
      <c r="AS46" s="150">
        <v>0</v>
      </c>
      <c r="AT46" s="150">
        <v>0</v>
      </c>
      <c r="AU46" s="150">
        <v>0</v>
      </c>
      <c r="AV46" s="149">
        <v>58</v>
      </c>
      <c r="AW46" s="149"/>
      <c r="AX46" s="149"/>
      <c r="AY46" s="149"/>
      <c r="AZ46" s="149"/>
      <c r="BA46" s="149"/>
      <c r="BB46" s="149" t="s">
        <v>291</v>
      </c>
      <c r="BC46" s="149" t="s">
        <v>253</v>
      </c>
      <c r="BD46" s="149" t="s">
        <v>623</v>
      </c>
      <c r="BE46" s="150">
        <v>31116</v>
      </c>
      <c r="BF46" s="149" t="s">
        <v>617</v>
      </c>
      <c r="BG46" s="149">
        <v>9860402599</v>
      </c>
      <c r="BH46" s="135" t="s">
        <v>509</v>
      </c>
      <c r="BI46" s="130" t="s">
        <v>100</v>
      </c>
      <c r="BJ46" s="135">
        <v>46184</v>
      </c>
      <c r="BK46" s="94" t="s">
        <v>103</v>
      </c>
      <c r="BL46" s="95" t="s">
        <v>108</v>
      </c>
      <c r="BM46" s="96" t="s">
        <v>181</v>
      </c>
      <c r="BN46" s="94" t="s">
        <v>222</v>
      </c>
      <c r="BO46" s="94"/>
      <c r="BP46" s="42"/>
      <c r="BQ46" s="148" t="s">
        <v>681</v>
      </c>
    </row>
    <row r="47" spans="1:69" ht="23" hidden="1" x14ac:dyDescent="0.35">
      <c r="A47" s="134">
        <v>43</v>
      </c>
      <c r="B47" s="149" t="s">
        <v>260</v>
      </c>
      <c r="C47" s="149" t="s">
        <v>261</v>
      </c>
      <c r="D47" s="149" t="s">
        <v>259</v>
      </c>
      <c r="E47" s="149" t="s">
        <v>258</v>
      </c>
      <c r="F47" s="149" t="s">
        <v>258</v>
      </c>
      <c r="G47" s="149" t="s">
        <v>256</v>
      </c>
      <c r="H47" s="149" t="s">
        <v>257</v>
      </c>
      <c r="I47" s="149">
        <v>127044</v>
      </c>
      <c r="J47" s="149" t="s">
        <v>607</v>
      </c>
      <c r="K47" s="149">
        <v>127044</v>
      </c>
      <c r="L47" s="149" t="s">
        <v>275</v>
      </c>
      <c r="M47" s="149" t="s">
        <v>276</v>
      </c>
      <c r="N47" s="149">
        <v>214192</v>
      </c>
      <c r="O47" s="149" t="s">
        <v>608</v>
      </c>
      <c r="P47" s="149">
        <v>282951</v>
      </c>
      <c r="Q47" s="149" t="s">
        <v>609</v>
      </c>
      <c r="R47" s="149" t="s">
        <v>278</v>
      </c>
      <c r="S47" s="149" t="s">
        <v>624</v>
      </c>
      <c r="T47" s="149" t="s">
        <v>624</v>
      </c>
      <c r="U47" s="149" t="s">
        <v>280</v>
      </c>
      <c r="V47" s="149" t="s">
        <v>281</v>
      </c>
      <c r="W47" s="149">
        <v>541</v>
      </c>
      <c r="X47" s="149" t="s">
        <v>282</v>
      </c>
      <c r="Y47" s="149">
        <v>353875407</v>
      </c>
      <c r="Z47" s="149" t="s">
        <v>625</v>
      </c>
      <c r="AA47" s="149" t="s">
        <v>626</v>
      </c>
      <c r="AB47" s="150">
        <v>40000</v>
      </c>
      <c r="AC47" s="149">
        <v>5</v>
      </c>
      <c r="AD47" s="149">
        <v>24</v>
      </c>
      <c r="AE47" s="149">
        <v>1</v>
      </c>
      <c r="AF47" s="149" t="s">
        <v>627</v>
      </c>
      <c r="AG47" s="149" t="s">
        <v>628</v>
      </c>
      <c r="AH47" s="149" t="s">
        <v>308</v>
      </c>
      <c r="AI47" s="149" t="s">
        <v>615</v>
      </c>
      <c r="AJ47" s="150">
        <v>2130</v>
      </c>
      <c r="AK47" s="150">
        <v>2130</v>
      </c>
      <c r="AL47" s="149" t="s">
        <v>629</v>
      </c>
      <c r="AM47" s="150">
        <v>33449.31</v>
      </c>
      <c r="AN47" s="150">
        <v>11280.69</v>
      </c>
      <c r="AO47" s="150">
        <v>44730</v>
      </c>
      <c r="AP47" s="150">
        <v>6550.69</v>
      </c>
      <c r="AQ47" s="150">
        <v>283.31</v>
      </c>
      <c r="AR47" s="150">
        <v>6834</v>
      </c>
      <c r="AS47" s="150">
        <v>6550.69</v>
      </c>
      <c r="AT47" s="150">
        <v>283.31</v>
      </c>
      <c r="AU47" s="150">
        <v>6834</v>
      </c>
      <c r="AV47" s="149">
        <v>30</v>
      </c>
      <c r="AW47" s="149"/>
      <c r="AX47" s="149"/>
      <c r="AY47" s="149"/>
      <c r="AZ47" s="149"/>
      <c r="BA47" s="149"/>
      <c r="BB47" s="149" t="s">
        <v>291</v>
      </c>
      <c r="BC47" s="149" t="s">
        <v>253</v>
      </c>
      <c r="BD47" s="149"/>
      <c r="BE47" s="150">
        <v>0</v>
      </c>
      <c r="BF47" s="149" t="s">
        <v>624</v>
      </c>
      <c r="BG47" s="151" t="s">
        <v>630</v>
      </c>
      <c r="BH47" s="135" t="s">
        <v>509</v>
      </c>
      <c r="BI47" s="130" t="s">
        <v>100</v>
      </c>
      <c r="BJ47" s="135">
        <v>46184</v>
      </c>
      <c r="BK47" s="94" t="s">
        <v>104</v>
      </c>
      <c r="BL47" s="95" t="s">
        <v>109</v>
      </c>
      <c r="BM47" s="96" t="s">
        <v>181</v>
      </c>
      <c r="BN47" s="94" t="s">
        <v>222</v>
      </c>
      <c r="BO47" s="94"/>
      <c r="BP47" s="42"/>
      <c r="BQ47" s="148" t="s">
        <v>674</v>
      </c>
    </row>
    <row r="48" spans="1:69" hidden="1" x14ac:dyDescent="0.35">
      <c r="A48" s="134">
        <v>44</v>
      </c>
      <c r="B48" s="149" t="s">
        <v>260</v>
      </c>
      <c r="C48" s="149" t="s">
        <v>261</v>
      </c>
      <c r="D48" s="149" t="s">
        <v>259</v>
      </c>
      <c r="E48" s="149" t="s">
        <v>258</v>
      </c>
      <c r="F48" s="149" t="s">
        <v>258</v>
      </c>
      <c r="G48" s="149" t="s">
        <v>256</v>
      </c>
      <c r="H48" s="149" t="s">
        <v>257</v>
      </c>
      <c r="I48" s="149">
        <v>151521</v>
      </c>
      <c r="J48" s="149" t="s">
        <v>292</v>
      </c>
      <c r="K48" s="149">
        <v>151521</v>
      </c>
      <c r="L48" s="149" t="s">
        <v>275</v>
      </c>
      <c r="M48" s="149" t="s">
        <v>276</v>
      </c>
      <c r="N48" s="149">
        <v>270571</v>
      </c>
      <c r="O48" s="149" t="s">
        <v>631</v>
      </c>
      <c r="P48" s="149">
        <v>355078</v>
      </c>
      <c r="Q48" s="149" t="s">
        <v>499</v>
      </c>
      <c r="R48" s="149" t="s">
        <v>278</v>
      </c>
      <c r="S48" s="149" t="s">
        <v>632</v>
      </c>
      <c r="T48" s="149" t="s">
        <v>632</v>
      </c>
      <c r="U48" s="149" t="s">
        <v>280</v>
      </c>
      <c r="V48" s="149" t="s">
        <v>363</v>
      </c>
      <c r="W48" s="149">
        <v>0</v>
      </c>
      <c r="X48" s="149" t="s">
        <v>282</v>
      </c>
      <c r="Y48" s="149">
        <v>355802897</v>
      </c>
      <c r="Z48" s="149" t="s">
        <v>633</v>
      </c>
      <c r="AA48" s="149" t="s">
        <v>634</v>
      </c>
      <c r="AB48" s="150">
        <v>63000</v>
      </c>
      <c r="AC48" s="149">
        <v>10</v>
      </c>
      <c r="AD48" s="149">
        <v>24</v>
      </c>
      <c r="AE48" s="149">
        <v>2</v>
      </c>
      <c r="AF48" s="149" t="s">
        <v>635</v>
      </c>
      <c r="AG48" s="149" t="s">
        <v>636</v>
      </c>
      <c r="AH48" s="149" t="s">
        <v>308</v>
      </c>
      <c r="AI48" s="149" t="s">
        <v>637</v>
      </c>
      <c r="AJ48" s="150">
        <v>3360</v>
      </c>
      <c r="AK48" s="150">
        <v>3360</v>
      </c>
      <c r="AL48" s="149" t="s">
        <v>638</v>
      </c>
      <c r="AM48" s="150">
        <v>32401.14</v>
      </c>
      <c r="AN48" s="150">
        <v>14638.86</v>
      </c>
      <c r="AO48" s="150">
        <v>47040</v>
      </c>
      <c r="AP48" s="150">
        <v>30598.86</v>
      </c>
      <c r="AQ48" s="150">
        <v>3700.14</v>
      </c>
      <c r="AR48" s="150">
        <v>34299</v>
      </c>
      <c r="AS48" s="150">
        <v>30598.86</v>
      </c>
      <c r="AT48" s="150">
        <v>3700.14</v>
      </c>
      <c r="AU48" s="150">
        <v>34299</v>
      </c>
      <c r="AV48" s="149">
        <v>26</v>
      </c>
      <c r="AW48" s="149"/>
      <c r="AX48" s="149"/>
      <c r="AY48" s="149"/>
      <c r="AZ48" s="149"/>
      <c r="BA48" s="149"/>
      <c r="BB48" s="149" t="s">
        <v>291</v>
      </c>
      <c r="BC48" s="149" t="s">
        <v>253</v>
      </c>
      <c r="BD48" s="149"/>
      <c r="BE48" s="150">
        <v>0</v>
      </c>
      <c r="BF48" s="149" t="s">
        <v>632</v>
      </c>
      <c r="BG48" s="149">
        <v>8956622317</v>
      </c>
      <c r="BH48" s="135" t="s">
        <v>509</v>
      </c>
      <c r="BI48" s="130" t="s">
        <v>100</v>
      </c>
      <c r="BJ48" s="135">
        <v>46184</v>
      </c>
      <c r="BK48" s="94" t="s">
        <v>103</v>
      </c>
      <c r="BL48" s="95" t="s">
        <v>108</v>
      </c>
      <c r="BM48" s="96" t="s">
        <v>181</v>
      </c>
      <c r="BN48" s="94" t="s">
        <v>222</v>
      </c>
      <c r="BO48" s="94"/>
      <c r="BP48" s="42"/>
      <c r="BQ48" s="148" t="s">
        <v>675</v>
      </c>
    </row>
    <row r="49" spans="1:69" ht="23" hidden="1" x14ac:dyDescent="0.35">
      <c r="A49" s="134">
        <v>45</v>
      </c>
      <c r="B49" s="149" t="s">
        <v>260</v>
      </c>
      <c r="C49" s="149" t="s">
        <v>261</v>
      </c>
      <c r="D49" s="149" t="s">
        <v>259</v>
      </c>
      <c r="E49" s="149" t="s">
        <v>258</v>
      </c>
      <c r="F49" s="149" t="s">
        <v>258</v>
      </c>
      <c r="G49" s="149" t="s">
        <v>256</v>
      </c>
      <c r="H49" s="149" t="s">
        <v>257</v>
      </c>
      <c r="I49" s="149">
        <v>151521</v>
      </c>
      <c r="J49" s="149" t="s">
        <v>292</v>
      </c>
      <c r="K49" s="149">
        <v>151521</v>
      </c>
      <c r="L49" s="149" t="s">
        <v>275</v>
      </c>
      <c r="M49" s="149" t="s">
        <v>276</v>
      </c>
      <c r="N49" s="149">
        <v>270571</v>
      </c>
      <c r="O49" s="149" t="s">
        <v>631</v>
      </c>
      <c r="P49" s="149">
        <v>355078</v>
      </c>
      <c r="Q49" s="149" t="s">
        <v>499</v>
      </c>
      <c r="R49" s="149" t="s">
        <v>371</v>
      </c>
      <c r="S49" s="149" t="s">
        <v>632</v>
      </c>
      <c r="T49" s="149" t="s">
        <v>632</v>
      </c>
      <c r="U49" s="149" t="s">
        <v>280</v>
      </c>
      <c r="V49" s="149" t="s">
        <v>363</v>
      </c>
      <c r="W49" s="149">
        <v>0</v>
      </c>
      <c r="X49" s="149" t="s">
        <v>488</v>
      </c>
      <c r="Y49" s="149">
        <v>358268080</v>
      </c>
      <c r="Z49" s="149" t="s">
        <v>633</v>
      </c>
      <c r="AA49" s="149" t="s">
        <v>296</v>
      </c>
      <c r="AB49" s="150">
        <v>15499</v>
      </c>
      <c r="AC49" s="149">
        <v>10</v>
      </c>
      <c r="AD49" s="149">
        <v>12</v>
      </c>
      <c r="AE49" s="149" t="s">
        <v>374</v>
      </c>
      <c r="AF49" s="149" t="s">
        <v>635</v>
      </c>
      <c r="AG49" s="149" t="s">
        <v>636</v>
      </c>
      <c r="AH49" s="149" t="s">
        <v>308</v>
      </c>
      <c r="AI49" s="149" t="s">
        <v>300</v>
      </c>
      <c r="AJ49" s="150">
        <v>1470</v>
      </c>
      <c r="AK49" s="150">
        <v>1470</v>
      </c>
      <c r="AL49" s="149" t="s">
        <v>639</v>
      </c>
      <c r="AM49" s="150">
        <v>11144.11</v>
      </c>
      <c r="AN49" s="150">
        <v>2085.89</v>
      </c>
      <c r="AO49" s="150">
        <v>13230</v>
      </c>
      <c r="AP49" s="150">
        <v>4354.8900000000003</v>
      </c>
      <c r="AQ49" s="150">
        <v>184.11</v>
      </c>
      <c r="AR49" s="150">
        <v>4539</v>
      </c>
      <c r="AS49" s="150">
        <v>4354.8900000000003</v>
      </c>
      <c r="AT49" s="150">
        <v>184.11</v>
      </c>
      <c r="AU49" s="150">
        <v>4539</v>
      </c>
      <c r="AV49" s="149">
        <v>20</v>
      </c>
      <c r="AW49" s="149"/>
      <c r="AX49" s="149"/>
      <c r="AY49" s="149"/>
      <c r="AZ49" s="149"/>
      <c r="BA49" s="149"/>
      <c r="BB49" s="149" t="s">
        <v>291</v>
      </c>
      <c r="BC49" s="149" t="s">
        <v>253</v>
      </c>
      <c r="BD49" s="149"/>
      <c r="BE49" s="150">
        <v>0</v>
      </c>
      <c r="BF49" s="149" t="s">
        <v>632</v>
      </c>
      <c r="BG49" s="151" t="s">
        <v>640</v>
      </c>
      <c r="BH49" s="135" t="s">
        <v>509</v>
      </c>
      <c r="BI49" s="130" t="s">
        <v>100</v>
      </c>
      <c r="BJ49" s="135">
        <v>46184</v>
      </c>
      <c r="BK49" s="94" t="s">
        <v>103</v>
      </c>
      <c r="BL49" s="95" t="s">
        <v>108</v>
      </c>
      <c r="BM49" s="96" t="s">
        <v>181</v>
      </c>
      <c r="BN49" s="94" t="s">
        <v>222</v>
      </c>
      <c r="BO49" s="94"/>
      <c r="BP49" s="42"/>
      <c r="BQ49" s="148" t="s">
        <v>676</v>
      </c>
    </row>
    <row r="50" spans="1:69" hidden="1" x14ac:dyDescent="0.35">
      <c r="A50" s="134">
        <v>46</v>
      </c>
      <c r="B50" s="149" t="s">
        <v>260</v>
      </c>
      <c r="C50" s="149" t="s">
        <v>261</v>
      </c>
      <c r="D50" s="149" t="s">
        <v>259</v>
      </c>
      <c r="E50" s="149" t="s">
        <v>258</v>
      </c>
      <c r="F50" s="149" t="s">
        <v>258</v>
      </c>
      <c r="G50" s="149" t="s">
        <v>256</v>
      </c>
      <c r="H50" s="149" t="s">
        <v>257</v>
      </c>
      <c r="I50" s="149">
        <v>151521</v>
      </c>
      <c r="J50" s="149" t="s">
        <v>292</v>
      </c>
      <c r="K50" s="149">
        <v>151521</v>
      </c>
      <c r="L50" s="149" t="s">
        <v>275</v>
      </c>
      <c r="M50" s="149" t="s">
        <v>276</v>
      </c>
      <c r="N50" s="149">
        <v>262494</v>
      </c>
      <c r="O50" s="149" t="s">
        <v>641</v>
      </c>
      <c r="P50" s="149">
        <v>344662</v>
      </c>
      <c r="Q50" s="149" t="s">
        <v>642</v>
      </c>
      <c r="R50" s="149" t="s">
        <v>417</v>
      </c>
      <c r="S50" s="149" t="s">
        <v>643</v>
      </c>
      <c r="T50" s="149" t="s">
        <v>643</v>
      </c>
      <c r="U50" s="149" t="s">
        <v>280</v>
      </c>
      <c r="V50" s="149" t="s">
        <v>281</v>
      </c>
      <c r="W50" s="149">
        <v>541</v>
      </c>
      <c r="X50" s="149" t="s">
        <v>282</v>
      </c>
      <c r="Y50" s="149">
        <v>353271894</v>
      </c>
      <c r="Z50" s="149" t="s">
        <v>644</v>
      </c>
      <c r="AA50" s="149" t="s">
        <v>645</v>
      </c>
      <c r="AB50" s="150">
        <v>30000</v>
      </c>
      <c r="AC50" s="149">
        <v>10</v>
      </c>
      <c r="AD50" s="149">
        <v>18</v>
      </c>
      <c r="AE50" s="149">
        <v>0</v>
      </c>
      <c r="AF50" s="149" t="s">
        <v>646</v>
      </c>
      <c r="AG50" s="149" t="s">
        <v>647</v>
      </c>
      <c r="AH50" s="149" t="s">
        <v>308</v>
      </c>
      <c r="AI50" s="149" t="s">
        <v>648</v>
      </c>
      <c r="AJ50" s="150">
        <v>2020</v>
      </c>
      <c r="AK50" s="150">
        <v>2020</v>
      </c>
      <c r="AL50" s="149" t="s">
        <v>649</v>
      </c>
      <c r="AM50" s="150">
        <v>26058.93</v>
      </c>
      <c r="AN50" s="150">
        <v>6261.07</v>
      </c>
      <c r="AO50" s="150">
        <v>32320</v>
      </c>
      <c r="AP50" s="150">
        <v>3941.07</v>
      </c>
      <c r="AQ50" s="150">
        <v>118.93</v>
      </c>
      <c r="AR50" s="150">
        <v>4060</v>
      </c>
      <c r="AS50" s="150">
        <v>3941.07</v>
      </c>
      <c r="AT50" s="150">
        <v>118.93</v>
      </c>
      <c r="AU50" s="150">
        <v>4060</v>
      </c>
      <c r="AV50" s="149">
        <v>31</v>
      </c>
      <c r="AW50" s="149"/>
      <c r="AX50" s="149"/>
      <c r="AY50" s="149"/>
      <c r="AZ50" s="149"/>
      <c r="BA50" s="149"/>
      <c r="BB50" s="149" t="s">
        <v>291</v>
      </c>
      <c r="BC50" s="149" t="s">
        <v>253</v>
      </c>
      <c r="BD50" s="149" t="s">
        <v>650</v>
      </c>
      <c r="BE50" s="150">
        <v>30000</v>
      </c>
      <c r="BF50" s="149" t="s">
        <v>643</v>
      </c>
      <c r="BG50" s="149">
        <v>9890473005</v>
      </c>
      <c r="BH50" s="135" t="s">
        <v>509</v>
      </c>
      <c r="BI50" s="130" t="s">
        <v>100</v>
      </c>
      <c r="BJ50" s="135">
        <v>46184</v>
      </c>
      <c r="BK50" s="94" t="s">
        <v>103</v>
      </c>
      <c r="BL50" s="95" t="s">
        <v>108</v>
      </c>
      <c r="BM50" s="96" t="s">
        <v>181</v>
      </c>
      <c r="BN50" s="94" t="s">
        <v>222</v>
      </c>
      <c r="BO50" s="94"/>
      <c r="BP50" s="42"/>
      <c r="BQ50" s="148" t="s">
        <v>677</v>
      </c>
    </row>
    <row r="51" spans="1:69" hidden="1" x14ac:dyDescent="0.35">
      <c r="A51" s="134">
        <v>47</v>
      </c>
      <c r="B51" s="149" t="s">
        <v>260</v>
      </c>
      <c r="C51" s="149" t="s">
        <v>261</v>
      </c>
      <c r="D51" s="149" t="s">
        <v>259</v>
      </c>
      <c r="E51" s="149" t="s">
        <v>258</v>
      </c>
      <c r="F51" s="149" t="s">
        <v>258</v>
      </c>
      <c r="G51" s="149" t="s">
        <v>256</v>
      </c>
      <c r="H51" s="149" t="s">
        <v>257</v>
      </c>
      <c r="I51" s="149">
        <v>151410</v>
      </c>
      <c r="J51" s="149" t="s">
        <v>651</v>
      </c>
      <c r="K51" s="149">
        <v>151410</v>
      </c>
      <c r="L51" s="149" t="s">
        <v>275</v>
      </c>
      <c r="M51" s="149" t="s">
        <v>276</v>
      </c>
      <c r="N51" s="149">
        <v>257705</v>
      </c>
      <c r="O51" s="149" t="s">
        <v>652</v>
      </c>
      <c r="P51" s="149">
        <v>338425</v>
      </c>
      <c r="Q51" s="149" t="s">
        <v>653</v>
      </c>
      <c r="R51" s="149" t="s">
        <v>278</v>
      </c>
      <c r="S51" s="149" t="s">
        <v>654</v>
      </c>
      <c r="T51" s="149" t="s">
        <v>654</v>
      </c>
      <c r="U51" s="149" t="s">
        <v>280</v>
      </c>
      <c r="V51" s="149" t="s">
        <v>363</v>
      </c>
      <c r="W51" s="149">
        <v>0</v>
      </c>
      <c r="X51" s="149" t="s">
        <v>282</v>
      </c>
      <c r="Y51" s="149">
        <v>356802798</v>
      </c>
      <c r="Z51" s="149" t="s">
        <v>655</v>
      </c>
      <c r="AA51" s="149" t="s">
        <v>329</v>
      </c>
      <c r="AB51" s="150">
        <v>65000</v>
      </c>
      <c r="AC51" s="149">
        <v>6</v>
      </c>
      <c r="AD51" s="149">
        <v>24</v>
      </c>
      <c r="AE51" s="149" t="s">
        <v>305</v>
      </c>
      <c r="AF51" s="149" t="s">
        <v>656</v>
      </c>
      <c r="AG51" s="149" t="s">
        <v>657</v>
      </c>
      <c r="AH51" s="149" t="s">
        <v>308</v>
      </c>
      <c r="AI51" s="149" t="s">
        <v>658</v>
      </c>
      <c r="AJ51" s="150">
        <v>3470</v>
      </c>
      <c r="AK51" s="150">
        <v>3470</v>
      </c>
      <c r="AL51" s="149" t="s">
        <v>659</v>
      </c>
      <c r="AM51" s="150">
        <v>59463.89</v>
      </c>
      <c r="AN51" s="150">
        <v>18526.11</v>
      </c>
      <c r="AO51" s="150">
        <v>77990</v>
      </c>
      <c r="AP51" s="150">
        <v>5536.11</v>
      </c>
      <c r="AQ51" s="150">
        <v>76.89</v>
      </c>
      <c r="AR51" s="150">
        <v>5613</v>
      </c>
      <c r="AS51" s="150">
        <v>5536.11</v>
      </c>
      <c r="AT51" s="150">
        <v>76.89</v>
      </c>
      <c r="AU51" s="150">
        <v>5613</v>
      </c>
      <c r="AV51" s="149">
        <v>25</v>
      </c>
      <c r="AW51" s="149"/>
      <c r="AX51" s="149"/>
      <c r="AY51" s="149"/>
      <c r="AZ51" s="149"/>
      <c r="BA51" s="149"/>
      <c r="BB51" s="149" t="s">
        <v>291</v>
      </c>
      <c r="BC51" s="149" t="s">
        <v>253</v>
      </c>
      <c r="BD51" s="149"/>
      <c r="BE51" s="150">
        <v>0</v>
      </c>
      <c r="BF51" s="149" t="s">
        <v>654</v>
      </c>
      <c r="BG51" s="149">
        <v>9975423376</v>
      </c>
      <c r="BH51" s="135" t="s">
        <v>509</v>
      </c>
      <c r="BI51" s="130" t="s">
        <v>100</v>
      </c>
      <c r="BJ51" s="135">
        <v>46184</v>
      </c>
      <c r="BK51" s="94" t="s">
        <v>103</v>
      </c>
      <c r="BL51" s="95" t="s">
        <v>108</v>
      </c>
      <c r="BM51" s="96" t="s">
        <v>181</v>
      </c>
      <c r="BN51" s="94" t="s">
        <v>222</v>
      </c>
      <c r="BO51" s="94"/>
      <c r="BP51" s="42"/>
      <c r="BQ51" s="148" t="s">
        <v>678</v>
      </c>
    </row>
    <row r="52" spans="1:69" hidden="1" x14ac:dyDescent="0.35">
      <c r="A52" s="134">
        <v>48</v>
      </c>
      <c r="B52" s="149" t="s">
        <v>260</v>
      </c>
      <c r="C52" s="149" t="s">
        <v>261</v>
      </c>
      <c r="D52" s="149" t="s">
        <v>259</v>
      </c>
      <c r="E52" s="149" t="s">
        <v>258</v>
      </c>
      <c r="F52" s="149" t="s">
        <v>258</v>
      </c>
      <c r="G52" s="149" t="s">
        <v>256</v>
      </c>
      <c r="H52" s="149" t="s">
        <v>257</v>
      </c>
      <c r="I52" s="149">
        <v>151521</v>
      </c>
      <c r="J52" s="149" t="s">
        <v>292</v>
      </c>
      <c r="K52" s="149">
        <v>151521</v>
      </c>
      <c r="L52" s="149" t="s">
        <v>275</v>
      </c>
      <c r="M52" s="149" t="s">
        <v>276</v>
      </c>
      <c r="N52" s="149">
        <v>262457</v>
      </c>
      <c r="O52" s="149" t="s">
        <v>660</v>
      </c>
      <c r="P52" s="149">
        <v>344607</v>
      </c>
      <c r="Q52" s="149" t="s">
        <v>479</v>
      </c>
      <c r="R52" s="149" t="s">
        <v>661</v>
      </c>
      <c r="S52" s="149" t="s">
        <v>662</v>
      </c>
      <c r="T52" s="149" t="s">
        <v>662</v>
      </c>
      <c r="U52" s="149" t="s">
        <v>333</v>
      </c>
      <c r="V52" s="149" t="s">
        <v>281</v>
      </c>
      <c r="W52" s="149">
        <v>0</v>
      </c>
      <c r="X52" s="149" t="s">
        <v>282</v>
      </c>
      <c r="Y52" s="149">
        <v>25790942</v>
      </c>
      <c r="Z52" s="149" t="s">
        <v>663</v>
      </c>
      <c r="AA52" s="149" t="s">
        <v>664</v>
      </c>
      <c r="AB52" s="150">
        <v>6880</v>
      </c>
      <c r="AC52" s="149">
        <v>10</v>
      </c>
      <c r="AD52" s="149">
        <v>12</v>
      </c>
      <c r="AE52" s="149">
        <v>1</v>
      </c>
      <c r="AF52" s="149" t="s">
        <v>665</v>
      </c>
      <c r="AG52" s="149" t="s">
        <v>344</v>
      </c>
      <c r="AH52" s="149" t="s">
        <v>299</v>
      </c>
      <c r="AI52" s="149" t="s">
        <v>664</v>
      </c>
      <c r="AJ52" s="150">
        <v>650</v>
      </c>
      <c r="AK52" s="150">
        <v>650</v>
      </c>
      <c r="AL52" s="149" t="s">
        <v>666</v>
      </c>
      <c r="AM52" s="150">
        <v>0</v>
      </c>
      <c r="AN52" s="150">
        <v>0</v>
      </c>
      <c r="AO52" s="150">
        <v>0</v>
      </c>
      <c r="AP52" s="150">
        <v>6880</v>
      </c>
      <c r="AQ52" s="150">
        <v>1025</v>
      </c>
      <c r="AR52" s="150">
        <v>7905</v>
      </c>
      <c r="AS52" s="150">
        <v>6880</v>
      </c>
      <c r="AT52" s="150">
        <v>1025</v>
      </c>
      <c r="AU52" s="150">
        <v>7905</v>
      </c>
      <c r="AV52" s="149">
        <v>57</v>
      </c>
      <c r="AW52" s="149"/>
      <c r="AX52" s="149"/>
      <c r="AY52" s="149"/>
      <c r="AZ52" s="149"/>
      <c r="BA52" s="149"/>
      <c r="BB52" s="149" t="s">
        <v>291</v>
      </c>
      <c r="BC52" s="149" t="s">
        <v>253</v>
      </c>
      <c r="BD52" s="149" t="s">
        <v>667</v>
      </c>
      <c r="BE52" s="150">
        <v>6880</v>
      </c>
      <c r="BF52" s="149" t="s">
        <v>662</v>
      </c>
      <c r="BG52" s="149">
        <v>9890683229</v>
      </c>
      <c r="BH52" s="135" t="s">
        <v>509</v>
      </c>
      <c r="BI52" s="130" t="s">
        <v>100</v>
      </c>
      <c r="BJ52" s="135">
        <v>46184</v>
      </c>
      <c r="BK52" s="94" t="s">
        <v>103</v>
      </c>
      <c r="BL52" s="95" t="s">
        <v>108</v>
      </c>
      <c r="BM52" s="96" t="s">
        <v>181</v>
      </c>
      <c r="BN52" s="94" t="s">
        <v>222</v>
      </c>
      <c r="BO52" s="94"/>
      <c r="BP52" s="42"/>
      <c r="BQ52" s="148" t="s">
        <v>679</v>
      </c>
    </row>
    <row r="53" spans="1:69" hidden="1" x14ac:dyDescent="0.35">
      <c r="A53" s="134">
        <v>49</v>
      </c>
      <c r="B53" s="152" t="s">
        <v>260</v>
      </c>
      <c r="C53" s="152" t="s">
        <v>261</v>
      </c>
      <c r="D53" s="152" t="s">
        <v>259</v>
      </c>
      <c r="E53" s="152" t="s">
        <v>258</v>
      </c>
      <c r="F53" s="152" t="s">
        <v>258</v>
      </c>
      <c r="G53" s="152" t="s">
        <v>256</v>
      </c>
      <c r="H53" s="152" t="s">
        <v>257</v>
      </c>
      <c r="I53" s="152">
        <v>151256</v>
      </c>
      <c r="J53" s="152" t="s">
        <v>274</v>
      </c>
      <c r="K53" s="152">
        <v>151256</v>
      </c>
      <c r="L53" s="152" t="s">
        <v>269</v>
      </c>
      <c r="M53" s="152" t="s">
        <v>268</v>
      </c>
      <c r="N53" s="152">
        <v>264613</v>
      </c>
      <c r="O53" s="152" t="s">
        <v>571</v>
      </c>
      <c r="P53" s="152">
        <v>436292</v>
      </c>
      <c r="Q53" s="152" t="s">
        <v>682</v>
      </c>
      <c r="R53" s="152" t="s">
        <v>278</v>
      </c>
      <c r="S53" s="152" t="s">
        <v>683</v>
      </c>
      <c r="T53" s="152" t="s">
        <v>683</v>
      </c>
      <c r="U53" s="152" t="s">
        <v>333</v>
      </c>
      <c r="V53" s="152" t="s">
        <v>281</v>
      </c>
      <c r="W53" s="152">
        <v>0</v>
      </c>
      <c r="X53" s="152" t="s">
        <v>282</v>
      </c>
      <c r="Y53" s="152">
        <v>355603990</v>
      </c>
      <c r="Z53" s="152" t="s">
        <v>684</v>
      </c>
      <c r="AA53" s="152" t="s">
        <v>685</v>
      </c>
      <c r="AB53" s="153">
        <v>65000</v>
      </c>
      <c r="AC53" s="152">
        <v>2</v>
      </c>
      <c r="AD53" s="152">
        <v>24</v>
      </c>
      <c r="AE53" s="152">
        <v>2</v>
      </c>
      <c r="AF53" s="152" t="s">
        <v>378</v>
      </c>
      <c r="AG53" s="152" t="s">
        <v>686</v>
      </c>
      <c r="AH53" s="152" t="s">
        <v>308</v>
      </c>
      <c r="AI53" s="152" t="s">
        <v>687</v>
      </c>
      <c r="AJ53" s="153">
        <v>3470</v>
      </c>
      <c r="AK53" s="153">
        <v>3470</v>
      </c>
      <c r="AL53" s="152" t="s">
        <v>688</v>
      </c>
      <c r="AM53" s="153">
        <v>18092.740000000002</v>
      </c>
      <c r="AN53" s="153">
        <v>9667.26</v>
      </c>
      <c r="AO53" s="153">
        <v>27760</v>
      </c>
      <c r="AP53" s="153">
        <v>46907.26</v>
      </c>
      <c r="AQ53" s="153">
        <v>8730.74</v>
      </c>
      <c r="AR53" s="153">
        <v>55638</v>
      </c>
      <c r="AS53" s="153">
        <v>46907.26</v>
      </c>
      <c r="AT53" s="153">
        <v>8730.74</v>
      </c>
      <c r="AU53" s="153">
        <v>55638</v>
      </c>
      <c r="AV53" s="152">
        <v>27</v>
      </c>
      <c r="AW53" s="152"/>
      <c r="AX53" s="152"/>
      <c r="AY53" s="152"/>
      <c r="AZ53" s="152"/>
      <c r="BA53" s="152"/>
      <c r="BB53" s="152" t="s">
        <v>291</v>
      </c>
      <c r="BC53" s="152" t="s">
        <v>253</v>
      </c>
      <c r="BD53" s="152" t="s">
        <v>370</v>
      </c>
      <c r="BE53" s="153">
        <v>65000</v>
      </c>
      <c r="BF53" s="152" t="s">
        <v>683</v>
      </c>
      <c r="BG53" s="152">
        <v>9112659265</v>
      </c>
      <c r="BH53" s="135" t="s">
        <v>509</v>
      </c>
      <c r="BI53" s="130" t="s">
        <v>100</v>
      </c>
      <c r="BJ53" s="135">
        <v>46184</v>
      </c>
      <c r="BK53" s="94" t="s">
        <v>103</v>
      </c>
      <c r="BL53" s="95" t="s">
        <v>108</v>
      </c>
      <c r="BM53" s="96" t="s">
        <v>181</v>
      </c>
      <c r="BN53" s="94" t="s">
        <v>222</v>
      </c>
      <c r="BO53" s="94"/>
      <c r="BP53" s="42"/>
      <c r="BQ53" s="148" t="s">
        <v>689</v>
      </c>
    </row>
    <row r="54" spans="1:69" hidden="1" x14ac:dyDescent="0.35">
      <c r="A54" s="134">
        <v>50</v>
      </c>
      <c r="B54" s="152" t="s">
        <v>260</v>
      </c>
      <c r="C54" s="152" t="s">
        <v>261</v>
      </c>
      <c r="D54" s="152" t="s">
        <v>259</v>
      </c>
      <c r="E54" s="152" t="s">
        <v>258</v>
      </c>
      <c r="F54" s="152" t="s">
        <v>258</v>
      </c>
      <c r="G54" s="152" t="s">
        <v>256</v>
      </c>
      <c r="H54" s="152" t="s">
        <v>257</v>
      </c>
      <c r="I54" s="152">
        <v>124993</v>
      </c>
      <c r="J54" s="152" t="s">
        <v>437</v>
      </c>
      <c r="K54" s="152">
        <v>124993</v>
      </c>
      <c r="L54" s="152" t="s">
        <v>275</v>
      </c>
      <c r="M54" s="152" t="s">
        <v>276</v>
      </c>
      <c r="N54" s="152">
        <v>217848</v>
      </c>
      <c r="O54" s="152" t="s">
        <v>691</v>
      </c>
      <c r="P54" s="152">
        <v>291787</v>
      </c>
      <c r="Q54" s="152" t="s">
        <v>293</v>
      </c>
      <c r="R54" s="152" t="s">
        <v>353</v>
      </c>
      <c r="S54" s="152" t="s">
        <v>692</v>
      </c>
      <c r="T54" s="152" t="s">
        <v>692</v>
      </c>
      <c r="U54" s="152" t="s">
        <v>315</v>
      </c>
      <c r="V54" s="152" t="s">
        <v>281</v>
      </c>
      <c r="W54" s="152">
        <v>0</v>
      </c>
      <c r="X54" s="152" t="s">
        <v>595</v>
      </c>
      <c r="Y54" s="152">
        <v>17794637</v>
      </c>
      <c r="Z54" s="152" t="s">
        <v>693</v>
      </c>
      <c r="AA54" s="152" t="s">
        <v>694</v>
      </c>
      <c r="AB54" s="153">
        <v>8000</v>
      </c>
      <c r="AC54" s="152">
        <v>4</v>
      </c>
      <c r="AD54" s="152">
        <v>102</v>
      </c>
      <c r="AE54" s="152">
        <v>3</v>
      </c>
      <c r="AF54" s="152" t="s">
        <v>695</v>
      </c>
      <c r="AG54" s="152" t="s">
        <v>696</v>
      </c>
      <c r="AH54" s="152" t="s">
        <v>485</v>
      </c>
      <c r="AI54" s="152" t="s">
        <v>694</v>
      </c>
      <c r="AJ54" s="153">
        <v>110</v>
      </c>
      <c r="AK54" s="153">
        <v>110</v>
      </c>
      <c r="AL54" s="152" t="s">
        <v>358</v>
      </c>
      <c r="AM54" s="153">
        <v>2173.96</v>
      </c>
      <c r="AN54" s="153">
        <v>195</v>
      </c>
      <c r="AO54" s="153">
        <v>2368.96</v>
      </c>
      <c r="AP54" s="153">
        <v>5840.04</v>
      </c>
      <c r="AQ54" s="153">
        <v>1222</v>
      </c>
      <c r="AR54" s="153">
        <v>7062.04</v>
      </c>
      <c r="AS54" s="153">
        <v>5826.04</v>
      </c>
      <c r="AT54" s="153">
        <v>1222</v>
      </c>
      <c r="AU54" s="153">
        <v>7048.04</v>
      </c>
      <c r="AV54" s="152">
        <v>62</v>
      </c>
      <c r="AW54" s="152"/>
      <c r="AX54" s="152"/>
      <c r="AY54" s="152"/>
      <c r="AZ54" s="152"/>
      <c r="BA54" s="152"/>
      <c r="BB54" s="152" t="s">
        <v>291</v>
      </c>
      <c r="BC54" s="152" t="s">
        <v>253</v>
      </c>
      <c r="BD54" s="152"/>
      <c r="BE54" s="153">
        <v>0</v>
      </c>
      <c r="BF54" s="152" t="s">
        <v>692</v>
      </c>
      <c r="BG54" s="152">
        <v>9765436520</v>
      </c>
      <c r="BH54" s="135" t="s">
        <v>509</v>
      </c>
      <c r="BI54" s="130" t="s">
        <v>100</v>
      </c>
      <c r="BJ54" s="135">
        <v>46185</v>
      </c>
      <c r="BK54" s="94" t="s">
        <v>104</v>
      </c>
      <c r="BL54" s="95" t="s">
        <v>109</v>
      </c>
      <c r="BM54" s="96" t="s">
        <v>181</v>
      </c>
      <c r="BN54" s="94" t="s">
        <v>222</v>
      </c>
      <c r="BO54" s="94"/>
      <c r="BP54" s="42"/>
      <c r="BQ54" s="148" t="s">
        <v>780</v>
      </c>
    </row>
    <row r="55" spans="1:69" hidden="1" x14ac:dyDescent="0.35">
      <c r="A55" s="134">
        <v>51</v>
      </c>
      <c r="B55" s="152" t="s">
        <v>260</v>
      </c>
      <c r="C55" s="152" t="s">
        <v>261</v>
      </c>
      <c r="D55" s="152" t="s">
        <v>259</v>
      </c>
      <c r="E55" s="152" t="s">
        <v>258</v>
      </c>
      <c r="F55" s="152" t="s">
        <v>258</v>
      </c>
      <c r="G55" s="152" t="s">
        <v>256</v>
      </c>
      <c r="H55" s="152" t="s">
        <v>257</v>
      </c>
      <c r="I55" s="152">
        <v>124993</v>
      </c>
      <c r="J55" s="152" t="s">
        <v>437</v>
      </c>
      <c r="K55" s="152">
        <v>124993</v>
      </c>
      <c r="L55" s="152" t="s">
        <v>275</v>
      </c>
      <c r="M55" s="152" t="s">
        <v>276</v>
      </c>
      <c r="N55" s="152">
        <v>217848</v>
      </c>
      <c r="O55" s="152" t="s">
        <v>691</v>
      </c>
      <c r="P55" s="152">
        <v>291787</v>
      </c>
      <c r="Q55" s="152" t="s">
        <v>293</v>
      </c>
      <c r="R55" s="152" t="s">
        <v>421</v>
      </c>
      <c r="S55" s="152" t="s">
        <v>692</v>
      </c>
      <c r="T55" s="152" t="s">
        <v>692</v>
      </c>
      <c r="U55" s="152" t="s">
        <v>315</v>
      </c>
      <c r="V55" s="152" t="s">
        <v>281</v>
      </c>
      <c r="W55" s="152">
        <v>0</v>
      </c>
      <c r="X55" s="152" t="s">
        <v>697</v>
      </c>
      <c r="Y55" s="152">
        <v>20197040</v>
      </c>
      <c r="Z55" s="152" t="s">
        <v>693</v>
      </c>
      <c r="AA55" s="152" t="s">
        <v>698</v>
      </c>
      <c r="AB55" s="153">
        <v>51860</v>
      </c>
      <c r="AC55" s="152">
        <v>4</v>
      </c>
      <c r="AD55" s="152">
        <v>24</v>
      </c>
      <c r="AE55" s="152">
        <v>4</v>
      </c>
      <c r="AF55" s="152" t="s">
        <v>695</v>
      </c>
      <c r="AG55" s="152" t="s">
        <v>696</v>
      </c>
      <c r="AH55" s="152" t="s">
        <v>485</v>
      </c>
      <c r="AI55" s="152" t="s">
        <v>698</v>
      </c>
      <c r="AJ55" s="153">
        <v>2740</v>
      </c>
      <c r="AK55" s="153">
        <v>2740</v>
      </c>
      <c r="AL55" s="152" t="s">
        <v>666</v>
      </c>
      <c r="AM55" s="153">
        <v>14309</v>
      </c>
      <c r="AN55" s="153">
        <v>0</v>
      </c>
      <c r="AO55" s="153">
        <v>14309</v>
      </c>
      <c r="AP55" s="153">
        <v>42840</v>
      </c>
      <c r="AQ55" s="153">
        <v>6805</v>
      </c>
      <c r="AR55" s="153">
        <v>49645</v>
      </c>
      <c r="AS55" s="153">
        <v>37551</v>
      </c>
      <c r="AT55" s="153">
        <v>6805</v>
      </c>
      <c r="AU55" s="153">
        <v>44356</v>
      </c>
      <c r="AV55" s="152">
        <v>58</v>
      </c>
      <c r="AW55" s="152"/>
      <c r="AX55" s="152"/>
      <c r="AY55" s="152"/>
      <c r="AZ55" s="152"/>
      <c r="BA55" s="152"/>
      <c r="BB55" s="152" t="s">
        <v>291</v>
      </c>
      <c r="BC55" s="152" t="s">
        <v>253</v>
      </c>
      <c r="BD55" s="152" t="s">
        <v>667</v>
      </c>
      <c r="BE55" s="153">
        <v>51860</v>
      </c>
      <c r="BF55" s="152" t="s">
        <v>692</v>
      </c>
      <c r="BG55" s="152">
        <v>9765436520</v>
      </c>
      <c r="BH55" s="135" t="s">
        <v>509</v>
      </c>
      <c r="BI55" s="130" t="s">
        <v>100</v>
      </c>
      <c r="BJ55" s="135">
        <v>46185</v>
      </c>
      <c r="BK55" s="94" t="s">
        <v>104</v>
      </c>
      <c r="BL55" s="95" t="s">
        <v>109</v>
      </c>
      <c r="BM55" s="96" t="s">
        <v>181</v>
      </c>
      <c r="BN55" s="94" t="s">
        <v>222</v>
      </c>
      <c r="BO55" s="94"/>
      <c r="BP55" s="42"/>
      <c r="BQ55" s="148" t="s">
        <v>780</v>
      </c>
    </row>
    <row r="56" spans="1:69" ht="34.5" hidden="1" x14ac:dyDescent="0.35">
      <c r="A56" s="134">
        <v>52</v>
      </c>
      <c r="B56" s="152" t="s">
        <v>260</v>
      </c>
      <c r="C56" s="152" t="s">
        <v>261</v>
      </c>
      <c r="D56" s="152" t="s">
        <v>259</v>
      </c>
      <c r="E56" s="152" t="s">
        <v>258</v>
      </c>
      <c r="F56" s="152" t="s">
        <v>258</v>
      </c>
      <c r="G56" s="152" t="s">
        <v>256</v>
      </c>
      <c r="H56" s="152" t="s">
        <v>257</v>
      </c>
      <c r="I56" s="152">
        <v>124993</v>
      </c>
      <c r="J56" s="152" t="s">
        <v>437</v>
      </c>
      <c r="K56" s="152">
        <v>124993</v>
      </c>
      <c r="L56" s="152" t="s">
        <v>275</v>
      </c>
      <c r="M56" s="152" t="s">
        <v>276</v>
      </c>
      <c r="N56" s="152">
        <v>210689</v>
      </c>
      <c r="O56" s="152" t="s">
        <v>699</v>
      </c>
      <c r="P56" s="152">
        <v>278510</v>
      </c>
      <c r="Q56" s="152" t="s">
        <v>700</v>
      </c>
      <c r="R56" s="152" t="s">
        <v>278</v>
      </c>
      <c r="S56" s="152" t="s">
        <v>701</v>
      </c>
      <c r="T56" s="152" t="s">
        <v>701</v>
      </c>
      <c r="U56" s="152" t="s">
        <v>280</v>
      </c>
      <c r="V56" s="152" t="s">
        <v>281</v>
      </c>
      <c r="W56" s="152">
        <v>0</v>
      </c>
      <c r="X56" s="152" t="s">
        <v>282</v>
      </c>
      <c r="Y56" s="152">
        <v>356251732</v>
      </c>
      <c r="Z56" s="152" t="s">
        <v>702</v>
      </c>
      <c r="AA56" s="152" t="s">
        <v>623</v>
      </c>
      <c r="AB56" s="153">
        <v>80000</v>
      </c>
      <c r="AC56" s="152">
        <v>10</v>
      </c>
      <c r="AD56" s="152">
        <v>24</v>
      </c>
      <c r="AE56" s="152">
        <v>4</v>
      </c>
      <c r="AF56" s="152" t="s">
        <v>440</v>
      </c>
      <c r="AG56" s="152" t="s">
        <v>703</v>
      </c>
      <c r="AH56" s="152" t="s">
        <v>308</v>
      </c>
      <c r="AI56" s="152" t="s">
        <v>414</v>
      </c>
      <c r="AJ56" s="153">
        <v>4270</v>
      </c>
      <c r="AK56" s="153">
        <v>4270</v>
      </c>
      <c r="AL56" s="152" t="s">
        <v>557</v>
      </c>
      <c r="AM56" s="153">
        <v>4693.72</v>
      </c>
      <c r="AN56" s="153">
        <v>3846.28</v>
      </c>
      <c r="AO56" s="153">
        <v>8540</v>
      </c>
      <c r="AP56" s="153">
        <v>75306.28</v>
      </c>
      <c r="AQ56" s="153">
        <v>19544.72</v>
      </c>
      <c r="AR56" s="153">
        <v>94851</v>
      </c>
      <c r="AS56" s="153">
        <v>75306.28</v>
      </c>
      <c r="AT56" s="153">
        <v>19544.72</v>
      </c>
      <c r="AU56" s="153">
        <v>94851</v>
      </c>
      <c r="AV56" s="152">
        <v>25</v>
      </c>
      <c r="AW56" s="152"/>
      <c r="AX56" s="152"/>
      <c r="AY56" s="152"/>
      <c r="AZ56" s="152"/>
      <c r="BA56" s="152"/>
      <c r="BB56" s="152" t="s">
        <v>291</v>
      </c>
      <c r="BC56" s="152" t="s">
        <v>253</v>
      </c>
      <c r="BD56" s="152" t="s">
        <v>370</v>
      </c>
      <c r="BE56" s="153">
        <v>80000</v>
      </c>
      <c r="BF56" s="152" t="s">
        <v>701</v>
      </c>
      <c r="BG56" s="154" t="s">
        <v>704</v>
      </c>
      <c r="BH56" s="135" t="s">
        <v>509</v>
      </c>
      <c r="BI56" s="130" t="s">
        <v>100</v>
      </c>
      <c r="BJ56" s="135">
        <v>46185</v>
      </c>
      <c r="BK56" s="94" t="s">
        <v>104</v>
      </c>
      <c r="BL56" s="95" t="s">
        <v>119</v>
      </c>
      <c r="BM56" s="96" t="s">
        <v>181</v>
      </c>
      <c r="BN56" s="94" t="s">
        <v>222</v>
      </c>
      <c r="BO56" s="94"/>
      <c r="BP56" s="42"/>
      <c r="BQ56" s="148" t="s">
        <v>781</v>
      </c>
    </row>
    <row r="57" spans="1:69" hidden="1" x14ac:dyDescent="0.35">
      <c r="A57" s="134">
        <v>53</v>
      </c>
      <c r="B57" s="152" t="s">
        <v>260</v>
      </c>
      <c r="C57" s="152" t="s">
        <v>261</v>
      </c>
      <c r="D57" s="152" t="s">
        <v>259</v>
      </c>
      <c r="E57" s="152" t="s">
        <v>258</v>
      </c>
      <c r="F57" s="152" t="s">
        <v>258</v>
      </c>
      <c r="G57" s="152" t="s">
        <v>256</v>
      </c>
      <c r="H57" s="152" t="s">
        <v>257</v>
      </c>
      <c r="I57" s="152">
        <v>125990</v>
      </c>
      <c r="J57" s="152" t="s">
        <v>258</v>
      </c>
      <c r="K57" s="152">
        <v>125990</v>
      </c>
      <c r="L57" s="152" t="s">
        <v>269</v>
      </c>
      <c r="M57" s="152" t="s">
        <v>268</v>
      </c>
      <c r="N57" s="152">
        <v>219884</v>
      </c>
      <c r="O57" s="152" t="s">
        <v>705</v>
      </c>
      <c r="P57" s="152">
        <v>290150</v>
      </c>
      <c r="Q57" s="152" t="s">
        <v>706</v>
      </c>
      <c r="R57" s="152" t="s">
        <v>278</v>
      </c>
      <c r="S57" s="152" t="s">
        <v>707</v>
      </c>
      <c r="T57" s="152" t="s">
        <v>707</v>
      </c>
      <c r="U57" s="152" t="s">
        <v>315</v>
      </c>
      <c r="V57" s="152" t="s">
        <v>363</v>
      </c>
      <c r="W57" s="152">
        <v>0</v>
      </c>
      <c r="X57" s="152" t="s">
        <v>282</v>
      </c>
      <c r="Y57" s="152">
        <v>357320940</v>
      </c>
      <c r="Z57" s="152" t="s">
        <v>708</v>
      </c>
      <c r="AA57" s="152" t="s">
        <v>407</v>
      </c>
      <c r="AB57" s="153">
        <v>72000</v>
      </c>
      <c r="AC57" s="152">
        <v>4</v>
      </c>
      <c r="AD57" s="152">
        <v>24</v>
      </c>
      <c r="AE57" s="152" t="s">
        <v>285</v>
      </c>
      <c r="AF57" s="152" t="s">
        <v>709</v>
      </c>
      <c r="AG57" s="152" t="s">
        <v>710</v>
      </c>
      <c r="AH57" s="152" t="s">
        <v>299</v>
      </c>
      <c r="AI57" s="152" t="s">
        <v>489</v>
      </c>
      <c r="AJ57" s="153">
        <v>3840</v>
      </c>
      <c r="AK57" s="153">
        <v>3840</v>
      </c>
      <c r="AL57" s="152" t="s">
        <v>375</v>
      </c>
      <c r="AM57" s="153">
        <v>17223.95</v>
      </c>
      <c r="AN57" s="153">
        <v>9656.0499999999993</v>
      </c>
      <c r="AO57" s="153">
        <v>26880</v>
      </c>
      <c r="AP57" s="153">
        <v>54776.05</v>
      </c>
      <c r="AQ57" s="153">
        <v>10849.95</v>
      </c>
      <c r="AR57" s="153">
        <v>65626</v>
      </c>
      <c r="AS57" s="153">
        <v>54776.05</v>
      </c>
      <c r="AT57" s="153">
        <v>10849.95</v>
      </c>
      <c r="AU57" s="153">
        <v>65626</v>
      </c>
      <c r="AV57" s="152">
        <v>24</v>
      </c>
      <c r="AW57" s="152"/>
      <c r="AX57" s="152"/>
      <c r="AY57" s="152"/>
      <c r="AZ57" s="152"/>
      <c r="BA57" s="152"/>
      <c r="BB57" s="152" t="s">
        <v>291</v>
      </c>
      <c r="BC57" s="152" t="s">
        <v>253</v>
      </c>
      <c r="BD57" s="152" t="s">
        <v>650</v>
      </c>
      <c r="BE57" s="153">
        <v>72000</v>
      </c>
      <c r="BF57" s="152" t="s">
        <v>707</v>
      </c>
      <c r="BG57" s="152">
        <v>7798268917</v>
      </c>
      <c r="BH57" s="135" t="s">
        <v>509</v>
      </c>
      <c r="BI57" s="130" t="s">
        <v>100</v>
      </c>
      <c r="BJ57" s="135">
        <v>46185</v>
      </c>
      <c r="BK57" s="94" t="s">
        <v>103</v>
      </c>
      <c r="BL57" s="95" t="s">
        <v>108</v>
      </c>
      <c r="BM57" s="96" t="s">
        <v>181</v>
      </c>
      <c r="BN57" s="94" t="s">
        <v>222</v>
      </c>
      <c r="BO57" s="94"/>
      <c r="BP57" s="42"/>
      <c r="BQ57" s="148" t="s">
        <v>782</v>
      </c>
    </row>
    <row r="58" spans="1:69" ht="23" hidden="1" x14ac:dyDescent="0.35">
      <c r="A58" s="134">
        <v>54</v>
      </c>
      <c r="B58" s="152" t="s">
        <v>260</v>
      </c>
      <c r="C58" s="152" t="s">
        <v>261</v>
      </c>
      <c r="D58" s="152" t="s">
        <v>259</v>
      </c>
      <c r="E58" s="152" t="s">
        <v>258</v>
      </c>
      <c r="F58" s="152" t="s">
        <v>258</v>
      </c>
      <c r="G58" s="152" t="s">
        <v>256</v>
      </c>
      <c r="H58" s="152" t="s">
        <v>257</v>
      </c>
      <c r="I58" s="152">
        <v>124993</v>
      </c>
      <c r="J58" s="152" t="s">
        <v>437</v>
      </c>
      <c r="K58" s="152">
        <v>124993</v>
      </c>
      <c r="L58" s="152" t="s">
        <v>275</v>
      </c>
      <c r="M58" s="152" t="s">
        <v>276</v>
      </c>
      <c r="N58" s="152">
        <v>217848</v>
      </c>
      <c r="O58" s="152" t="s">
        <v>691</v>
      </c>
      <c r="P58" s="152">
        <v>291787</v>
      </c>
      <c r="Q58" s="152" t="s">
        <v>293</v>
      </c>
      <c r="R58" s="152" t="s">
        <v>313</v>
      </c>
      <c r="S58" s="152" t="s">
        <v>711</v>
      </c>
      <c r="T58" s="152" t="s">
        <v>711</v>
      </c>
      <c r="U58" s="152" t="s">
        <v>315</v>
      </c>
      <c r="V58" s="152" t="s">
        <v>281</v>
      </c>
      <c r="W58" s="152">
        <v>0</v>
      </c>
      <c r="X58" s="152" t="s">
        <v>712</v>
      </c>
      <c r="Y58" s="152">
        <v>29114213</v>
      </c>
      <c r="Z58" s="152" t="s">
        <v>713</v>
      </c>
      <c r="AA58" s="152" t="s">
        <v>714</v>
      </c>
      <c r="AB58" s="153">
        <v>81892</v>
      </c>
      <c r="AC58" s="152">
        <v>4</v>
      </c>
      <c r="AD58" s="152">
        <v>30</v>
      </c>
      <c r="AE58" s="152">
        <v>5</v>
      </c>
      <c r="AF58" s="152" t="s">
        <v>695</v>
      </c>
      <c r="AG58" s="152" t="s">
        <v>715</v>
      </c>
      <c r="AH58" s="152" t="s">
        <v>485</v>
      </c>
      <c r="AI58" s="152" t="s">
        <v>714</v>
      </c>
      <c r="AJ58" s="153">
        <v>3550</v>
      </c>
      <c r="AK58" s="153">
        <v>3550</v>
      </c>
      <c r="AL58" s="152" t="s">
        <v>358</v>
      </c>
      <c r="AM58" s="153">
        <v>7918.76</v>
      </c>
      <c r="AN58" s="153">
        <v>195.96</v>
      </c>
      <c r="AO58" s="153">
        <v>8114.72</v>
      </c>
      <c r="AP58" s="153">
        <v>79903.179999999993</v>
      </c>
      <c r="AQ58" s="153">
        <v>21037.8</v>
      </c>
      <c r="AR58" s="153">
        <v>100940.98</v>
      </c>
      <c r="AS58" s="153">
        <v>79903.240000000005</v>
      </c>
      <c r="AT58" s="153">
        <v>21037.8</v>
      </c>
      <c r="AU58" s="153">
        <v>100941.04</v>
      </c>
      <c r="AV58" s="152">
        <v>57</v>
      </c>
      <c r="AW58" s="152"/>
      <c r="AX58" s="152"/>
      <c r="AY58" s="152"/>
      <c r="AZ58" s="152"/>
      <c r="BA58" s="152"/>
      <c r="BB58" s="152" t="s">
        <v>291</v>
      </c>
      <c r="BC58" s="152" t="s">
        <v>253</v>
      </c>
      <c r="BD58" s="152" t="s">
        <v>397</v>
      </c>
      <c r="BE58" s="153">
        <v>81892</v>
      </c>
      <c r="BF58" s="152" t="s">
        <v>711</v>
      </c>
      <c r="BG58" s="154" t="s">
        <v>792</v>
      </c>
      <c r="BH58" s="135" t="s">
        <v>509</v>
      </c>
      <c r="BI58" s="130" t="s">
        <v>100</v>
      </c>
      <c r="BJ58" s="135">
        <v>46185</v>
      </c>
      <c r="BK58" s="94" t="s">
        <v>103</v>
      </c>
      <c r="BL58" s="95" t="s">
        <v>108</v>
      </c>
      <c r="BM58" s="96" t="s">
        <v>181</v>
      </c>
      <c r="BN58" s="94" t="s">
        <v>222</v>
      </c>
      <c r="BO58" s="94"/>
      <c r="BP58" s="42"/>
      <c r="BQ58" s="148" t="s">
        <v>793</v>
      </c>
    </row>
    <row r="59" spans="1:69" hidden="1" x14ac:dyDescent="0.35">
      <c r="A59" s="134">
        <v>55</v>
      </c>
      <c r="B59" s="152" t="s">
        <v>260</v>
      </c>
      <c r="C59" s="152" t="s">
        <v>261</v>
      </c>
      <c r="D59" s="152" t="s">
        <v>259</v>
      </c>
      <c r="E59" s="152" t="s">
        <v>258</v>
      </c>
      <c r="F59" s="152" t="s">
        <v>258</v>
      </c>
      <c r="G59" s="152" t="s">
        <v>256</v>
      </c>
      <c r="H59" s="152" t="s">
        <v>257</v>
      </c>
      <c r="I59" s="152">
        <v>124993</v>
      </c>
      <c r="J59" s="152" t="s">
        <v>437</v>
      </c>
      <c r="K59" s="152">
        <v>124993</v>
      </c>
      <c r="L59" s="152" t="s">
        <v>275</v>
      </c>
      <c r="M59" s="152" t="s">
        <v>276</v>
      </c>
      <c r="N59" s="152">
        <v>210804</v>
      </c>
      <c r="O59" s="152" t="s">
        <v>716</v>
      </c>
      <c r="P59" s="152">
        <v>278645</v>
      </c>
      <c r="Q59" s="152" t="s">
        <v>717</v>
      </c>
      <c r="R59" s="152" t="s">
        <v>390</v>
      </c>
      <c r="S59" s="152" t="s">
        <v>718</v>
      </c>
      <c r="T59" s="152" t="s">
        <v>718</v>
      </c>
      <c r="U59" s="152" t="s">
        <v>494</v>
      </c>
      <c r="V59" s="152" t="s">
        <v>363</v>
      </c>
      <c r="W59" s="152">
        <v>0</v>
      </c>
      <c r="X59" s="152" t="s">
        <v>595</v>
      </c>
      <c r="Y59" s="152">
        <v>13146229</v>
      </c>
      <c r="Z59" s="152" t="s">
        <v>719</v>
      </c>
      <c r="AA59" s="152" t="s">
        <v>720</v>
      </c>
      <c r="AB59" s="153">
        <v>41432</v>
      </c>
      <c r="AC59" s="152">
        <v>10</v>
      </c>
      <c r="AD59" s="152">
        <v>55</v>
      </c>
      <c r="AE59" s="152">
        <v>3</v>
      </c>
      <c r="AF59" s="152" t="s">
        <v>721</v>
      </c>
      <c r="AG59" s="152" t="s">
        <v>722</v>
      </c>
      <c r="AH59" s="152" t="s">
        <v>299</v>
      </c>
      <c r="AI59" s="152" t="s">
        <v>720</v>
      </c>
      <c r="AJ59" s="153">
        <v>0</v>
      </c>
      <c r="AK59" s="153">
        <v>0</v>
      </c>
      <c r="AL59" s="152" t="s">
        <v>667</v>
      </c>
      <c r="AM59" s="153">
        <v>33975.230000000003</v>
      </c>
      <c r="AN59" s="153">
        <v>435.58</v>
      </c>
      <c r="AO59" s="153">
        <v>34410.81</v>
      </c>
      <c r="AP59" s="153">
        <v>8403.77</v>
      </c>
      <c r="AQ59" s="153">
        <v>0</v>
      </c>
      <c r="AR59" s="153">
        <v>8403.77</v>
      </c>
      <c r="AS59" s="153">
        <v>8404.59</v>
      </c>
      <c r="AT59" s="153">
        <v>0</v>
      </c>
      <c r="AU59" s="153">
        <v>8404.59</v>
      </c>
      <c r="AV59" s="152">
        <v>113</v>
      </c>
      <c r="AW59" s="152"/>
      <c r="AX59" s="152"/>
      <c r="AY59" s="152"/>
      <c r="AZ59" s="152"/>
      <c r="BA59" s="152"/>
      <c r="BB59" s="152" t="s">
        <v>291</v>
      </c>
      <c r="BC59" s="152" t="s">
        <v>253</v>
      </c>
      <c r="BD59" s="152" t="s">
        <v>359</v>
      </c>
      <c r="BE59" s="153">
        <v>41432</v>
      </c>
      <c r="BF59" s="152" t="s">
        <v>718</v>
      </c>
      <c r="BG59" s="152">
        <v>9156986682</v>
      </c>
      <c r="BH59" s="135" t="s">
        <v>509</v>
      </c>
      <c r="BI59" s="130" t="s">
        <v>100</v>
      </c>
      <c r="BJ59" s="135">
        <v>46185</v>
      </c>
      <c r="BK59" s="94" t="s">
        <v>104</v>
      </c>
      <c r="BL59" s="95" t="s">
        <v>119</v>
      </c>
      <c r="BM59" s="96" t="s">
        <v>181</v>
      </c>
      <c r="BN59" s="94" t="s">
        <v>222</v>
      </c>
      <c r="BO59" s="94"/>
      <c r="BP59" s="42"/>
      <c r="BQ59" s="148" t="s">
        <v>783</v>
      </c>
    </row>
    <row r="60" spans="1:69" hidden="1" x14ac:dyDescent="0.35">
      <c r="A60" s="134">
        <v>56</v>
      </c>
      <c r="B60" s="152" t="s">
        <v>260</v>
      </c>
      <c r="C60" s="152" t="s">
        <v>261</v>
      </c>
      <c r="D60" s="152" t="s">
        <v>259</v>
      </c>
      <c r="E60" s="152" t="s">
        <v>258</v>
      </c>
      <c r="F60" s="152" t="s">
        <v>258</v>
      </c>
      <c r="G60" s="152" t="s">
        <v>256</v>
      </c>
      <c r="H60" s="152" t="s">
        <v>257</v>
      </c>
      <c r="I60" s="152">
        <v>124993</v>
      </c>
      <c r="J60" s="152" t="s">
        <v>437</v>
      </c>
      <c r="K60" s="152">
        <v>124993</v>
      </c>
      <c r="L60" s="152" t="s">
        <v>275</v>
      </c>
      <c r="M60" s="152" t="s">
        <v>276</v>
      </c>
      <c r="N60" s="152">
        <v>210804</v>
      </c>
      <c r="O60" s="152" t="s">
        <v>716</v>
      </c>
      <c r="P60" s="152">
        <v>278645</v>
      </c>
      <c r="Q60" s="152" t="s">
        <v>717</v>
      </c>
      <c r="R60" s="152" t="s">
        <v>353</v>
      </c>
      <c r="S60" s="152" t="s">
        <v>718</v>
      </c>
      <c r="T60" s="152" t="s">
        <v>718</v>
      </c>
      <c r="U60" s="152" t="s">
        <v>494</v>
      </c>
      <c r="V60" s="152" t="s">
        <v>363</v>
      </c>
      <c r="W60" s="152">
        <v>0</v>
      </c>
      <c r="X60" s="152" t="s">
        <v>595</v>
      </c>
      <c r="Y60" s="152">
        <v>17182373</v>
      </c>
      <c r="Z60" s="152" t="s">
        <v>719</v>
      </c>
      <c r="AA60" s="152" t="s">
        <v>723</v>
      </c>
      <c r="AB60" s="153">
        <v>15558</v>
      </c>
      <c r="AC60" s="152">
        <v>10</v>
      </c>
      <c r="AD60" s="152">
        <v>38</v>
      </c>
      <c r="AE60" s="152">
        <v>3</v>
      </c>
      <c r="AF60" s="152" t="s">
        <v>721</v>
      </c>
      <c r="AG60" s="152" t="s">
        <v>722</v>
      </c>
      <c r="AH60" s="152" t="s">
        <v>299</v>
      </c>
      <c r="AI60" s="152" t="s">
        <v>723</v>
      </c>
      <c r="AJ60" s="153">
        <v>0</v>
      </c>
      <c r="AK60" s="153">
        <v>0</v>
      </c>
      <c r="AL60" s="152" t="s">
        <v>724</v>
      </c>
      <c r="AM60" s="153">
        <v>10432.120000000001</v>
      </c>
      <c r="AN60" s="153">
        <v>401.66</v>
      </c>
      <c r="AO60" s="153">
        <v>10833.78</v>
      </c>
      <c r="AP60" s="153">
        <v>5721.88</v>
      </c>
      <c r="AQ60" s="153">
        <v>0</v>
      </c>
      <c r="AR60" s="153">
        <v>5721.88</v>
      </c>
      <c r="AS60" s="153">
        <v>5722.31</v>
      </c>
      <c r="AT60" s="153">
        <v>0</v>
      </c>
      <c r="AU60" s="153">
        <v>5722.31</v>
      </c>
      <c r="AV60" s="152">
        <v>115</v>
      </c>
      <c r="AW60" s="152"/>
      <c r="AX60" s="152"/>
      <c r="AY60" s="152"/>
      <c r="AZ60" s="152"/>
      <c r="BA60" s="152"/>
      <c r="BB60" s="152" t="s">
        <v>291</v>
      </c>
      <c r="BC60" s="152" t="s">
        <v>253</v>
      </c>
      <c r="BD60" s="152" t="s">
        <v>667</v>
      </c>
      <c r="BE60" s="153">
        <v>15558</v>
      </c>
      <c r="BF60" s="152" t="s">
        <v>718</v>
      </c>
      <c r="BG60" s="152">
        <v>9156986682</v>
      </c>
      <c r="BH60" s="135" t="s">
        <v>509</v>
      </c>
      <c r="BI60" s="130" t="s">
        <v>100</v>
      </c>
      <c r="BJ60" s="135">
        <v>46185</v>
      </c>
      <c r="BK60" s="94" t="s">
        <v>104</v>
      </c>
      <c r="BL60" s="95" t="s">
        <v>119</v>
      </c>
      <c r="BM60" s="96" t="s">
        <v>181</v>
      </c>
      <c r="BN60" s="94" t="s">
        <v>222</v>
      </c>
      <c r="BO60" s="94"/>
      <c r="BP60" s="42"/>
      <c r="BQ60" s="148" t="s">
        <v>783</v>
      </c>
    </row>
    <row r="61" spans="1:69" hidden="1" x14ac:dyDescent="0.35">
      <c r="A61" s="134">
        <v>57</v>
      </c>
      <c r="B61" s="152" t="s">
        <v>260</v>
      </c>
      <c r="C61" s="152" t="s">
        <v>261</v>
      </c>
      <c r="D61" s="152" t="s">
        <v>259</v>
      </c>
      <c r="E61" s="152" t="s">
        <v>258</v>
      </c>
      <c r="F61" s="152" t="s">
        <v>258</v>
      </c>
      <c r="G61" s="152" t="s">
        <v>256</v>
      </c>
      <c r="H61" s="152" t="s">
        <v>257</v>
      </c>
      <c r="I61" s="152">
        <v>124993</v>
      </c>
      <c r="J61" s="152" t="s">
        <v>437</v>
      </c>
      <c r="K61" s="152">
        <v>124993</v>
      </c>
      <c r="L61" s="152" t="s">
        <v>275</v>
      </c>
      <c r="M61" s="152" t="s">
        <v>276</v>
      </c>
      <c r="N61" s="152">
        <v>210804</v>
      </c>
      <c r="O61" s="152" t="s">
        <v>716</v>
      </c>
      <c r="P61" s="152">
        <v>278645</v>
      </c>
      <c r="Q61" s="152" t="s">
        <v>717</v>
      </c>
      <c r="R61" s="152" t="s">
        <v>353</v>
      </c>
      <c r="S61" s="152" t="s">
        <v>718</v>
      </c>
      <c r="T61" s="152" t="s">
        <v>718</v>
      </c>
      <c r="U61" s="152" t="s">
        <v>494</v>
      </c>
      <c r="V61" s="152" t="s">
        <v>363</v>
      </c>
      <c r="W61" s="152">
        <v>0</v>
      </c>
      <c r="X61" s="152" t="s">
        <v>595</v>
      </c>
      <c r="Y61" s="152">
        <v>17797405</v>
      </c>
      <c r="Z61" s="152" t="s">
        <v>719</v>
      </c>
      <c r="AA61" s="152" t="s">
        <v>725</v>
      </c>
      <c r="AB61" s="153">
        <v>8000</v>
      </c>
      <c r="AC61" s="152">
        <v>10</v>
      </c>
      <c r="AD61" s="152">
        <v>102</v>
      </c>
      <c r="AE61" s="152">
        <v>3</v>
      </c>
      <c r="AF61" s="152" t="s">
        <v>721</v>
      </c>
      <c r="AG61" s="152" t="s">
        <v>722</v>
      </c>
      <c r="AH61" s="152" t="s">
        <v>299</v>
      </c>
      <c r="AI61" s="152" t="s">
        <v>725</v>
      </c>
      <c r="AJ61" s="153">
        <v>110</v>
      </c>
      <c r="AK61" s="153">
        <v>110</v>
      </c>
      <c r="AL61" s="152" t="s">
        <v>726</v>
      </c>
      <c r="AM61" s="153">
        <v>2079.41</v>
      </c>
      <c r="AN61" s="153">
        <v>297.14</v>
      </c>
      <c r="AO61" s="153">
        <v>2376.5500000000002</v>
      </c>
      <c r="AP61" s="153">
        <v>6315.59</v>
      </c>
      <c r="AQ61" s="153">
        <v>1260.4100000000001</v>
      </c>
      <c r="AR61" s="153">
        <v>7576</v>
      </c>
      <c r="AS61" s="153">
        <v>5920.59</v>
      </c>
      <c r="AT61" s="153">
        <v>1260.4100000000001</v>
      </c>
      <c r="AU61" s="153">
        <v>7181</v>
      </c>
      <c r="AV61" s="152">
        <v>123</v>
      </c>
      <c r="AW61" s="152"/>
      <c r="AX61" s="152"/>
      <c r="AY61" s="152"/>
      <c r="AZ61" s="152"/>
      <c r="BA61" s="152"/>
      <c r="BB61" s="152" t="s">
        <v>291</v>
      </c>
      <c r="BC61" s="152" t="s">
        <v>253</v>
      </c>
      <c r="BD61" s="152" t="s">
        <v>397</v>
      </c>
      <c r="BE61" s="153">
        <v>8000</v>
      </c>
      <c r="BF61" s="152" t="s">
        <v>718</v>
      </c>
      <c r="BG61" s="152">
        <v>9156986682</v>
      </c>
      <c r="BH61" s="135" t="s">
        <v>509</v>
      </c>
      <c r="BI61" s="130" t="s">
        <v>100</v>
      </c>
      <c r="BJ61" s="135">
        <v>46185</v>
      </c>
      <c r="BK61" s="94" t="s">
        <v>104</v>
      </c>
      <c r="BL61" s="95" t="s">
        <v>119</v>
      </c>
      <c r="BM61" s="96" t="s">
        <v>181</v>
      </c>
      <c r="BN61" s="94" t="s">
        <v>222</v>
      </c>
      <c r="BO61" s="94"/>
      <c r="BP61" s="42"/>
      <c r="BQ61" s="148" t="s">
        <v>783</v>
      </c>
    </row>
    <row r="62" spans="1:69" hidden="1" x14ac:dyDescent="0.35">
      <c r="A62" s="134">
        <v>58</v>
      </c>
      <c r="B62" s="152" t="s">
        <v>260</v>
      </c>
      <c r="C62" s="152" t="s">
        <v>261</v>
      </c>
      <c r="D62" s="152" t="s">
        <v>259</v>
      </c>
      <c r="E62" s="152" t="s">
        <v>258</v>
      </c>
      <c r="F62" s="152" t="s">
        <v>258</v>
      </c>
      <c r="G62" s="152" t="s">
        <v>256</v>
      </c>
      <c r="H62" s="152" t="s">
        <v>257</v>
      </c>
      <c r="I62" s="152">
        <v>125424</v>
      </c>
      <c r="J62" s="152" t="s">
        <v>360</v>
      </c>
      <c r="K62" s="152">
        <v>125424</v>
      </c>
      <c r="L62" s="152" t="s">
        <v>275</v>
      </c>
      <c r="M62" s="152" t="s">
        <v>276</v>
      </c>
      <c r="N62" s="152">
        <v>214589</v>
      </c>
      <c r="O62" s="152" t="s">
        <v>727</v>
      </c>
      <c r="P62" s="152">
        <v>283440</v>
      </c>
      <c r="Q62" s="152" t="s">
        <v>728</v>
      </c>
      <c r="R62" s="152" t="s">
        <v>278</v>
      </c>
      <c r="S62" s="152" t="s">
        <v>729</v>
      </c>
      <c r="T62" s="152" t="s">
        <v>729</v>
      </c>
      <c r="U62" s="152" t="s">
        <v>315</v>
      </c>
      <c r="V62" s="152" t="s">
        <v>281</v>
      </c>
      <c r="W62" s="152">
        <v>0</v>
      </c>
      <c r="X62" s="152" t="s">
        <v>730</v>
      </c>
      <c r="Y62" s="152">
        <v>358015269</v>
      </c>
      <c r="Z62" s="152" t="s">
        <v>731</v>
      </c>
      <c r="AA62" s="152" t="s">
        <v>467</v>
      </c>
      <c r="AB62" s="153">
        <v>65000</v>
      </c>
      <c r="AC62" s="152">
        <v>4</v>
      </c>
      <c r="AD62" s="152">
        <v>24</v>
      </c>
      <c r="AE62" s="152" t="s">
        <v>305</v>
      </c>
      <c r="AF62" s="152" t="s">
        <v>732</v>
      </c>
      <c r="AG62" s="152" t="s">
        <v>733</v>
      </c>
      <c r="AH62" s="152" t="s">
        <v>308</v>
      </c>
      <c r="AI62" s="152" t="s">
        <v>369</v>
      </c>
      <c r="AJ62" s="153">
        <v>3470</v>
      </c>
      <c r="AK62" s="153">
        <v>3470</v>
      </c>
      <c r="AL62" s="152" t="s">
        <v>734</v>
      </c>
      <c r="AM62" s="153">
        <v>31275.65</v>
      </c>
      <c r="AN62" s="153">
        <v>13794.35</v>
      </c>
      <c r="AO62" s="153">
        <v>45070</v>
      </c>
      <c r="AP62" s="153">
        <v>33724.35</v>
      </c>
      <c r="AQ62" s="153">
        <v>4327.6499999999996</v>
      </c>
      <c r="AR62" s="153">
        <v>38052</v>
      </c>
      <c r="AS62" s="153">
        <v>27146.9</v>
      </c>
      <c r="AT62" s="153">
        <v>4123.1000000000004</v>
      </c>
      <c r="AU62" s="153">
        <v>31270</v>
      </c>
      <c r="AV62" s="152">
        <v>22</v>
      </c>
      <c r="AW62" s="152"/>
      <c r="AX62" s="152"/>
      <c r="AY62" s="152"/>
      <c r="AZ62" s="152"/>
      <c r="BA62" s="152"/>
      <c r="BB62" s="152" t="s">
        <v>291</v>
      </c>
      <c r="BC62" s="152" t="s">
        <v>253</v>
      </c>
      <c r="BD62" s="152"/>
      <c r="BE62" s="153">
        <v>0</v>
      </c>
      <c r="BF62" s="152" t="s">
        <v>729</v>
      </c>
      <c r="BG62" s="152">
        <v>9834609615</v>
      </c>
      <c r="BH62" s="135" t="s">
        <v>509</v>
      </c>
      <c r="BI62" s="130" t="s">
        <v>100</v>
      </c>
      <c r="BJ62" s="135">
        <v>46185</v>
      </c>
      <c r="BK62" s="94" t="s">
        <v>103</v>
      </c>
      <c r="BL62" s="95" t="s">
        <v>108</v>
      </c>
      <c r="BM62" s="96" t="s">
        <v>180</v>
      </c>
      <c r="BN62" s="94" t="s">
        <v>222</v>
      </c>
      <c r="BO62" s="94"/>
      <c r="BP62" s="42"/>
      <c r="BQ62" s="148" t="s">
        <v>784</v>
      </c>
    </row>
    <row r="63" spans="1:69" hidden="1" x14ac:dyDescent="0.35">
      <c r="A63" s="134">
        <v>59</v>
      </c>
      <c r="B63" s="152" t="s">
        <v>260</v>
      </c>
      <c r="C63" s="152" t="s">
        <v>261</v>
      </c>
      <c r="D63" s="152" t="s">
        <v>259</v>
      </c>
      <c r="E63" s="152" t="s">
        <v>258</v>
      </c>
      <c r="F63" s="152" t="s">
        <v>258</v>
      </c>
      <c r="G63" s="152" t="s">
        <v>256</v>
      </c>
      <c r="H63" s="152" t="s">
        <v>257</v>
      </c>
      <c r="I63" s="152">
        <v>125424</v>
      </c>
      <c r="J63" s="152" t="s">
        <v>360</v>
      </c>
      <c r="K63" s="152">
        <v>125424</v>
      </c>
      <c r="L63" s="152" t="s">
        <v>275</v>
      </c>
      <c r="M63" s="152" t="s">
        <v>276</v>
      </c>
      <c r="N63" s="152">
        <v>214589</v>
      </c>
      <c r="O63" s="152" t="s">
        <v>727</v>
      </c>
      <c r="P63" s="152">
        <v>283440</v>
      </c>
      <c r="Q63" s="152" t="s">
        <v>728</v>
      </c>
      <c r="R63" s="152" t="s">
        <v>278</v>
      </c>
      <c r="S63" s="152" t="s">
        <v>735</v>
      </c>
      <c r="T63" s="152" t="s">
        <v>735</v>
      </c>
      <c r="U63" s="152" t="s">
        <v>280</v>
      </c>
      <c r="V63" s="152" t="s">
        <v>281</v>
      </c>
      <c r="W63" s="152">
        <v>0</v>
      </c>
      <c r="X63" s="152" t="s">
        <v>282</v>
      </c>
      <c r="Y63" s="152">
        <v>357806757</v>
      </c>
      <c r="Z63" s="152" t="s">
        <v>736</v>
      </c>
      <c r="AA63" s="152" t="s">
        <v>737</v>
      </c>
      <c r="AB63" s="153">
        <v>57000</v>
      </c>
      <c r="AC63" s="152">
        <v>4</v>
      </c>
      <c r="AD63" s="152">
        <v>24</v>
      </c>
      <c r="AE63" s="152" t="s">
        <v>305</v>
      </c>
      <c r="AF63" s="152" t="s">
        <v>738</v>
      </c>
      <c r="AG63" s="152" t="s">
        <v>739</v>
      </c>
      <c r="AH63" s="152" t="s">
        <v>308</v>
      </c>
      <c r="AI63" s="152" t="s">
        <v>369</v>
      </c>
      <c r="AJ63" s="153">
        <v>3040</v>
      </c>
      <c r="AK63" s="153">
        <v>3040</v>
      </c>
      <c r="AL63" s="152" t="s">
        <v>456</v>
      </c>
      <c r="AM63" s="153">
        <v>11525.75</v>
      </c>
      <c r="AN63" s="153">
        <v>6714.25</v>
      </c>
      <c r="AO63" s="153">
        <v>18240</v>
      </c>
      <c r="AP63" s="153">
        <v>45474.25</v>
      </c>
      <c r="AQ63" s="153">
        <v>9510.75</v>
      </c>
      <c r="AR63" s="153">
        <v>54985</v>
      </c>
      <c r="AS63" s="153">
        <v>39324.97</v>
      </c>
      <c r="AT63" s="153">
        <v>9315.0300000000007</v>
      </c>
      <c r="AU63" s="153">
        <v>48640</v>
      </c>
      <c r="AV63" s="152">
        <v>22</v>
      </c>
      <c r="AW63" s="152"/>
      <c r="AX63" s="152"/>
      <c r="AY63" s="152"/>
      <c r="AZ63" s="152"/>
      <c r="BA63" s="152"/>
      <c r="BB63" s="152" t="s">
        <v>291</v>
      </c>
      <c r="BC63" s="152" t="s">
        <v>253</v>
      </c>
      <c r="BD63" s="152" t="s">
        <v>650</v>
      </c>
      <c r="BE63" s="153">
        <v>57000</v>
      </c>
      <c r="BF63" s="152" t="s">
        <v>735</v>
      </c>
      <c r="BG63" s="152">
        <v>9860081672</v>
      </c>
      <c r="BH63" s="135" t="s">
        <v>509</v>
      </c>
      <c r="BI63" s="130" t="s">
        <v>100</v>
      </c>
      <c r="BJ63" s="135">
        <v>46185</v>
      </c>
      <c r="BK63" s="94" t="s">
        <v>107</v>
      </c>
      <c r="BL63" s="95" t="s">
        <v>119</v>
      </c>
      <c r="BM63" s="96" t="s">
        <v>181</v>
      </c>
      <c r="BN63" s="94" t="s">
        <v>222</v>
      </c>
      <c r="BO63" s="94"/>
      <c r="BP63" s="42"/>
      <c r="BQ63" s="148" t="s">
        <v>785</v>
      </c>
    </row>
    <row r="64" spans="1:69" x14ac:dyDescent="0.35">
      <c r="A64" s="134">
        <v>60</v>
      </c>
      <c r="B64" s="152" t="s">
        <v>260</v>
      </c>
      <c r="C64" s="152" t="s">
        <v>261</v>
      </c>
      <c r="D64" s="152" t="s">
        <v>259</v>
      </c>
      <c r="E64" s="152" t="s">
        <v>258</v>
      </c>
      <c r="F64" s="152" t="s">
        <v>258</v>
      </c>
      <c r="G64" s="152" t="s">
        <v>256</v>
      </c>
      <c r="H64" s="152" t="s">
        <v>257</v>
      </c>
      <c r="I64" s="152">
        <v>152133</v>
      </c>
      <c r="J64" s="152" t="s">
        <v>740</v>
      </c>
      <c r="K64" s="152">
        <v>152133</v>
      </c>
      <c r="L64" s="152" t="s">
        <v>275</v>
      </c>
      <c r="M64" s="152" t="s">
        <v>276</v>
      </c>
      <c r="N64" s="152">
        <v>258326</v>
      </c>
      <c r="O64" s="152" t="s">
        <v>741</v>
      </c>
      <c r="P64" s="152">
        <v>339232</v>
      </c>
      <c r="Q64" s="152" t="s">
        <v>742</v>
      </c>
      <c r="R64" s="152" t="s">
        <v>278</v>
      </c>
      <c r="S64" s="152" t="s">
        <v>743</v>
      </c>
      <c r="T64" s="152" t="s">
        <v>743</v>
      </c>
      <c r="U64" s="152" t="s">
        <v>280</v>
      </c>
      <c r="V64" s="152" t="s">
        <v>281</v>
      </c>
      <c r="W64" s="152">
        <v>0</v>
      </c>
      <c r="X64" s="152" t="s">
        <v>282</v>
      </c>
      <c r="Y64" s="152">
        <v>355255028</v>
      </c>
      <c r="Z64" s="152" t="s">
        <v>744</v>
      </c>
      <c r="AA64" s="152" t="s">
        <v>745</v>
      </c>
      <c r="AB64" s="153">
        <v>42000</v>
      </c>
      <c r="AC64" s="152">
        <v>10</v>
      </c>
      <c r="AD64" s="152">
        <v>24</v>
      </c>
      <c r="AE64" s="152">
        <v>1</v>
      </c>
      <c r="AF64" s="152" t="s">
        <v>746</v>
      </c>
      <c r="AG64" s="152" t="s">
        <v>747</v>
      </c>
      <c r="AH64" s="152" t="s">
        <v>308</v>
      </c>
      <c r="AI64" s="152" t="s">
        <v>486</v>
      </c>
      <c r="AJ64" s="153">
        <v>2240</v>
      </c>
      <c r="AK64" s="153">
        <v>2240</v>
      </c>
      <c r="AL64" s="152" t="s">
        <v>748</v>
      </c>
      <c r="AM64" s="153">
        <v>39760</v>
      </c>
      <c r="AN64" s="153">
        <v>11883</v>
      </c>
      <c r="AO64" s="153">
        <v>51643</v>
      </c>
      <c r="AP64" s="153">
        <v>2240</v>
      </c>
      <c r="AQ64" s="153">
        <v>0</v>
      </c>
      <c r="AR64" s="153">
        <v>2240</v>
      </c>
      <c r="AS64" s="153">
        <v>2240</v>
      </c>
      <c r="AT64" s="153">
        <v>0</v>
      </c>
      <c r="AU64" s="153">
        <v>2240</v>
      </c>
      <c r="AV64" s="152">
        <v>27</v>
      </c>
      <c r="AW64" s="152"/>
      <c r="AX64" s="152"/>
      <c r="AY64" s="152"/>
      <c r="AZ64" s="152"/>
      <c r="BA64" s="152"/>
      <c r="BB64" s="152" t="s">
        <v>291</v>
      </c>
      <c r="BC64" s="152" t="s">
        <v>253</v>
      </c>
      <c r="BD64" s="152"/>
      <c r="BE64" s="153">
        <v>0</v>
      </c>
      <c r="BF64" s="152" t="s">
        <v>743</v>
      </c>
      <c r="BG64" s="152">
        <v>9975667375</v>
      </c>
      <c r="BH64" s="135" t="s">
        <v>509</v>
      </c>
      <c r="BI64" s="130" t="s">
        <v>100</v>
      </c>
      <c r="BJ64" s="135">
        <v>46185</v>
      </c>
      <c r="BK64" s="94" t="s">
        <v>103</v>
      </c>
      <c r="BL64" s="95" t="s">
        <v>108</v>
      </c>
      <c r="BM64" s="96" t="s">
        <v>181</v>
      </c>
      <c r="BN64" s="94" t="s">
        <v>221</v>
      </c>
      <c r="BO64" s="94">
        <v>2240</v>
      </c>
      <c r="BP64" s="42" t="s">
        <v>183</v>
      </c>
      <c r="BQ64" s="148" t="s">
        <v>786</v>
      </c>
    </row>
    <row r="65" spans="1:69" hidden="1" x14ac:dyDescent="0.35">
      <c r="A65" s="134">
        <v>61</v>
      </c>
      <c r="B65" s="152" t="s">
        <v>260</v>
      </c>
      <c r="C65" s="152" t="s">
        <v>261</v>
      </c>
      <c r="D65" s="152" t="s">
        <v>259</v>
      </c>
      <c r="E65" s="152" t="s">
        <v>258</v>
      </c>
      <c r="F65" s="152" t="s">
        <v>258</v>
      </c>
      <c r="G65" s="152" t="s">
        <v>256</v>
      </c>
      <c r="H65" s="152" t="s">
        <v>257</v>
      </c>
      <c r="I65" s="152">
        <v>124993</v>
      </c>
      <c r="J65" s="152" t="s">
        <v>437</v>
      </c>
      <c r="K65" s="152">
        <v>124993</v>
      </c>
      <c r="L65" s="152" t="s">
        <v>275</v>
      </c>
      <c r="M65" s="152" t="s">
        <v>276</v>
      </c>
      <c r="N65" s="152">
        <v>217848</v>
      </c>
      <c r="O65" s="152" t="s">
        <v>691</v>
      </c>
      <c r="P65" s="152">
        <v>291787</v>
      </c>
      <c r="Q65" s="152" t="s">
        <v>293</v>
      </c>
      <c r="R65" s="152" t="s">
        <v>417</v>
      </c>
      <c r="S65" s="152" t="s">
        <v>749</v>
      </c>
      <c r="T65" s="152" t="s">
        <v>749</v>
      </c>
      <c r="U65" s="152" t="s">
        <v>280</v>
      </c>
      <c r="V65" s="152" t="s">
        <v>281</v>
      </c>
      <c r="W65" s="152">
        <v>0</v>
      </c>
      <c r="X65" s="152" t="s">
        <v>282</v>
      </c>
      <c r="Y65" s="152">
        <v>354136114</v>
      </c>
      <c r="Z65" s="152" t="s">
        <v>750</v>
      </c>
      <c r="AA65" s="152" t="s">
        <v>448</v>
      </c>
      <c r="AB65" s="153">
        <v>30000</v>
      </c>
      <c r="AC65" s="152">
        <v>4</v>
      </c>
      <c r="AD65" s="152">
        <v>18</v>
      </c>
      <c r="AE65" s="152">
        <v>0</v>
      </c>
      <c r="AF65" s="152" t="s">
        <v>751</v>
      </c>
      <c r="AG65" s="152" t="s">
        <v>752</v>
      </c>
      <c r="AH65" s="152" t="s">
        <v>308</v>
      </c>
      <c r="AI65" s="152" t="s">
        <v>451</v>
      </c>
      <c r="AJ65" s="153">
        <v>2020</v>
      </c>
      <c r="AK65" s="153">
        <v>2020</v>
      </c>
      <c r="AL65" s="152" t="s">
        <v>753</v>
      </c>
      <c r="AM65" s="153">
        <v>22676.35</v>
      </c>
      <c r="AN65" s="153">
        <v>5603.65</v>
      </c>
      <c r="AO65" s="153">
        <v>28280</v>
      </c>
      <c r="AP65" s="153">
        <v>7323.65</v>
      </c>
      <c r="AQ65" s="153">
        <v>363.35</v>
      </c>
      <c r="AR65" s="153">
        <v>7687</v>
      </c>
      <c r="AS65" s="153">
        <v>7323.65</v>
      </c>
      <c r="AT65" s="153">
        <v>363.35</v>
      </c>
      <c r="AU65" s="153">
        <v>7687</v>
      </c>
      <c r="AV65" s="152">
        <v>30</v>
      </c>
      <c r="AW65" s="152"/>
      <c r="AX65" s="152"/>
      <c r="AY65" s="152"/>
      <c r="AZ65" s="152"/>
      <c r="BA65" s="152"/>
      <c r="BB65" s="152" t="s">
        <v>291</v>
      </c>
      <c r="BC65" s="152" t="s">
        <v>253</v>
      </c>
      <c r="BD65" s="152"/>
      <c r="BE65" s="153">
        <v>0</v>
      </c>
      <c r="BF65" s="152" t="s">
        <v>749</v>
      </c>
      <c r="BG65" s="152">
        <v>7796830220</v>
      </c>
      <c r="BH65" s="135" t="s">
        <v>509</v>
      </c>
      <c r="BI65" s="130" t="s">
        <v>100</v>
      </c>
      <c r="BJ65" s="135">
        <v>46185</v>
      </c>
      <c r="BK65" s="94" t="s">
        <v>103</v>
      </c>
      <c r="BL65" s="95" t="s">
        <v>108</v>
      </c>
      <c r="BM65" s="96" t="s">
        <v>181</v>
      </c>
      <c r="BN65" s="94" t="s">
        <v>222</v>
      </c>
      <c r="BO65" s="94"/>
      <c r="BP65" s="42"/>
      <c r="BQ65" s="148" t="s">
        <v>787</v>
      </c>
    </row>
    <row r="66" spans="1:69" hidden="1" x14ac:dyDescent="0.35">
      <c r="A66" s="134">
        <v>62</v>
      </c>
      <c r="B66" s="152" t="s">
        <v>260</v>
      </c>
      <c r="C66" s="152" t="s">
        <v>261</v>
      </c>
      <c r="D66" s="152" t="s">
        <v>259</v>
      </c>
      <c r="E66" s="152" t="s">
        <v>258</v>
      </c>
      <c r="F66" s="152" t="s">
        <v>258</v>
      </c>
      <c r="G66" s="152" t="s">
        <v>256</v>
      </c>
      <c r="H66" s="152" t="s">
        <v>257</v>
      </c>
      <c r="I66" s="152">
        <v>124993</v>
      </c>
      <c r="J66" s="152" t="s">
        <v>437</v>
      </c>
      <c r="K66" s="152">
        <v>124993</v>
      </c>
      <c r="L66" s="152" t="s">
        <v>275</v>
      </c>
      <c r="M66" s="152" t="s">
        <v>276</v>
      </c>
      <c r="N66" s="152">
        <v>217848</v>
      </c>
      <c r="O66" s="152" t="s">
        <v>691</v>
      </c>
      <c r="P66" s="152">
        <v>291787</v>
      </c>
      <c r="Q66" s="152" t="s">
        <v>293</v>
      </c>
      <c r="R66" s="152" t="s">
        <v>278</v>
      </c>
      <c r="S66" s="152" t="s">
        <v>749</v>
      </c>
      <c r="T66" s="152" t="s">
        <v>749</v>
      </c>
      <c r="U66" s="152" t="s">
        <v>280</v>
      </c>
      <c r="V66" s="152" t="s">
        <v>281</v>
      </c>
      <c r="W66" s="152">
        <v>0</v>
      </c>
      <c r="X66" s="152" t="s">
        <v>282</v>
      </c>
      <c r="Y66" s="152">
        <v>358941746</v>
      </c>
      <c r="Z66" s="152" t="s">
        <v>750</v>
      </c>
      <c r="AA66" s="152" t="s">
        <v>754</v>
      </c>
      <c r="AB66" s="153">
        <v>65000</v>
      </c>
      <c r="AC66" s="152">
        <v>4</v>
      </c>
      <c r="AD66" s="152">
        <v>24</v>
      </c>
      <c r="AE66" s="152" t="s">
        <v>305</v>
      </c>
      <c r="AF66" s="152" t="s">
        <v>751</v>
      </c>
      <c r="AG66" s="152" t="s">
        <v>752</v>
      </c>
      <c r="AH66" s="152" t="s">
        <v>308</v>
      </c>
      <c r="AI66" s="152" t="s">
        <v>434</v>
      </c>
      <c r="AJ66" s="153">
        <v>3460</v>
      </c>
      <c r="AK66" s="153">
        <v>3460</v>
      </c>
      <c r="AL66" s="152" t="s">
        <v>755</v>
      </c>
      <c r="AM66" s="153">
        <v>5433.43</v>
      </c>
      <c r="AN66" s="153">
        <v>3506.57</v>
      </c>
      <c r="AO66" s="153">
        <v>8940</v>
      </c>
      <c r="AP66" s="153">
        <v>59566.57</v>
      </c>
      <c r="AQ66" s="153">
        <v>13886.43</v>
      </c>
      <c r="AR66" s="153">
        <v>73453</v>
      </c>
      <c r="AS66" s="153">
        <v>43875.839999999997</v>
      </c>
      <c r="AT66" s="153">
        <v>12924.16</v>
      </c>
      <c r="AU66" s="153">
        <v>56800</v>
      </c>
      <c r="AV66" s="152">
        <v>19</v>
      </c>
      <c r="AW66" s="152"/>
      <c r="AX66" s="152"/>
      <c r="AY66" s="152"/>
      <c r="AZ66" s="152"/>
      <c r="BA66" s="152"/>
      <c r="BB66" s="152" t="s">
        <v>291</v>
      </c>
      <c r="BC66" s="152" t="s">
        <v>253</v>
      </c>
      <c r="BD66" s="152"/>
      <c r="BE66" s="153">
        <v>0</v>
      </c>
      <c r="BF66" s="152" t="s">
        <v>749</v>
      </c>
      <c r="BG66" s="152">
        <v>7796830220</v>
      </c>
      <c r="BH66" s="135" t="s">
        <v>509</v>
      </c>
      <c r="BI66" s="130" t="s">
        <v>100</v>
      </c>
      <c r="BJ66" s="135">
        <v>46185</v>
      </c>
      <c r="BK66" s="94" t="s">
        <v>103</v>
      </c>
      <c r="BL66" s="95" t="s">
        <v>108</v>
      </c>
      <c r="BM66" s="96" t="s">
        <v>181</v>
      </c>
      <c r="BN66" s="94" t="s">
        <v>222</v>
      </c>
      <c r="BO66" s="94"/>
      <c r="BP66" s="42"/>
      <c r="BQ66" s="148" t="s">
        <v>788</v>
      </c>
    </row>
    <row r="67" spans="1:69" hidden="1" x14ac:dyDescent="0.35">
      <c r="A67" s="134">
        <v>63</v>
      </c>
      <c r="B67" s="152" t="s">
        <v>260</v>
      </c>
      <c r="C67" s="152" t="s">
        <v>261</v>
      </c>
      <c r="D67" s="152" t="s">
        <v>259</v>
      </c>
      <c r="E67" s="152" t="s">
        <v>258</v>
      </c>
      <c r="F67" s="152" t="s">
        <v>258</v>
      </c>
      <c r="G67" s="152" t="s">
        <v>256</v>
      </c>
      <c r="H67" s="152" t="s">
        <v>257</v>
      </c>
      <c r="I67" s="152">
        <v>124993</v>
      </c>
      <c r="J67" s="152" t="s">
        <v>437</v>
      </c>
      <c r="K67" s="152">
        <v>124993</v>
      </c>
      <c r="L67" s="152" t="s">
        <v>275</v>
      </c>
      <c r="M67" s="152" t="s">
        <v>276</v>
      </c>
      <c r="N67" s="152">
        <v>217848</v>
      </c>
      <c r="O67" s="152" t="s">
        <v>691</v>
      </c>
      <c r="P67" s="152">
        <v>287591</v>
      </c>
      <c r="Q67" s="152" t="s">
        <v>464</v>
      </c>
      <c r="R67" s="152" t="s">
        <v>278</v>
      </c>
      <c r="S67" s="152" t="s">
        <v>756</v>
      </c>
      <c r="T67" s="152" t="s">
        <v>756</v>
      </c>
      <c r="U67" s="152" t="s">
        <v>494</v>
      </c>
      <c r="V67" s="152" t="s">
        <v>281</v>
      </c>
      <c r="W67" s="152">
        <v>0</v>
      </c>
      <c r="X67" s="152" t="s">
        <v>757</v>
      </c>
      <c r="Y67" s="152">
        <v>358864850</v>
      </c>
      <c r="Z67" s="152" t="s">
        <v>758</v>
      </c>
      <c r="AA67" s="152" t="s">
        <v>759</v>
      </c>
      <c r="AB67" s="153">
        <v>55000</v>
      </c>
      <c r="AC67" s="152">
        <v>4</v>
      </c>
      <c r="AD67" s="152">
        <v>24</v>
      </c>
      <c r="AE67" s="152">
        <v>7</v>
      </c>
      <c r="AF67" s="152" t="s">
        <v>760</v>
      </c>
      <c r="AG67" s="152" t="s">
        <v>761</v>
      </c>
      <c r="AH67" s="152" t="s">
        <v>308</v>
      </c>
      <c r="AI67" s="152" t="s">
        <v>762</v>
      </c>
      <c r="AJ67" s="153">
        <v>2930</v>
      </c>
      <c r="AK67" s="153">
        <v>2930</v>
      </c>
      <c r="AL67" s="152" t="s">
        <v>763</v>
      </c>
      <c r="AM67" s="153">
        <v>14944.72</v>
      </c>
      <c r="AN67" s="153">
        <v>8495.2800000000007</v>
      </c>
      <c r="AO67" s="153">
        <v>23440</v>
      </c>
      <c r="AP67" s="153">
        <v>40055.279999999999</v>
      </c>
      <c r="AQ67" s="153">
        <v>7483.72</v>
      </c>
      <c r="AR67" s="153">
        <v>47539</v>
      </c>
      <c r="AS67" s="153">
        <v>23099.64</v>
      </c>
      <c r="AT67" s="153">
        <v>6200.36</v>
      </c>
      <c r="AU67" s="153">
        <v>29300</v>
      </c>
      <c r="AV67" s="152">
        <v>18</v>
      </c>
      <c r="AW67" s="152"/>
      <c r="AX67" s="152"/>
      <c r="AY67" s="152"/>
      <c r="AZ67" s="152"/>
      <c r="BA67" s="152"/>
      <c r="BB67" s="152" t="s">
        <v>291</v>
      </c>
      <c r="BC67" s="152" t="s">
        <v>253</v>
      </c>
      <c r="BD67" s="152"/>
      <c r="BE67" s="153">
        <v>0</v>
      </c>
      <c r="BF67" s="152" t="s">
        <v>756</v>
      </c>
      <c r="BG67" s="152">
        <v>9067810310</v>
      </c>
      <c r="BH67" s="135" t="s">
        <v>509</v>
      </c>
      <c r="BI67" s="130" t="s">
        <v>100</v>
      </c>
      <c r="BJ67" s="135">
        <v>46185</v>
      </c>
      <c r="BK67" s="94" t="s">
        <v>107</v>
      </c>
      <c r="BL67" s="95" t="s">
        <v>119</v>
      </c>
      <c r="BM67" s="96" t="s">
        <v>181</v>
      </c>
      <c r="BN67" s="94" t="s">
        <v>222</v>
      </c>
      <c r="BO67" s="94"/>
      <c r="BP67" s="42"/>
      <c r="BQ67" s="148" t="s">
        <v>789</v>
      </c>
    </row>
    <row r="68" spans="1:69" ht="23" x14ac:dyDescent="0.35">
      <c r="A68" s="134">
        <v>64</v>
      </c>
      <c r="B68" s="152" t="s">
        <v>260</v>
      </c>
      <c r="C68" s="152" t="s">
        <v>261</v>
      </c>
      <c r="D68" s="152" t="s">
        <v>259</v>
      </c>
      <c r="E68" s="152" t="s">
        <v>258</v>
      </c>
      <c r="F68" s="152" t="s">
        <v>258</v>
      </c>
      <c r="G68" s="152" t="s">
        <v>256</v>
      </c>
      <c r="H68" s="152" t="s">
        <v>257</v>
      </c>
      <c r="I68" s="152">
        <v>151990</v>
      </c>
      <c r="J68" s="152" t="s">
        <v>764</v>
      </c>
      <c r="K68" s="152">
        <v>151990</v>
      </c>
      <c r="L68" s="152" t="s">
        <v>275</v>
      </c>
      <c r="M68" s="152" t="s">
        <v>276</v>
      </c>
      <c r="N68" s="152">
        <v>263125</v>
      </c>
      <c r="O68" s="152" t="s">
        <v>765</v>
      </c>
      <c r="P68" s="152">
        <v>524612</v>
      </c>
      <c r="Q68" s="152" t="s">
        <v>766</v>
      </c>
      <c r="R68" s="152" t="s">
        <v>278</v>
      </c>
      <c r="S68" s="152" t="s">
        <v>767</v>
      </c>
      <c r="T68" s="152" t="s">
        <v>767</v>
      </c>
      <c r="U68" s="152" t="s">
        <v>280</v>
      </c>
      <c r="V68" s="152" t="s">
        <v>281</v>
      </c>
      <c r="W68" s="152">
        <v>541</v>
      </c>
      <c r="X68" s="152" t="s">
        <v>282</v>
      </c>
      <c r="Y68" s="152">
        <v>351338502</v>
      </c>
      <c r="Z68" s="152" t="s">
        <v>768</v>
      </c>
      <c r="AA68" s="152" t="s">
        <v>769</v>
      </c>
      <c r="AB68" s="153">
        <v>35000</v>
      </c>
      <c r="AC68" s="152">
        <v>6</v>
      </c>
      <c r="AD68" s="152">
        <v>24</v>
      </c>
      <c r="AE68" s="152">
        <v>1</v>
      </c>
      <c r="AF68" s="152" t="s">
        <v>770</v>
      </c>
      <c r="AG68" s="152" t="s">
        <v>771</v>
      </c>
      <c r="AH68" s="152" t="s">
        <v>308</v>
      </c>
      <c r="AI68" s="152" t="s">
        <v>772</v>
      </c>
      <c r="AJ68" s="153">
        <v>1900</v>
      </c>
      <c r="AK68" s="153">
        <v>1900</v>
      </c>
      <c r="AL68" s="152" t="s">
        <v>773</v>
      </c>
      <c r="AM68" s="153">
        <v>29480.44</v>
      </c>
      <c r="AN68" s="153">
        <v>9519.56</v>
      </c>
      <c r="AO68" s="153">
        <v>39000</v>
      </c>
      <c r="AP68" s="153">
        <v>5519.56</v>
      </c>
      <c r="AQ68" s="153">
        <v>173.44</v>
      </c>
      <c r="AR68" s="153">
        <v>5693</v>
      </c>
      <c r="AS68" s="153">
        <v>5519.56</v>
      </c>
      <c r="AT68" s="153">
        <v>173.44</v>
      </c>
      <c r="AU68" s="153">
        <v>5693</v>
      </c>
      <c r="AV68" s="152">
        <v>38</v>
      </c>
      <c r="AW68" s="152"/>
      <c r="AX68" s="152"/>
      <c r="AY68" s="152"/>
      <c r="AZ68" s="152"/>
      <c r="BA68" s="152"/>
      <c r="BB68" s="152" t="s">
        <v>291</v>
      </c>
      <c r="BC68" s="152" t="s">
        <v>253</v>
      </c>
      <c r="BD68" s="152" t="s">
        <v>650</v>
      </c>
      <c r="BE68" s="153">
        <v>35000</v>
      </c>
      <c r="BF68" s="152" t="s">
        <v>767</v>
      </c>
      <c r="BG68" s="154" t="s">
        <v>774</v>
      </c>
      <c r="BH68" s="135" t="s">
        <v>509</v>
      </c>
      <c r="BI68" s="130" t="s">
        <v>100</v>
      </c>
      <c r="BJ68" s="135">
        <v>46185</v>
      </c>
      <c r="BK68" s="94" t="s">
        <v>103</v>
      </c>
      <c r="BL68" s="95" t="s">
        <v>108</v>
      </c>
      <c r="BM68" s="96" t="s">
        <v>181</v>
      </c>
      <c r="BN68" s="94" t="s">
        <v>221</v>
      </c>
      <c r="BO68" s="94">
        <v>4700</v>
      </c>
      <c r="BP68" s="42" t="s">
        <v>183</v>
      </c>
      <c r="BQ68" s="148" t="s">
        <v>790</v>
      </c>
    </row>
    <row r="69" spans="1:69" hidden="1" x14ac:dyDescent="0.35">
      <c r="A69" s="134">
        <v>65</v>
      </c>
      <c r="B69" s="152" t="s">
        <v>260</v>
      </c>
      <c r="C69" s="152" t="s">
        <v>261</v>
      </c>
      <c r="D69" s="152" t="s">
        <v>259</v>
      </c>
      <c r="E69" s="152" t="s">
        <v>258</v>
      </c>
      <c r="F69" s="152" t="s">
        <v>258</v>
      </c>
      <c r="G69" s="152" t="s">
        <v>256</v>
      </c>
      <c r="H69" s="152" t="s">
        <v>257</v>
      </c>
      <c r="I69" s="152">
        <v>124993</v>
      </c>
      <c r="J69" s="152" t="s">
        <v>437</v>
      </c>
      <c r="K69" s="152">
        <v>124993</v>
      </c>
      <c r="L69" s="152" t="s">
        <v>275</v>
      </c>
      <c r="M69" s="152" t="s">
        <v>276</v>
      </c>
      <c r="N69" s="152">
        <v>210689</v>
      </c>
      <c r="O69" s="152" t="s">
        <v>699</v>
      </c>
      <c r="P69" s="152">
        <v>278510</v>
      </c>
      <c r="Q69" s="152" t="s">
        <v>700</v>
      </c>
      <c r="R69" s="152" t="s">
        <v>278</v>
      </c>
      <c r="S69" s="152" t="s">
        <v>775</v>
      </c>
      <c r="T69" s="152" t="s">
        <v>775</v>
      </c>
      <c r="U69" s="152" t="s">
        <v>280</v>
      </c>
      <c r="V69" s="152" t="s">
        <v>281</v>
      </c>
      <c r="W69" s="152">
        <v>0</v>
      </c>
      <c r="X69" s="152" t="s">
        <v>776</v>
      </c>
      <c r="Y69" s="152">
        <v>354159924</v>
      </c>
      <c r="Z69" s="152" t="s">
        <v>777</v>
      </c>
      <c r="AA69" s="152" t="s">
        <v>778</v>
      </c>
      <c r="AB69" s="153">
        <v>73000</v>
      </c>
      <c r="AC69" s="152">
        <v>10</v>
      </c>
      <c r="AD69" s="152">
        <v>24</v>
      </c>
      <c r="AE69" s="152">
        <v>4</v>
      </c>
      <c r="AF69" s="152" t="s">
        <v>779</v>
      </c>
      <c r="AG69" s="152" t="s">
        <v>703</v>
      </c>
      <c r="AH69" s="152" t="s">
        <v>299</v>
      </c>
      <c r="AI69" s="152" t="s">
        <v>506</v>
      </c>
      <c r="AJ69" s="153">
        <v>3900</v>
      </c>
      <c r="AK69" s="153">
        <v>3900</v>
      </c>
      <c r="AL69" s="152" t="s">
        <v>487</v>
      </c>
      <c r="AM69" s="153">
        <v>46203.519999999997</v>
      </c>
      <c r="AN69" s="153">
        <v>20096.48</v>
      </c>
      <c r="AO69" s="153">
        <v>66300</v>
      </c>
      <c r="AP69" s="153">
        <v>26796.48</v>
      </c>
      <c r="AQ69" s="153">
        <v>2404.52</v>
      </c>
      <c r="AR69" s="153">
        <v>29201</v>
      </c>
      <c r="AS69" s="153">
        <v>26796.48</v>
      </c>
      <c r="AT69" s="153">
        <v>2404.52</v>
      </c>
      <c r="AU69" s="153">
        <v>29201</v>
      </c>
      <c r="AV69" s="152">
        <v>28</v>
      </c>
      <c r="AW69" s="152"/>
      <c r="AX69" s="152"/>
      <c r="AY69" s="152"/>
      <c r="AZ69" s="152"/>
      <c r="BA69" s="152"/>
      <c r="BB69" s="152" t="s">
        <v>291</v>
      </c>
      <c r="BC69" s="152" t="s">
        <v>253</v>
      </c>
      <c r="BD69" s="152"/>
      <c r="BE69" s="153">
        <v>0</v>
      </c>
      <c r="BF69" s="152" t="s">
        <v>775</v>
      </c>
      <c r="BG69" s="152">
        <v>8411073865</v>
      </c>
      <c r="BH69" s="135" t="s">
        <v>509</v>
      </c>
      <c r="BI69" s="130" t="s">
        <v>100</v>
      </c>
      <c r="BJ69" s="135">
        <v>46185</v>
      </c>
      <c r="BK69" s="94" t="s">
        <v>103</v>
      </c>
      <c r="BL69" s="95" t="s">
        <v>108</v>
      </c>
      <c r="BM69" s="96" t="s">
        <v>181</v>
      </c>
      <c r="BN69" s="94" t="s">
        <v>222</v>
      </c>
      <c r="BO69" s="94"/>
      <c r="BP69" s="42"/>
      <c r="BQ69" s="148" t="s">
        <v>791</v>
      </c>
    </row>
    <row r="70" spans="1:69" hidden="1" x14ac:dyDescent="0.35">
      <c r="A70" s="134">
        <v>66</v>
      </c>
      <c r="B70" s="152" t="s">
        <v>260</v>
      </c>
      <c r="C70" s="152" t="s">
        <v>261</v>
      </c>
      <c r="D70" s="152" t="s">
        <v>259</v>
      </c>
      <c r="E70" s="152" t="s">
        <v>258</v>
      </c>
      <c r="F70" s="152" t="s">
        <v>258</v>
      </c>
      <c r="G70" s="152" t="s">
        <v>256</v>
      </c>
      <c r="H70" s="152" t="s">
        <v>257</v>
      </c>
      <c r="I70" s="152">
        <v>124993</v>
      </c>
      <c r="J70" s="152" t="s">
        <v>437</v>
      </c>
      <c r="K70" s="152">
        <v>124993</v>
      </c>
      <c r="L70" s="152" t="s">
        <v>275</v>
      </c>
      <c r="M70" s="152" t="s">
        <v>276</v>
      </c>
      <c r="N70" s="152">
        <v>210689</v>
      </c>
      <c r="O70" s="152" t="s">
        <v>699</v>
      </c>
      <c r="P70" s="152">
        <v>278510</v>
      </c>
      <c r="Q70" s="152" t="s">
        <v>700</v>
      </c>
      <c r="R70" s="152" t="s">
        <v>417</v>
      </c>
      <c r="S70" s="152" t="s">
        <v>775</v>
      </c>
      <c r="T70" s="152" t="s">
        <v>775</v>
      </c>
      <c r="U70" s="152" t="s">
        <v>280</v>
      </c>
      <c r="V70" s="152" t="s">
        <v>281</v>
      </c>
      <c r="W70" s="152">
        <v>0</v>
      </c>
      <c r="X70" s="152" t="s">
        <v>776</v>
      </c>
      <c r="Y70" s="152">
        <v>357455888</v>
      </c>
      <c r="Z70" s="152" t="s">
        <v>777</v>
      </c>
      <c r="AA70" s="152" t="s">
        <v>335</v>
      </c>
      <c r="AB70" s="153">
        <v>23000</v>
      </c>
      <c r="AC70" s="152">
        <v>10</v>
      </c>
      <c r="AD70" s="152">
        <v>18</v>
      </c>
      <c r="AE70" s="152" t="s">
        <v>418</v>
      </c>
      <c r="AF70" s="152" t="s">
        <v>779</v>
      </c>
      <c r="AG70" s="152" t="s">
        <v>703</v>
      </c>
      <c r="AH70" s="152" t="s">
        <v>299</v>
      </c>
      <c r="AI70" s="152" t="s">
        <v>490</v>
      </c>
      <c r="AJ70" s="153">
        <v>1550</v>
      </c>
      <c r="AK70" s="153">
        <v>1550</v>
      </c>
      <c r="AL70" s="152" t="s">
        <v>487</v>
      </c>
      <c r="AM70" s="153">
        <v>12899.13</v>
      </c>
      <c r="AN70" s="153">
        <v>4150.87</v>
      </c>
      <c r="AO70" s="153">
        <v>17050</v>
      </c>
      <c r="AP70" s="153">
        <v>10100.870000000001</v>
      </c>
      <c r="AQ70" s="153">
        <v>870.13</v>
      </c>
      <c r="AR70" s="153">
        <v>10971</v>
      </c>
      <c r="AS70" s="153">
        <v>10100.870000000001</v>
      </c>
      <c r="AT70" s="153">
        <v>870.13</v>
      </c>
      <c r="AU70" s="153">
        <v>10971</v>
      </c>
      <c r="AV70" s="152">
        <v>22</v>
      </c>
      <c r="AW70" s="152"/>
      <c r="AX70" s="152"/>
      <c r="AY70" s="152"/>
      <c r="AZ70" s="152"/>
      <c r="BA70" s="152"/>
      <c r="BB70" s="152" t="s">
        <v>291</v>
      </c>
      <c r="BC70" s="152" t="s">
        <v>253</v>
      </c>
      <c r="BD70" s="152"/>
      <c r="BE70" s="153">
        <v>0</v>
      </c>
      <c r="BF70" s="152" t="s">
        <v>775</v>
      </c>
      <c r="BG70" s="152">
        <v>8411073865</v>
      </c>
      <c r="BH70" s="135" t="s">
        <v>509</v>
      </c>
      <c r="BI70" s="130" t="s">
        <v>100</v>
      </c>
      <c r="BJ70" s="135">
        <v>46185</v>
      </c>
      <c r="BK70" s="94" t="s">
        <v>103</v>
      </c>
      <c r="BL70" s="95" t="s">
        <v>108</v>
      </c>
      <c r="BM70" s="96" t="s">
        <v>181</v>
      </c>
      <c r="BN70" s="94" t="s">
        <v>222</v>
      </c>
      <c r="BO70" s="94"/>
      <c r="BP70" s="42"/>
      <c r="BQ70" s="148" t="s">
        <v>791</v>
      </c>
    </row>
    <row r="71" spans="1:69" hidden="1" x14ac:dyDescent="0.35">
      <c r="A71" s="134">
        <v>67</v>
      </c>
      <c r="B71" s="152" t="s">
        <v>260</v>
      </c>
      <c r="C71" s="152" t="s">
        <v>261</v>
      </c>
      <c r="D71" s="152" t="s">
        <v>259</v>
      </c>
      <c r="E71" s="152" t="s">
        <v>258</v>
      </c>
      <c r="F71" s="152" t="s">
        <v>258</v>
      </c>
      <c r="G71" s="152" t="s">
        <v>256</v>
      </c>
      <c r="H71" s="152" t="s">
        <v>257</v>
      </c>
      <c r="I71" s="152">
        <v>125668</v>
      </c>
      <c r="J71" s="152" t="s">
        <v>798</v>
      </c>
      <c r="K71" s="152">
        <v>125668</v>
      </c>
      <c r="L71" s="152" t="s">
        <v>275</v>
      </c>
      <c r="M71" s="152" t="s">
        <v>276</v>
      </c>
      <c r="N71" s="152">
        <v>219169</v>
      </c>
      <c r="O71" s="152" t="s">
        <v>799</v>
      </c>
      <c r="P71" s="152">
        <v>289344</v>
      </c>
      <c r="Q71" s="152" t="s">
        <v>479</v>
      </c>
      <c r="R71" s="152" t="s">
        <v>278</v>
      </c>
      <c r="S71" s="152" t="s">
        <v>801</v>
      </c>
      <c r="T71" s="152" t="s">
        <v>801</v>
      </c>
      <c r="U71" s="152" t="s">
        <v>280</v>
      </c>
      <c r="V71" s="152" t="s">
        <v>363</v>
      </c>
      <c r="W71" s="152">
        <v>0</v>
      </c>
      <c r="X71" s="152" t="s">
        <v>282</v>
      </c>
      <c r="Y71" s="152">
        <v>357615793</v>
      </c>
      <c r="Z71" s="152" t="s">
        <v>802</v>
      </c>
      <c r="AA71" s="152" t="s">
        <v>335</v>
      </c>
      <c r="AB71" s="153">
        <v>42000</v>
      </c>
      <c r="AC71" s="152">
        <v>3</v>
      </c>
      <c r="AD71" s="152">
        <v>24</v>
      </c>
      <c r="AE71" s="152" t="s">
        <v>431</v>
      </c>
      <c r="AF71" s="152" t="s">
        <v>803</v>
      </c>
      <c r="AG71" s="152" t="s">
        <v>804</v>
      </c>
      <c r="AH71" s="152" t="s">
        <v>388</v>
      </c>
      <c r="AI71" s="152" t="s">
        <v>805</v>
      </c>
      <c r="AJ71" s="153">
        <v>2240</v>
      </c>
      <c r="AK71" s="153">
        <v>2240</v>
      </c>
      <c r="AL71" s="152" t="s">
        <v>800</v>
      </c>
      <c r="AM71" s="153">
        <v>39633.230000000003</v>
      </c>
      <c r="AN71" s="153">
        <v>11886.77</v>
      </c>
      <c r="AO71" s="153">
        <v>51520</v>
      </c>
      <c r="AP71" s="153">
        <v>2366.77</v>
      </c>
      <c r="AQ71" s="153">
        <v>49.23</v>
      </c>
      <c r="AR71" s="153">
        <v>2416</v>
      </c>
      <c r="AS71" s="153">
        <v>0</v>
      </c>
      <c r="AT71" s="153">
        <v>0</v>
      </c>
      <c r="AU71" s="153">
        <v>0</v>
      </c>
      <c r="AV71" s="152">
        <v>23</v>
      </c>
      <c r="AW71" s="152"/>
      <c r="AX71" s="152"/>
      <c r="AY71" s="152"/>
      <c r="AZ71" s="152"/>
      <c r="BA71" s="152"/>
      <c r="BB71" s="152" t="s">
        <v>291</v>
      </c>
      <c r="BC71" s="152" t="s">
        <v>253</v>
      </c>
      <c r="BD71" s="152"/>
      <c r="BE71" s="153">
        <v>0</v>
      </c>
      <c r="BF71" s="152" t="s">
        <v>801</v>
      </c>
      <c r="BG71" s="152">
        <v>9325156053</v>
      </c>
      <c r="BH71" s="135" t="s">
        <v>847</v>
      </c>
      <c r="BI71" s="130" t="s">
        <v>100</v>
      </c>
      <c r="BJ71" s="135">
        <v>46208</v>
      </c>
      <c r="BK71" s="94" t="s">
        <v>104</v>
      </c>
      <c r="BL71" s="95" t="s">
        <v>119</v>
      </c>
      <c r="BM71" s="96" t="s">
        <v>180</v>
      </c>
      <c r="BN71" s="94" t="s">
        <v>222</v>
      </c>
      <c r="BO71" s="94"/>
      <c r="BP71" s="42"/>
      <c r="BQ71" s="155" t="s">
        <v>846</v>
      </c>
    </row>
    <row r="72" spans="1:69" hidden="1" x14ac:dyDescent="0.35">
      <c r="A72" s="134">
        <v>68</v>
      </c>
      <c r="B72" s="152" t="s">
        <v>260</v>
      </c>
      <c r="C72" s="152" t="s">
        <v>261</v>
      </c>
      <c r="D72" s="152" t="s">
        <v>259</v>
      </c>
      <c r="E72" s="152" t="s">
        <v>258</v>
      </c>
      <c r="F72" s="152" t="s">
        <v>258</v>
      </c>
      <c r="G72" s="152" t="s">
        <v>256</v>
      </c>
      <c r="H72" s="152" t="s">
        <v>257</v>
      </c>
      <c r="I72" s="152">
        <v>125424</v>
      </c>
      <c r="J72" s="152" t="s">
        <v>360</v>
      </c>
      <c r="K72" s="152">
        <v>125424</v>
      </c>
      <c r="L72" s="152" t="s">
        <v>275</v>
      </c>
      <c r="M72" s="152" t="s">
        <v>276</v>
      </c>
      <c r="N72" s="152">
        <v>214589</v>
      </c>
      <c r="O72" s="152" t="s">
        <v>727</v>
      </c>
      <c r="P72" s="152">
        <v>283440</v>
      </c>
      <c r="Q72" s="152" t="s">
        <v>728</v>
      </c>
      <c r="R72" s="152" t="s">
        <v>278</v>
      </c>
      <c r="S72" s="152" t="s">
        <v>806</v>
      </c>
      <c r="T72" s="152" t="s">
        <v>806</v>
      </c>
      <c r="U72" s="152" t="s">
        <v>315</v>
      </c>
      <c r="V72" s="152" t="s">
        <v>281</v>
      </c>
      <c r="W72" s="152">
        <v>0</v>
      </c>
      <c r="X72" s="152" t="s">
        <v>282</v>
      </c>
      <c r="Y72" s="152">
        <v>357752563</v>
      </c>
      <c r="Z72" s="152" t="s">
        <v>807</v>
      </c>
      <c r="AA72" s="152" t="s">
        <v>335</v>
      </c>
      <c r="AB72" s="153">
        <v>64000</v>
      </c>
      <c r="AC72" s="152">
        <v>4</v>
      </c>
      <c r="AD72" s="152">
        <v>24</v>
      </c>
      <c r="AE72" s="152" t="s">
        <v>305</v>
      </c>
      <c r="AF72" s="152" t="s">
        <v>808</v>
      </c>
      <c r="AG72" s="152" t="s">
        <v>809</v>
      </c>
      <c r="AH72" s="152" t="s">
        <v>308</v>
      </c>
      <c r="AI72" s="152" t="s">
        <v>455</v>
      </c>
      <c r="AJ72" s="153">
        <v>3420</v>
      </c>
      <c r="AK72" s="153">
        <v>3420</v>
      </c>
      <c r="AL72" s="152" t="s">
        <v>797</v>
      </c>
      <c r="AM72" s="153">
        <v>60518.67</v>
      </c>
      <c r="AN72" s="153">
        <v>18141.330000000002</v>
      </c>
      <c r="AO72" s="153">
        <v>78660</v>
      </c>
      <c r="AP72" s="153">
        <v>3481.33</v>
      </c>
      <c r="AQ72" s="153">
        <v>71.67</v>
      </c>
      <c r="AR72" s="153">
        <v>3553</v>
      </c>
      <c r="AS72" s="153">
        <v>0</v>
      </c>
      <c r="AT72" s="153">
        <v>0</v>
      </c>
      <c r="AU72" s="153">
        <v>0</v>
      </c>
      <c r="AV72" s="152">
        <v>23</v>
      </c>
      <c r="AW72" s="152"/>
      <c r="AX72" s="152"/>
      <c r="AY72" s="152"/>
      <c r="AZ72" s="152"/>
      <c r="BA72" s="152"/>
      <c r="BB72" s="152" t="s">
        <v>291</v>
      </c>
      <c r="BC72" s="152" t="s">
        <v>253</v>
      </c>
      <c r="BD72" s="152"/>
      <c r="BE72" s="153">
        <v>0</v>
      </c>
      <c r="BF72" s="152" t="s">
        <v>806</v>
      </c>
      <c r="BG72" s="152">
        <v>9049612865</v>
      </c>
      <c r="BH72" s="135" t="s">
        <v>847</v>
      </c>
      <c r="BI72" s="130" t="s">
        <v>100</v>
      </c>
      <c r="BJ72" s="135">
        <v>46208</v>
      </c>
      <c r="BK72" s="94" t="s">
        <v>103</v>
      </c>
      <c r="BL72" s="95" t="s">
        <v>108</v>
      </c>
      <c r="BM72" s="96" t="s">
        <v>180</v>
      </c>
      <c r="BN72" s="94" t="s">
        <v>222</v>
      </c>
      <c r="BO72" s="94"/>
      <c r="BP72" s="42"/>
      <c r="BQ72" s="155" t="s">
        <v>845</v>
      </c>
    </row>
    <row r="73" spans="1:69" hidden="1" x14ac:dyDescent="0.35">
      <c r="A73" s="134">
        <v>69</v>
      </c>
      <c r="B73" s="152" t="s">
        <v>260</v>
      </c>
      <c r="C73" s="152" t="s">
        <v>261</v>
      </c>
      <c r="D73" s="152" t="s">
        <v>259</v>
      </c>
      <c r="E73" s="152" t="s">
        <v>258</v>
      </c>
      <c r="F73" s="152" t="s">
        <v>258</v>
      </c>
      <c r="G73" s="152" t="s">
        <v>256</v>
      </c>
      <c r="H73" s="152" t="s">
        <v>257</v>
      </c>
      <c r="I73" s="152">
        <v>124788</v>
      </c>
      <c r="J73" s="152" t="s">
        <v>810</v>
      </c>
      <c r="K73" s="152">
        <v>124788</v>
      </c>
      <c r="L73" s="152" t="s">
        <v>275</v>
      </c>
      <c r="M73" s="152" t="s">
        <v>276</v>
      </c>
      <c r="N73" s="152">
        <v>228213</v>
      </c>
      <c r="O73" s="152" t="s">
        <v>811</v>
      </c>
      <c r="P73" s="152">
        <v>454552</v>
      </c>
      <c r="Q73" s="152" t="s">
        <v>812</v>
      </c>
      <c r="R73" s="152" t="s">
        <v>278</v>
      </c>
      <c r="S73" s="152" t="s">
        <v>813</v>
      </c>
      <c r="T73" s="152" t="s">
        <v>813</v>
      </c>
      <c r="U73" s="152" t="s">
        <v>280</v>
      </c>
      <c r="V73" s="152" t="s">
        <v>281</v>
      </c>
      <c r="W73" s="152">
        <v>0</v>
      </c>
      <c r="X73" s="152" t="s">
        <v>282</v>
      </c>
      <c r="Y73" s="152">
        <v>359325367</v>
      </c>
      <c r="Z73" s="152" t="s">
        <v>814</v>
      </c>
      <c r="AA73" s="152" t="s">
        <v>815</v>
      </c>
      <c r="AB73" s="153">
        <v>65000</v>
      </c>
      <c r="AC73" s="152">
        <v>5</v>
      </c>
      <c r="AD73" s="152">
        <v>24</v>
      </c>
      <c r="AE73" s="152" t="s">
        <v>305</v>
      </c>
      <c r="AF73" s="152" t="s">
        <v>816</v>
      </c>
      <c r="AG73" s="152" t="s">
        <v>817</v>
      </c>
      <c r="AH73" s="152" t="s">
        <v>308</v>
      </c>
      <c r="AI73" s="152" t="s">
        <v>818</v>
      </c>
      <c r="AJ73" s="153">
        <v>3460</v>
      </c>
      <c r="AK73" s="153">
        <v>3460</v>
      </c>
      <c r="AL73" s="152" t="s">
        <v>819</v>
      </c>
      <c r="AM73" s="153">
        <v>25407.02</v>
      </c>
      <c r="AN73" s="153">
        <v>12652.98</v>
      </c>
      <c r="AO73" s="153">
        <v>38060</v>
      </c>
      <c r="AP73" s="153">
        <v>39592.980000000003</v>
      </c>
      <c r="AQ73" s="153">
        <v>6033.02</v>
      </c>
      <c r="AR73" s="153">
        <v>45626</v>
      </c>
      <c r="AS73" s="153">
        <v>0</v>
      </c>
      <c r="AT73" s="153">
        <v>0</v>
      </c>
      <c r="AU73" s="153">
        <v>0</v>
      </c>
      <c r="AV73" s="152">
        <v>11</v>
      </c>
      <c r="AW73" s="152"/>
      <c r="AX73" s="152"/>
      <c r="AY73" s="152"/>
      <c r="AZ73" s="152"/>
      <c r="BA73" s="152"/>
      <c r="BB73" s="152" t="s">
        <v>291</v>
      </c>
      <c r="BC73" s="152" t="s">
        <v>253</v>
      </c>
      <c r="BD73" s="152"/>
      <c r="BE73" s="153">
        <v>0</v>
      </c>
      <c r="BF73" s="152" t="s">
        <v>813</v>
      </c>
      <c r="BG73" s="152">
        <v>7218650627</v>
      </c>
      <c r="BH73" s="135" t="s">
        <v>847</v>
      </c>
      <c r="BI73" s="130" t="s">
        <v>100</v>
      </c>
      <c r="BJ73" s="135">
        <v>46208</v>
      </c>
      <c r="BK73" s="94" t="s">
        <v>103</v>
      </c>
      <c r="BL73" s="95" t="s">
        <v>108</v>
      </c>
      <c r="BM73" s="96" t="s">
        <v>180</v>
      </c>
      <c r="BN73" s="94" t="s">
        <v>222</v>
      </c>
      <c r="BO73" s="94"/>
      <c r="BP73" s="42"/>
      <c r="BQ73" s="155" t="s">
        <v>845</v>
      </c>
    </row>
    <row r="74" spans="1:69" hidden="1" x14ac:dyDescent="0.35">
      <c r="A74" s="134">
        <v>70</v>
      </c>
      <c r="B74" s="152" t="s">
        <v>260</v>
      </c>
      <c r="C74" s="152" t="s">
        <v>261</v>
      </c>
      <c r="D74" s="152" t="s">
        <v>259</v>
      </c>
      <c r="E74" s="152" t="s">
        <v>258</v>
      </c>
      <c r="F74" s="152" t="s">
        <v>258</v>
      </c>
      <c r="G74" s="152" t="s">
        <v>256</v>
      </c>
      <c r="H74" s="152" t="s">
        <v>257</v>
      </c>
      <c r="I74" s="152">
        <v>124993</v>
      </c>
      <c r="J74" s="152" t="s">
        <v>437</v>
      </c>
      <c r="K74" s="152">
        <v>124993</v>
      </c>
      <c r="L74" s="152" t="s">
        <v>275</v>
      </c>
      <c r="M74" s="152" t="s">
        <v>276</v>
      </c>
      <c r="N74" s="152">
        <v>217848</v>
      </c>
      <c r="O74" s="152" t="s">
        <v>691</v>
      </c>
      <c r="P74" s="152">
        <v>291787</v>
      </c>
      <c r="Q74" s="152" t="s">
        <v>293</v>
      </c>
      <c r="R74" s="152" t="s">
        <v>278</v>
      </c>
      <c r="S74" s="152" t="s">
        <v>820</v>
      </c>
      <c r="T74" s="152" t="s">
        <v>820</v>
      </c>
      <c r="U74" s="152" t="s">
        <v>280</v>
      </c>
      <c r="V74" s="152" t="s">
        <v>281</v>
      </c>
      <c r="W74" s="152">
        <v>0</v>
      </c>
      <c r="X74" s="152" t="s">
        <v>282</v>
      </c>
      <c r="Y74" s="152">
        <v>359678470</v>
      </c>
      <c r="Z74" s="152" t="s">
        <v>821</v>
      </c>
      <c r="AA74" s="152" t="s">
        <v>822</v>
      </c>
      <c r="AB74" s="153">
        <v>80000</v>
      </c>
      <c r="AC74" s="152">
        <v>4</v>
      </c>
      <c r="AD74" s="152">
        <v>24</v>
      </c>
      <c r="AE74" s="152" t="s">
        <v>305</v>
      </c>
      <c r="AF74" s="152" t="s">
        <v>823</v>
      </c>
      <c r="AG74" s="152" t="s">
        <v>824</v>
      </c>
      <c r="AH74" s="152" t="s">
        <v>308</v>
      </c>
      <c r="AI74" s="152" t="s">
        <v>389</v>
      </c>
      <c r="AJ74" s="153">
        <v>4260</v>
      </c>
      <c r="AK74" s="153">
        <v>4260</v>
      </c>
      <c r="AL74" s="152" t="s">
        <v>797</v>
      </c>
      <c r="AM74" s="153">
        <v>26009.37</v>
      </c>
      <c r="AN74" s="153">
        <v>12330.63</v>
      </c>
      <c r="AO74" s="153">
        <v>38340</v>
      </c>
      <c r="AP74" s="153">
        <v>53990.63</v>
      </c>
      <c r="AQ74" s="153">
        <v>9254.3700000000008</v>
      </c>
      <c r="AR74" s="153">
        <v>63245</v>
      </c>
      <c r="AS74" s="153">
        <v>0</v>
      </c>
      <c r="AT74" s="153">
        <v>0</v>
      </c>
      <c r="AU74" s="153">
        <v>0</v>
      </c>
      <c r="AV74" s="152">
        <v>9</v>
      </c>
      <c r="AW74" s="152"/>
      <c r="AX74" s="152"/>
      <c r="AY74" s="152"/>
      <c r="AZ74" s="152"/>
      <c r="BA74" s="152"/>
      <c r="BB74" s="152" t="s">
        <v>291</v>
      </c>
      <c r="BC74" s="152" t="s">
        <v>253</v>
      </c>
      <c r="BD74" s="152"/>
      <c r="BE74" s="153">
        <v>0</v>
      </c>
      <c r="BF74" s="152" t="s">
        <v>820</v>
      </c>
      <c r="BG74" s="152">
        <v>9552264573</v>
      </c>
      <c r="BH74" s="135" t="s">
        <v>847</v>
      </c>
      <c r="BI74" s="130" t="s">
        <v>100</v>
      </c>
      <c r="BJ74" s="135">
        <v>46208</v>
      </c>
      <c r="BK74" s="94" t="s">
        <v>103</v>
      </c>
      <c r="BL74" s="95" t="s">
        <v>108</v>
      </c>
      <c r="BM74" s="96" t="s">
        <v>180</v>
      </c>
      <c r="BN74" s="94" t="s">
        <v>222</v>
      </c>
      <c r="BO74" s="94"/>
      <c r="BP74" s="42"/>
      <c r="BQ74" s="155" t="s">
        <v>845</v>
      </c>
    </row>
    <row r="75" spans="1:69" hidden="1" x14ac:dyDescent="0.35">
      <c r="A75" s="134">
        <v>71</v>
      </c>
      <c r="B75" s="152" t="s">
        <v>260</v>
      </c>
      <c r="C75" s="152" t="s">
        <v>261</v>
      </c>
      <c r="D75" s="152" t="s">
        <v>259</v>
      </c>
      <c r="E75" s="152" t="s">
        <v>258</v>
      </c>
      <c r="F75" s="152" t="s">
        <v>258</v>
      </c>
      <c r="G75" s="152" t="s">
        <v>256</v>
      </c>
      <c r="H75" s="152" t="s">
        <v>257</v>
      </c>
      <c r="I75" s="152">
        <v>124993</v>
      </c>
      <c r="J75" s="152" t="s">
        <v>437</v>
      </c>
      <c r="K75" s="152">
        <v>124993</v>
      </c>
      <c r="L75" s="152" t="s">
        <v>275</v>
      </c>
      <c r="M75" s="152" t="s">
        <v>276</v>
      </c>
      <c r="N75" s="152">
        <v>217848</v>
      </c>
      <c r="O75" s="152" t="s">
        <v>691</v>
      </c>
      <c r="P75" s="152">
        <v>291787</v>
      </c>
      <c r="Q75" s="152" t="s">
        <v>293</v>
      </c>
      <c r="R75" s="152" t="s">
        <v>278</v>
      </c>
      <c r="S75" s="152" t="s">
        <v>438</v>
      </c>
      <c r="T75" s="152" t="s">
        <v>438</v>
      </c>
      <c r="U75" s="152" t="s">
        <v>315</v>
      </c>
      <c r="V75" s="152" t="s">
        <v>281</v>
      </c>
      <c r="W75" s="152">
        <v>0</v>
      </c>
      <c r="X75" s="152" t="s">
        <v>282</v>
      </c>
      <c r="Y75" s="152">
        <v>358015287</v>
      </c>
      <c r="Z75" s="152" t="s">
        <v>439</v>
      </c>
      <c r="AA75" s="152" t="s">
        <v>296</v>
      </c>
      <c r="AB75" s="153">
        <v>65000</v>
      </c>
      <c r="AC75" s="152">
        <v>4</v>
      </c>
      <c r="AD75" s="152">
        <v>24</v>
      </c>
      <c r="AE75" s="152" t="s">
        <v>305</v>
      </c>
      <c r="AF75" s="152" t="s">
        <v>440</v>
      </c>
      <c r="AG75" s="152" t="s">
        <v>441</v>
      </c>
      <c r="AH75" s="152" t="s">
        <v>308</v>
      </c>
      <c r="AI75" s="152" t="s">
        <v>442</v>
      </c>
      <c r="AJ75" s="153">
        <v>3460</v>
      </c>
      <c r="AK75" s="153">
        <v>3460</v>
      </c>
      <c r="AL75" s="152" t="s">
        <v>443</v>
      </c>
      <c r="AM75" s="153">
        <v>54836.65</v>
      </c>
      <c r="AN75" s="153">
        <v>17823.349999999999</v>
      </c>
      <c r="AO75" s="153">
        <v>72660</v>
      </c>
      <c r="AP75" s="153">
        <v>10163.35</v>
      </c>
      <c r="AQ75" s="153">
        <v>427.65</v>
      </c>
      <c r="AR75" s="153">
        <v>10591</v>
      </c>
      <c r="AS75" s="153">
        <v>0</v>
      </c>
      <c r="AT75" s="153">
        <v>0</v>
      </c>
      <c r="AU75" s="153">
        <v>0</v>
      </c>
      <c r="AV75" s="152">
        <v>21</v>
      </c>
      <c r="AW75" s="152"/>
      <c r="AX75" s="152"/>
      <c r="AY75" s="152"/>
      <c r="AZ75" s="152"/>
      <c r="BA75" s="152"/>
      <c r="BB75" s="152" t="s">
        <v>291</v>
      </c>
      <c r="BC75" s="152" t="s">
        <v>253</v>
      </c>
      <c r="BD75" s="152"/>
      <c r="BE75" s="153">
        <v>0</v>
      </c>
      <c r="BF75" s="152" t="s">
        <v>438</v>
      </c>
      <c r="BG75" s="152">
        <v>9561399590</v>
      </c>
      <c r="BH75" s="135" t="s">
        <v>847</v>
      </c>
      <c r="BI75" s="130" t="s">
        <v>100</v>
      </c>
      <c r="BJ75" s="135">
        <v>46208</v>
      </c>
      <c r="BK75" s="94" t="s">
        <v>103</v>
      </c>
      <c r="BL75" s="95" t="s">
        <v>108</v>
      </c>
      <c r="BM75" s="96" t="s">
        <v>180</v>
      </c>
      <c r="BN75" s="94" t="s">
        <v>222</v>
      </c>
      <c r="BO75" s="94"/>
      <c r="BP75" s="42"/>
      <c r="BQ75" s="155" t="s">
        <v>845</v>
      </c>
    </row>
    <row r="76" spans="1:69" hidden="1" x14ac:dyDescent="0.35">
      <c r="A76" s="134">
        <v>72</v>
      </c>
      <c r="B76" s="152" t="s">
        <v>260</v>
      </c>
      <c r="C76" s="152" t="s">
        <v>261</v>
      </c>
      <c r="D76" s="152" t="s">
        <v>259</v>
      </c>
      <c r="E76" s="152" t="s">
        <v>258</v>
      </c>
      <c r="F76" s="152" t="s">
        <v>258</v>
      </c>
      <c r="G76" s="152" t="s">
        <v>256</v>
      </c>
      <c r="H76" s="152" t="s">
        <v>257</v>
      </c>
      <c r="I76" s="152">
        <v>124788</v>
      </c>
      <c r="J76" s="152" t="s">
        <v>810</v>
      </c>
      <c r="K76" s="152">
        <v>124788</v>
      </c>
      <c r="L76" s="152" t="s">
        <v>275</v>
      </c>
      <c r="M76" s="152" t="s">
        <v>276</v>
      </c>
      <c r="N76" s="152">
        <v>228213</v>
      </c>
      <c r="O76" s="152" t="s">
        <v>811</v>
      </c>
      <c r="P76" s="152">
        <v>300599</v>
      </c>
      <c r="Q76" s="152" t="s">
        <v>479</v>
      </c>
      <c r="R76" s="152" t="s">
        <v>278</v>
      </c>
      <c r="S76" s="152" t="s">
        <v>825</v>
      </c>
      <c r="T76" s="152" t="s">
        <v>825</v>
      </c>
      <c r="U76" s="152" t="s">
        <v>280</v>
      </c>
      <c r="V76" s="152" t="s">
        <v>281</v>
      </c>
      <c r="W76" s="152">
        <v>0</v>
      </c>
      <c r="X76" s="152" t="s">
        <v>282</v>
      </c>
      <c r="Y76" s="152">
        <v>358954752</v>
      </c>
      <c r="Z76" s="152" t="s">
        <v>826</v>
      </c>
      <c r="AA76" s="152" t="s">
        <v>827</v>
      </c>
      <c r="AB76" s="153">
        <v>71000</v>
      </c>
      <c r="AC76" s="152">
        <v>5</v>
      </c>
      <c r="AD76" s="152">
        <v>24</v>
      </c>
      <c r="AE76" s="152" t="s">
        <v>828</v>
      </c>
      <c r="AF76" s="152" t="s">
        <v>635</v>
      </c>
      <c r="AG76" s="152" t="s">
        <v>829</v>
      </c>
      <c r="AH76" s="152" t="s">
        <v>308</v>
      </c>
      <c r="AI76" s="152" t="s">
        <v>830</v>
      </c>
      <c r="AJ76" s="153">
        <v>3760</v>
      </c>
      <c r="AK76" s="153">
        <v>3760</v>
      </c>
      <c r="AL76" s="152" t="s">
        <v>819</v>
      </c>
      <c r="AM76" s="153">
        <v>53935.31</v>
      </c>
      <c r="AN76" s="153">
        <v>17504.689999999999</v>
      </c>
      <c r="AO76" s="153">
        <v>71440</v>
      </c>
      <c r="AP76" s="153">
        <v>17064.689999999999</v>
      </c>
      <c r="AQ76" s="153">
        <v>1024.31</v>
      </c>
      <c r="AR76" s="153">
        <v>18089</v>
      </c>
      <c r="AS76" s="153">
        <v>0</v>
      </c>
      <c r="AT76" s="153">
        <v>0</v>
      </c>
      <c r="AU76" s="153">
        <v>0</v>
      </c>
      <c r="AV76" s="152">
        <v>19</v>
      </c>
      <c r="AW76" s="152"/>
      <c r="AX76" s="152"/>
      <c r="AY76" s="152"/>
      <c r="AZ76" s="152"/>
      <c r="BA76" s="152"/>
      <c r="BB76" s="152" t="s">
        <v>291</v>
      </c>
      <c r="BC76" s="152" t="s">
        <v>253</v>
      </c>
      <c r="BD76" s="152"/>
      <c r="BE76" s="153">
        <v>0</v>
      </c>
      <c r="BF76" s="152" t="s">
        <v>825</v>
      </c>
      <c r="BG76" s="152">
        <v>7559188835</v>
      </c>
      <c r="BH76" s="135" t="s">
        <v>847</v>
      </c>
      <c r="BI76" s="130" t="s">
        <v>100</v>
      </c>
      <c r="BJ76" s="135">
        <v>46208</v>
      </c>
      <c r="BK76" s="94" t="s">
        <v>103</v>
      </c>
      <c r="BL76" s="95" t="s">
        <v>108</v>
      </c>
      <c r="BM76" s="96" t="s">
        <v>180</v>
      </c>
      <c r="BN76" s="94" t="s">
        <v>222</v>
      </c>
      <c r="BO76" s="94"/>
      <c r="BP76" s="42"/>
      <c r="BQ76" s="155" t="s">
        <v>845</v>
      </c>
    </row>
    <row r="77" spans="1:69" hidden="1" x14ac:dyDescent="0.35">
      <c r="A77" s="134">
        <v>73</v>
      </c>
      <c r="B77" s="152" t="s">
        <v>260</v>
      </c>
      <c r="C77" s="152" t="s">
        <v>261</v>
      </c>
      <c r="D77" s="152" t="s">
        <v>259</v>
      </c>
      <c r="E77" s="152" t="s">
        <v>258</v>
      </c>
      <c r="F77" s="152" t="s">
        <v>258</v>
      </c>
      <c r="G77" s="152" t="s">
        <v>256</v>
      </c>
      <c r="H77" s="152" t="s">
        <v>257</v>
      </c>
      <c r="I77" s="152">
        <v>127044</v>
      </c>
      <c r="J77" s="152" t="s">
        <v>607</v>
      </c>
      <c r="K77" s="152">
        <v>127044</v>
      </c>
      <c r="L77" s="152" t="s">
        <v>275</v>
      </c>
      <c r="M77" s="152" t="s">
        <v>276</v>
      </c>
      <c r="N77" s="152">
        <v>222294</v>
      </c>
      <c r="O77" s="152" t="s">
        <v>831</v>
      </c>
      <c r="P77" s="152">
        <v>302361</v>
      </c>
      <c r="Q77" s="152" t="s">
        <v>293</v>
      </c>
      <c r="R77" s="152" t="s">
        <v>278</v>
      </c>
      <c r="S77" s="152" t="s">
        <v>832</v>
      </c>
      <c r="T77" s="152" t="s">
        <v>832</v>
      </c>
      <c r="U77" s="152" t="s">
        <v>280</v>
      </c>
      <c r="V77" s="152" t="s">
        <v>281</v>
      </c>
      <c r="W77" s="152">
        <v>0</v>
      </c>
      <c r="X77" s="152" t="s">
        <v>282</v>
      </c>
      <c r="Y77" s="152">
        <v>359476545</v>
      </c>
      <c r="Z77" s="152" t="s">
        <v>833</v>
      </c>
      <c r="AA77" s="152" t="s">
        <v>834</v>
      </c>
      <c r="AB77" s="153">
        <v>51000</v>
      </c>
      <c r="AC77" s="152">
        <v>5</v>
      </c>
      <c r="AD77" s="152">
        <v>24</v>
      </c>
      <c r="AE77" s="152" t="s">
        <v>285</v>
      </c>
      <c r="AF77" s="152" t="s">
        <v>835</v>
      </c>
      <c r="AG77" s="152" t="s">
        <v>836</v>
      </c>
      <c r="AH77" s="152" t="s">
        <v>299</v>
      </c>
      <c r="AI77" s="152" t="s">
        <v>818</v>
      </c>
      <c r="AJ77" s="153">
        <v>2690</v>
      </c>
      <c r="AK77" s="153">
        <v>2690</v>
      </c>
      <c r="AL77" s="152" t="s">
        <v>819</v>
      </c>
      <c r="AM77" s="153">
        <v>20808.47</v>
      </c>
      <c r="AN77" s="153">
        <v>8781.5300000000007</v>
      </c>
      <c r="AO77" s="153">
        <v>29590</v>
      </c>
      <c r="AP77" s="153">
        <v>30191.53</v>
      </c>
      <c r="AQ77" s="153">
        <v>4298.47</v>
      </c>
      <c r="AR77" s="153">
        <v>34490</v>
      </c>
      <c r="AS77" s="153">
        <v>0</v>
      </c>
      <c r="AT77" s="153">
        <v>0</v>
      </c>
      <c r="AU77" s="153">
        <v>0</v>
      </c>
      <c r="AV77" s="152">
        <v>11</v>
      </c>
      <c r="AW77" s="152"/>
      <c r="AX77" s="152"/>
      <c r="AY77" s="152"/>
      <c r="AZ77" s="152"/>
      <c r="BA77" s="152"/>
      <c r="BB77" s="152" t="s">
        <v>291</v>
      </c>
      <c r="BC77" s="152" t="s">
        <v>253</v>
      </c>
      <c r="BD77" s="152"/>
      <c r="BE77" s="153">
        <v>0</v>
      </c>
      <c r="BF77" s="152" t="s">
        <v>832</v>
      </c>
      <c r="BG77" s="152">
        <v>7276012597</v>
      </c>
      <c r="BH77" s="135" t="s">
        <v>847</v>
      </c>
      <c r="BI77" s="130" t="s">
        <v>100</v>
      </c>
      <c r="BJ77" s="135">
        <v>46208</v>
      </c>
      <c r="BK77" s="94" t="s">
        <v>104</v>
      </c>
      <c r="BL77" s="95" t="s">
        <v>109</v>
      </c>
      <c r="BM77" s="96" t="s">
        <v>180</v>
      </c>
      <c r="BN77" s="94" t="s">
        <v>222</v>
      </c>
      <c r="BO77" s="94"/>
      <c r="BP77" s="42"/>
      <c r="BQ77" s="155" t="s">
        <v>845</v>
      </c>
    </row>
    <row r="78" spans="1:69" hidden="1" x14ac:dyDescent="0.35">
      <c r="A78" s="134">
        <v>74</v>
      </c>
      <c r="B78" s="152" t="s">
        <v>260</v>
      </c>
      <c r="C78" s="152" t="s">
        <v>261</v>
      </c>
      <c r="D78" s="152" t="s">
        <v>259</v>
      </c>
      <c r="E78" s="152" t="s">
        <v>258</v>
      </c>
      <c r="F78" s="152" t="s">
        <v>258</v>
      </c>
      <c r="G78" s="152" t="s">
        <v>256</v>
      </c>
      <c r="H78" s="152" t="s">
        <v>257</v>
      </c>
      <c r="I78" s="152">
        <v>127044</v>
      </c>
      <c r="J78" s="152" t="s">
        <v>607</v>
      </c>
      <c r="K78" s="152">
        <v>127044</v>
      </c>
      <c r="L78" s="152" t="s">
        <v>275</v>
      </c>
      <c r="M78" s="152" t="s">
        <v>276</v>
      </c>
      <c r="N78" s="152">
        <v>222294</v>
      </c>
      <c r="O78" s="152" t="s">
        <v>831</v>
      </c>
      <c r="P78" s="152">
        <v>293158</v>
      </c>
      <c r="Q78" s="152" t="s">
        <v>837</v>
      </c>
      <c r="R78" s="152" t="s">
        <v>417</v>
      </c>
      <c r="S78" s="152" t="s">
        <v>838</v>
      </c>
      <c r="T78" s="152" t="s">
        <v>838</v>
      </c>
      <c r="U78" s="152" t="s">
        <v>280</v>
      </c>
      <c r="V78" s="152" t="s">
        <v>363</v>
      </c>
      <c r="W78" s="152">
        <v>0</v>
      </c>
      <c r="X78" s="152" t="s">
        <v>282</v>
      </c>
      <c r="Y78" s="152">
        <v>359133427</v>
      </c>
      <c r="Z78" s="152" t="s">
        <v>839</v>
      </c>
      <c r="AA78" s="152" t="s">
        <v>840</v>
      </c>
      <c r="AB78" s="153">
        <v>40000</v>
      </c>
      <c r="AC78" s="152">
        <v>5</v>
      </c>
      <c r="AD78" s="152">
        <v>18</v>
      </c>
      <c r="AE78" s="152" t="s">
        <v>418</v>
      </c>
      <c r="AF78" s="152" t="s">
        <v>803</v>
      </c>
      <c r="AG78" s="152" t="s">
        <v>841</v>
      </c>
      <c r="AH78" s="152" t="s">
        <v>388</v>
      </c>
      <c r="AI78" s="152" t="s">
        <v>842</v>
      </c>
      <c r="AJ78" s="153">
        <v>2680</v>
      </c>
      <c r="AK78" s="153">
        <v>2680</v>
      </c>
      <c r="AL78" s="152" t="s">
        <v>819</v>
      </c>
      <c r="AM78" s="153">
        <v>37536.65</v>
      </c>
      <c r="AN78" s="153">
        <v>8023.35</v>
      </c>
      <c r="AO78" s="153">
        <v>45560</v>
      </c>
      <c r="AP78" s="153">
        <v>2463.35</v>
      </c>
      <c r="AQ78" s="153">
        <v>50.65</v>
      </c>
      <c r="AR78" s="153">
        <v>2514</v>
      </c>
      <c r="AS78" s="153">
        <v>0</v>
      </c>
      <c r="AT78" s="153">
        <v>0</v>
      </c>
      <c r="AU78" s="153">
        <v>0</v>
      </c>
      <c r="AV78" s="152">
        <v>17</v>
      </c>
      <c r="AW78" s="152"/>
      <c r="AX78" s="152"/>
      <c r="AY78" s="152"/>
      <c r="AZ78" s="152"/>
      <c r="BA78" s="152"/>
      <c r="BB78" s="152" t="s">
        <v>291</v>
      </c>
      <c r="BC78" s="152" t="s">
        <v>253</v>
      </c>
      <c r="BD78" s="152"/>
      <c r="BE78" s="153">
        <v>0</v>
      </c>
      <c r="BF78" s="152" t="s">
        <v>838</v>
      </c>
      <c r="BG78" s="152">
        <v>9860807963</v>
      </c>
      <c r="BH78" s="135" t="s">
        <v>847</v>
      </c>
      <c r="BI78" s="130" t="s">
        <v>100</v>
      </c>
      <c r="BJ78" s="135">
        <v>46208</v>
      </c>
      <c r="BK78" s="94" t="s">
        <v>104</v>
      </c>
      <c r="BL78" s="95" t="s">
        <v>119</v>
      </c>
      <c r="BM78" s="96" t="s">
        <v>180</v>
      </c>
      <c r="BN78" s="94" t="s">
        <v>222</v>
      </c>
      <c r="BO78" s="94"/>
      <c r="BP78" s="42"/>
      <c r="BQ78" s="155" t="s">
        <v>846</v>
      </c>
    </row>
    <row r="79" spans="1:69" hidden="1" x14ac:dyDescent="0.35">
      <c r="A79" s="134">
        <v>75</v>
      </c>
      <c r="B79" s="152" t="s">
        <v>260</v>
      </c>
      <c r="C79" s="152" t="s">
        <v>261</v>
      </c>
      <c r="D79" s="152" t="s">
        <v>259</v>
      </c>
      <c r="E79" s="152" t="s">
        <v>258</v>
      </c>
      <c r="F79" s="152" t="s">
        <v>258</v>
      </c>
      <c r="G79" s="152" t="s">
        <v>256</v>
      </c>
      <c r="H79" s="152" t="s">
        <v>257</v>
      </c>
      <c r="I79" s="152">
        <v>127044</v>
      </c>
      <c r="J79" s="152" t="s">
        <v>607</v>
      </c>
      <c r="K79" s="152">
        <v>127044</v>
      </c>
      <c r="L79" s="152" t="s">
        <v>275</v>
      </c>
      <c r="M79" s="152" t="s">
        <v>276</v>
      </c>
      <c r="N79" s="152">
        <v>222294</v>
      </c>
      <c r="O79" s="152" t="s">
        <v>831</v>
      </c>
      <c r="P79" s="152">
        <v>293158</v>
      </c>
      <c r="Q79" s="152" t="s">
        <v>837</v>
      </c>
      <c r="R79" s="152" t="s">
        <v>278</v>
      </c>
      <c r="S79" s="152" t="s">
        <v>838</v>
      </c>
      <c r="T79" s="152" t="s">
        <v>838</v>
      </c>
      <c r="U79" s="152" t="s">
        <v>280</v>
      </c>
      <c r="V79" s="152" t="s">
        <v>363</v>
      </c>
      <c r="W79" s="152">
        <v>0</v>
      </c>
      <c r="X79" s="152" t="s">
        <v>282</v>
      </c>
      <c r="Y79" s="152">
        <v>357755370</v>
      </c>
      <c r="Z79" s="152" t="s">
        <v>843</v>
      </c>
      <c r="AA79" s="152" t="s">
        <v>582</v>
      </c>
      <c r="AB79" s="153">
        <v>42000</v>
      </c>
      <c r="AC79" s="152">
        <v>5</v>
      </c>
      <c r="AD79" s="152">
        <v>24</v>
      </c>
      <c r="AE79" s="152" t="s">
        <v>431</v>
      </c>
      <c r="AF79" s="152" t="s">
        <v>803</v>
      </c>
      <c r="AG79" s="152" t="s">
        <v>841</v>
      </c>
      <c r="AH79" s="152" t="s">
        <v>388</v>
      </c>
      <c r="AI79" s="152" t="s">
        <v>844</v>
      </c>
      <c r="AJ79" s="153">
        <v>2240</v>
      </c>
      <c r="AK79" s="153">
        <v>2240</v>
      </c>
      <c r="AL79" s="152" t="s">
        <v>819</v>
      </c>
      <c r="AM79" s="153">
        <v>39588.04</v>
      </c>
      <c r="AN79" s="153">
        <v>11931.96</v>
      </c>
      <c r="AO79" s="153">
        <v>51520</v>
      </c>
      <c r="AP79" s="153">
        <v>2411.96</v>
      </c>
      <c r="AQ79" s="153">
        <v>50.04</v>
      </c>
      <c r="AR79" s="153">
        <v>2462</v>
      </c>
      <c r="AS79" s="153">
        <v>0</v>
      </c>
      <c r="AT79" s="153">
        <v>0</v>
      </c>
      <c r="AU79" s="153">
        <v>0</v>
      </c>
      <c r="AV79" s="152">
        <v>23</v>
      </c>
      <c r="AW79" s="152"/>
      <c r="AX79" s="152"/>
      <c r="AY79" s="152"/>
      <c r="AZ79" s="152"/>
      <c r="BA79" s="152"/>
      <c r="BB79" s="152" t="s">
        <v>291</v>
      </c>
      <c r="BC79" s="152" t="s">
        <v>253</v>
      </c>
      <c r="BD79" s="152"/>
      <c r="BE79" s="153">
        <v>0</v>
      </c>
      <c r="BF79" s="152" t="s">
        <v>838</v>
      </c>
      <c r="BG79" s="152">
        <v>9860807963</v>
      </c>
      <c r="BH79" s="135" t="s">
        <v>847</v>
      </c>
      <c r="BI79" s="130" t="s">
        <v>100</v>
      </c>
      <c r="BJ79" s="135">
        <v>46208</v>
      </c>
      <c r="BK79" s="94" t="s">
        <v>104</v>
      </c>
      <c r="BL79" s="95" t="s">
        <v>119</v>
      </c>
      <c r="BM79" s="96" t="s">
        <v>180</v>
      </c>
      <c r="BN79" s="94" t="s">
        <v>222</v>
      </c>
      <c r="BO79" s="94"/>
      <c r="BP79" s="42"/>
      <c r="BQ79" s="155" t="s">
        <v>846</v>
      </c>
    </row>
    <row r="80" spans="1:69" hidden="1" x14ac:dyDescent="0.35">
      <c r="A80" s="134">
        <v>76</v>
      </c>
      <c r="B80" s="152"/>
      <c r="C80" s="152"/>
      <c r="D80" s="152"/>
      <c r="E80" s="152"/>
      <c r="F80" s="152"/>
      <c r="G80" s="152"/>
      <c r="H80" s="152"/>
      <c r="I80" s="152"/>
      <c r="J80" s="152"/>
      <c r="K80" s="152"/>
      <c r="L80" s="152"/>
      <c r="M80" s="152"/>
      <c r="N80" s="152"/>
      <c r="O80" s="152"/>
      <c r="P80" s="152"/>
      <c r="Q80" s="152"/>
      <c r="R80" s="152"/>
      <c r="S80" s="152"/>
      <c r="T80" s="152"/>
      <c r="U80" s="152"/>
      <c r="V80" s="152"/>
      <c r="W80" s="152"/>
      <c r="X80" s="152"/>
      <c r="Y80" s="152"/>
      <c r="Z80" s="152"/>
      <c r="AA80" s="152"/>
      <c r="AB80" s="153"/>
      <c r="AC80" s="152"/>
      <c r="AD80" s="152"/>
      <c r="AE80" s="152"/>
      <c r="AF80" s="152"/>
      <c r="AG80" s="152"/>
      <c r="AH80" s="152"/>
      <c r="AI80" s="152"/>
      <c r="AJ80" s="153"/>
      <c r="AK80" s="153"/>
      <c r="AL80" s="152"/>
      <c r="AM80" s="153"/>
      <c r="AN80" s="153"/>
      <c r="AO80" s="153"/>
      <c r="AP80" s="153"/>
      <c r="AQ80" s="153"/>
      <c r="AR80" s="153"/>
      <c r="AS80" s="153"/>
      <c r="AT80" s="153"/>
      <c r="AU80" s="153"/>
      <c r="AV80" s="152"/>
      <c r="AW80" s="152"/>
      <c r="AX80" s="152"/>
      <c r="AY80" s="152"/>
      <c r="AZ80" s="152"/>
      <c r="BA80" s="152"/>
      <c r="BB80" s="152"/>
      <c r="BC80" s="152" t="s">
        <v>253</v>
      </c>
      <c r="BD80" s="152"/>
      <c r="BE80" s="153"/>
      <c r="BF80" s="152"/>
      <c r="BG80" s="152"/>
      <c r="BH80" s="124"/>
      <c r="BI80" s="95"/>
      <c r="BJ80" s="121"/>
      <c r="BK80" s="94"/>
      <c r="BL80" s="95"/>
      <c r="BM80" s="96"/>
      <c r="BN80" s="94"/>
      <c r="BO80" s="94"/>
      <c r="BP80" s="42"/>
      <c r="BQ80" s="148"/>
    </row>
    <row r="81" spans="1:69" hidden="1" x14ac:dyDescent="0.35">
      <c r="A81" s="134">
        <v>77</v>
      </c>
      <c r="B81" s="152"/>
      <c r="C81" s="152"/>
      <c r="D81" s="152"/>
      <c r="E81" s="152"/>
      <c r="F81" s="152"/>
      <c r="G81" s="152"/>
      <c r="H81" s="152"/>
      <c r="I81" s="152"/>
      <c r="J81" s="152"/>
      <c r="K81" s="152"/>
      <c r="L81" s="152"/>
      <c r="M81" s="152"/>
      <c r="N81" s="152"/>
      <c r="O81" s="152"/>
      <c r="P81" s="152"/>
      <c r="Q81" s="152"/>
      <c r="R81" s="152"/>
      <c r="S81" s="152"/>
      <c r="T81" s="152"/>
      <c r="U81" s="152"/>
      <c r="V81" s="152"/>
      <c r="W81" s="152"/>
      <c r="X81" s="152"/>
      <c r="Y81" s="152"/>
      <c r="Z81" s="152"/>
      <c r="AA81" s="152"/>
      <c r="AB81" s="153"/>
      <c r="AC81" s="152"/>
      <c r="AD81" s="152"/>
      <c r="AE81" s="152"/>
      <c r="AF81" s="152"/>
      <c r="AG81" s="152"/>
      <c r="AH81" s="152"/>
      <c r="AI81" s="152"/>
      <c r="AJ81" s="153"/>
      <c r="AK81" s="153"/>
      <c r="AL81" s="152"/>
      <c r="AM81" s="153"/>
      <c r="AN81" s="153"/>
      <c r="AO81" s="153"/>
      <c r="AP81" s="153"/>
      <c r="AQ81" s="153"/>
      <c r="AR81" s="153"/>
      <c r="AS81" s="153"/>
      <c r="AT81" s="153"/>
      <c r="AU81" s="153"/>
      <c r="AV81" s="152"/>
      <c r="AW81" s="152"/>
      <c r="AX81" s="152"/>
      <c r="AY81" s="152"/>
      <c r="AZ81" s="152"/>
      <c r="BA81" s="152"/>
      <c r="BB81" s="152"/>
      <c r="BC81" s="152" t="s">
        <v>253</v>
      </c>
      <c r="BD81" s="152"/>
      <c r="BE81" s="153"/>
      <c r="BF81" s="152"/>
      <c r="BG81" s="152"/>
      <c r="BH81" s="124"/>
      <c r="BI81" s="95"/>
      <c r="BJ81" s="121"/>
      <c r="BK81" s="94"/>
      <c r="BL81" s="95"/>
      <c r="BM81" s="96"/>
      <c r="BN81" s="94"/>
      <c r="BO81" s="94"/>
      <c r="BP81" s="42"/>
      <c r="BQ81" s="148"/>
    </row>
    <row r="82" spans="1:69" hidden="1" x14ac:dyDescent="0.35">
      <c r="A82" s="134">
        <v>78</v>
      </c>
      <c r="B82" s="152"/>
      <c r="C82" s="152"/>
      <c r="D82" s="152"/>
      <c r="E82" s="152"/>
      <c r="F82" s="152"/>
      <c r="G82" s="152"/>
      <c r="H82" s="152"/>
      <c r="I82" s="152"/>
      <c r="J82" s="152"/>
      <c r="K82" s="152"/>
      <c r="L82" s="152"/>
      <c r="M82" s="152"/>
      <c r="N82" s="152"/>
      <c r="O82" s="152"/>
      <c r="P82" s="152"/>
      <c r="Q82" s="152"/>
      <c r="R82" s="152"/>
      <c r="S82" s="152"/>
      <c r="T82" s="152"/>
      <c r="U82" s="152"/>
      <c r="V82" s="152"/>
      <c r="W82" s="152"/>
      <c r="X82" s="152"/>
      <c r="Y82" s="152"/>
      <c r="Z82" s="152"/>
      <c r="AA82" s="152"/>
      <c r="AB82" s="153"/>
      <c r="AC82" s="152"/>
      <c r="AD82" s="152"/>
      <c r="AE82" s="152"/>
      <c r="AF82" s="152"/>
      <c r="AG82" s="152"/>
      <c r="AH82" s="152"/>
      <c r="AI82" s="152"/>
      <c r="AJ82" s="153"/>
      <c r="AK82" s="153"/>
      <c r="AL82" s="152"/>
      <c r="AM82" s="153"/>
      <c r="AN82" s="153"/>
      <c r="AO82" s="153"/>
      <c r="AP82" s="153"/>
      <c r="AQ82" s="153"/>
      <c r="AR82" s="153"/>
      <c r="AS82" s="153"/>
      <c r="AT82" s="153"/>
      <c r="AU82" s="153"/>
      <c r="AV82" s="152"/>
      <c r="AW82" s="152"/>
      <c r="AX82" s="152"/>
      <c r="AY82" s="152"/>
      <c r="AZ82" s="152"/>
      <c r="BA82" s="152"/>
      <c r="BB82" s="152"/>
      <c r="BC82" s="152" t="s">
        <v>253</v>
      </c>
      <c r="BD82" s="152"/>
      <c r="BE82" s="153"/>
      <c r="BF82" s="152"/>
      <c r="BG82" s="152"/>
      <c r="BH82" s="124"/>
      <c r="BI82" s="95"/>
      <c r="BJ82" s="121"/>
      <c r="BK82" s="94"/>
      <c r="BL82" s="95"/>
      <c r="BM82" s="96"/>
      <c r="BN82" s="94"/>
      <c r="BO82" s="94"/>
      <c r="BP82" s="42"/>
      <c r="BQ82" s="148"/>
    </row>
    <row r="83" spans="1:69" hidden="1" x14ac:dyDescent="0.35">
      <c r="A83" s="134">
        <v>79</v>
      </c>
      <c r="B83" s="152"/>
      <c r="C83" s="152"/>
      <c r="D83" s="152"/>
      <c r="E83" s="152"/>
      <c r="F83" s="152"/>
      <c r="G83" s="152"/>
      <c r="H83" s="152"/>
      <c r="I83" s="152"/>
      <c r="J83" s="152"/>
      <c r="K83" s="152"/>
      <c r="L83" s="152"/>
      <c r="M83" s="152"/>
      <c r="N83" s="152"/>
      <c r="O83" s="152"/>
      <c r="P83" s="152"/>
      <c r="Q83" s="152"/>
      <c r="R83" s="152"/>
      <c r="S83" s="152"/>
      <c r="T83" s="152"/>
      <c r="U83" s="152"/>
      <c r="V83" s="152"/>
      <c r="W83" s="152"/>
      <c r="X83" s="152"/>
      <c r="Y83" s="152"/>
      <c r="Z83" s="152"/>
      <c r="AA83" s="152"/>
      <c r="AB83" s="153"/>
      <c r="AC83" s="152"/>
      <c r="AD83" s="152"/>
      <c r="AE83" s="152"/>
      <c r="AF83" s="152"/>
      <c r="AG83" s="152"/>
      <c r="AH83" s="152"/>
      <c r="AI83" s="152"/>
      <c r="AJ83" s="153"/>
      <c r="AK83" s="153"/>
      <c r="AL83" s="152"/>
      <c r="AM83" s="153"/>
      <c r="AN83" s="153"/>
      <c r="AO83" s="153"/>
      <c r="AP83" s="153"/>
      <c r="AQ83" s="153"/>
      <c r="AR83" s="153"/>
      <c r="AS83" s="153"/>
      <c r="AT83" s="153"/>
      <c r="AU83" s="153"/>
      <c r="AV83" s="152"/>
      <c r="AW83" s="152"/>
      <c r="AX83" s="152"/>
      <c r="AY83" s="152"/>
      <c r="AZ83" s="152"/>
      <c r="BA83" s="152"/>
      <c r="BB83" s="152"/>
      <c r="BC83" s="152" t="s">
        <v>253</v>
      </c>
      <c r="BD83" s="152"/>
      <c r="BE83" s="153"/>
      <c r="BF83" s="152"/>
      <c r="BG83" s="152"/>
      <c r="BH83" s="124"/>
      <c r="BI83" s="95"/>
      <c r="BJ83" s="121"/>
      <c r="BK83" s="94"/>
      <c r="BL83" s="95"/>
      <c r="BM83" s="96"/>
      <c r="BN83" s="94"/>
      <c r="BO83" s="94"/>
      <c r="BP83" s="42"/>
      <c r="BQ83" s="148"/>
    </row>
    <row r="84" spans="1:69" hidden="1" x14ac:dyDescent="0.35">
      <c r="A84" s="134">
        <v>80</v>
      </c>
      <c r="B84" s="152"/>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2"/>
      <c r="AA84" s="152"/>
      <c r="AB84" s="153"/>
      <c r="AC84" s="152"/>
      <c r="AD84" s="152"/>
      <c r="AE84" s="152"/>
      <c r="AF84" s="152"/>
      <c r="AG84" s="152"/>
      <c r="AH84" s="152"/>
      <c r="AI84" s="152"/>
      <c r="AJ84" s="153"/>
      <c r="AK84" s="153"/>
      <c r="AL84" s="152"/>
      <c r="AM84" s="153"/>
      <c r="AN84" s="153"/>
      <c r="AO84" s="153"/>
      <c r="AP84" s="153"/>
      <c r="AQ84" s="153"/>
      <c r="AR84" s="153"/>
      <c r="AS84" s="153"/>
      <c r="AT84" s="153"/>
      <c r="AU84" s="153"/>
      <c r="AV84" s="152"/>
      <c r="AW84" s="152"/>
      <c r="AX84" s="152"/>
      <c r="AY84" s="152"/>
      <c r="AZ84" s="152"/>
      <c r="BA84" s="152"/>
      <c r="BB84" s="152"/>
      <c r="BC84" s="152" t="s">
        <v>253</v>
      </c>
      <c r="BD84" s="152"/>
      <c r="BE84" s="153"/>
      <c r="BF84" s="152"/>
      <c r="BG84" s="152"/>
      <c r="BH84" s="124"/>
      <c r="BI84" s="95"/>
      <c r="BJ84" s="121"/>
      <c r="BK84" s="94"/>
      <c r="BL84" s="95"/>
      <c r="BM84" s="96"/>
      <c r="BN84" s="94"/>
      <c r="BO84" s="94"/>
      <c r="BP84" s="42"/>
      <c r="BQ84" s="148"/>
    </row>
    <row r="85" spans="1:69" hidden="1" x14ac:dyDescent="0.35">
      <c r="A85" s="134">
        <v>81</v>
      </c>
      <c r="B85" s="152"/>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3"/>
      <c r="AC85" s="152"/>
      <c r="AD85" s="152"/>
      <c r="AE85" s="152"/>
      <c r="AF85" s="152"/>
      <c r="AG85" s="152"/>
      <c r="AH85" s="152"/>
      <c r="AI85" s="152"/>
      <c r="AJ85" s="153"/>
      <c r="AK85" s="153"/>
      <c r="AL85" s="152"/>
      <c r="AM85" s="153"/>
      <c r="AN85" s="153"/>
      <c r="AO85" s="153"/>
      <c r="AP85" s="153"/>
      <c r="AQ85" s="153"/>
      <c r="AR85" s="153"/>
      <c r="AS85" s="153"/>
      <c r="AT85" s="153"/>
      <c r="AU85" s="153"/>
      <c r="AV85" s="152"/>
      <c r="AW85" s="152"/>
      <c r="AX85" s="152"/>
      <c r="AY85" s="152"/>
      <c r="AZ85" s="152"/>
      <c r="BA85" s="152"/>
      <c r="BB85" s="152"/>
      <c r="BC85" s="152" t="s">
        <v>253</v>
      </c>
      <c r="BD85" s="152"/>
      <c r="BE85" s="153"/>
      <c r="BF85" s="152"/>
      <c r="BG85" s="152"/>
      <c r="BH85" s="124"/>
      <c r="BI85" s="95"/>
      <c r="BJ85" s="121"/>
      <c r="BK85" s="94"/>
      <c r="BL85" s="95"/>
      <c r="BM85" s="96"/>
      <c r="BN85" s="94"/>
      <c r="BO85" s="94"/>
      <c r="BP85" s="42"/>
      <c r="BQ85" s="148"/>
    </row>
    <row r="86" spans="1:69" hidden="1" x14ac:dyDescent="0.35">
      <c r="A86" s="134">
        <v>82</v>
      </c>
      <c r="B86" s="152"/>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c r="AA86" s="152"/>
      <c r="AB86" s="153"/>
      <c r="AC86" s="152"/>
      <c r="AD86" s="152"/>
      <c r="AE86" s="152"/>
      <c r="AF86" s="152"/>
      <c r="AG86" s="152"/>
      <c r="AH86" s="152"/>
      <c r="AI86" s="152"/>
      <c r="AJ86" s="153"/>
      <c r="AK86" s="153"/>
      <c r="AL86" s="152"/>
      <c r="AM86" s="153"/>
      <c r="AN86" s="153"/>
      <c r="AO86" s="153"/>
      <c r="AP86" s="153"/>
      <c r="AQ86" s="153"/>
      <c r="AR86" s="153"/>
      <c r="AS86" s="153"/>
      <c r="AT86" s="153"/>
      <c r="AU86" s="153"/>
      <c r="AV86" s="152"/>
      <c r="AW86" s="152"/>
      <c r="AX86" s="152"/>
      <c r="AY86" s="152"/>
      <c r="AZ86" s="152"/>
      <c r="BA86" s="152"/>
      <c r="BB86" s="152"/>
      <c r="BC86" s="152" t="s">
        <v>253</v>
      </c>
      <c r="BD86" s="152"/>
      <c r="BE86" s="153"/>
      <c r="BF86" s="152"/>
      <c r="BG86" s="152"/>
      <c r="BH86" s="124"/>
      <c r="BI86" s="95"/>
      <c r="BJ86" s="121"/>
      <c r="BK86" s="94"/>
      <c r="BL86" s="95"/>
      <c r="BM86" s="96"/>
      <c r="BN86" s="94"/>
      <c r="BO86" s="94"/>
      <c r="BP86" s="42"/>
      <c r="BQ86" s="148"/>
    </row>
    <row r="87" spans="1:69" hidden="1" x14ac:dyDescent="0.35">
      <c r="A87" s="134">
        <v>83</v>
      </c>
      <c r="B87" s="152"/>
      <c r="C87" s="152"/>
      <c r="D87" s="152"/>
      <c r="E87" s="152"/>
      <c r="F87" s="152"/>
      <c r="G87" s="152"/>
      <c r="H87" s="152"/>
      <c r="I87" s="152"/>
      <c r="J87" s="152"/>
      <c r="K87" s="152"/>
      <c r="L87" s="152"/>
      <c r="M87" s="152"/>
      <c r="N87" s="152"/>
      <c r="O87" s="152"/>
      <c r="P87" s="152"/>
      <c r="Q87" s="152"/>
      <c r="R87" s="152"/>
      <c r="S87" s="152"/>
      <c r="T87" s="152"/>
      <c r="U87" s="152"/>
      <c r="V87" s="152"/>
      <c r="W87" s="152"/>
      <c r="X87" s="152"/>
      <c r="Y87" s="152"/>
      <c r="Z87" s="152"/>
      <c r="AA87" s="152"/>
      <c r="AB87" s="153"/>
      <c r="AC87" s="152"/>
      <c r="AD87" s="152"/>
      <c r="AE87" s="152"/>
      <c r="AF87" s="152"/>
      <c r="AG87" s="152"/>
      <c r="AH87" s="152"/>
      <c r="AI87" s="152"/>
      <c r="AJ87" s="153"/>
      <c r="AK87" s="153"/>
      <c r="AL87" s="152"/>
      <c r="AM87" s="153"/>
      <c r="AN87" s="153"/>
      <c r="AO87" s="153"/>
      <c r="AP87" s="153"/>
      <c r="AQ87" s="153"/>
      <c r="AR87" s="153"/>
      <c r="AS87" s="153"/>
      <c r="AT87" s="153"/>
      <c r="AU87" s="153"/>
      <c r="AV87" s="152"/>
      <c r="AW87" s="152"/>
      <c r="AX87" s="152"/>
      <c r="AY87" s="152"/>
      <c r="AZ87" s="152"/>
      <c r="BA87" s="152"/>
      <c r="BB87" s="152"/>
      <c r="BC87" s="152" t="s">
        <v>253</v>
      </c>
      <c r="BD87" s="152"/>
      <c r="BE87" s="153"/>
      <c r="BF87" s="152"/>
      <c r="BG87" s="152"/>
      <c r="BH87" s="124"/>
      <c r="BI87" s="95"/>
      <c r="BJ87" s="121"/>
      <c r="BK87" s="94"/>
      <c r="BL87" s="95"/>
      <c r="BM87" s="96"/>
      <c r="BN87" s="94"/>
      <c r="BO87" s="94"/>
      <c r="BP87" s="42"/>
      <c r="BQ87" s="148"/>
    </row>
    <row r="88" spans="1:69" hidden="1" x14ac:dyDescent="0.35">
      <c r="A88" s="134">
        <v>84</v>
      </c>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c r="AB88" s="153"/>
      <c r="AC88" s="152"/>
      <c r="AD88" s="152"/>
      <c r="AE88" s="152"/>
      <c r="AF88" s="152"/>
      <c r="AG88" s="152"/>
      <c r="AH88" s="152"/>
      <c r="AI88" s="152"/>
      <c r="AJ88" s="153"/>
      <c r="AK88" s="153"/>
      <c r="AL88" s="152"/>
      <c r="AM88" s="153"/>
      <c r="AN88" s="153"/>
      <c r="AO88" s="153"/>
      <c r="AP88" s="153"/>
      <c r="AQ88" s="153"/>
      <c r="AR88" s="153"/>
      <c r="AS88" s="153"/>
      <c r="AT88" s="153"/>
      <c r="AU88" s="153"/>
      <c r="AV88" s="152"/>
      <c r="AW88" s="152"/>
      <c r="AX88" s="152"/>
      <c r="AY88" s="152"/>
      <c r="AZ88" s="152"/>
      <c r="BA88" s="152"/>
      <c r="BB88" s="152"/>
      <c r="BC88" s="152" t="s">
        <v>253</v>
      </c>
      <c r="BD88" s="152"/>
      <c r="BE88" s="153"/>
      <c r="BF88" s="152"/>
      <c r="BG88" s="152"/>
      <c r="BH88" s="124"/>
      <c r="BI88" s="95"/>
      <c r="BJ88" s="121"/>
      <c r="BK88" s="94"/>
      <c r="BL88" s="95"/>
      <c r="BM88" s="96"/>
      <c r="BN88" s="94"/>
      <c r="BO88" s="94"/>
      <c r="BP88" s="42"/>
      <c r="BQ88" s="148"/>
    </row>
    <row r="89" spans="1:69" hidden="1" x14ac:dyDescent="0.35">
      <c r="A89" s="134">
        <v>85</v>
      </c>
      <c r="B89" s="152"/>
      <c r="C89" s="152"/>
      <c r="D89" s="152"/>
      <c r="E89" s="152"/>
      <c r="F89" s="152"/>
      <c r="G89" s="152"/>
      <c r="H89" s="152"/>
      <c r="I89" s="152"/>
      <c r="J89" s="152"/>
      <c r="K89" s="152"/>
      <c r="L89" s="152"/>
      <c r="M89" s="152"/>
      <c r="N89" s="152"/>
      <c r="O89" s="152"/>
      <c r="P89" s="152"/>
      <c r="Q89" s="152"/>
      <c r="R89" s="152"/>
      <c r="S89" s="152"/>
      <c r="T89" s="152"/>
      <c r="U89" s="152"/>
      <c r="V89" s="152"/>
      <c r="W89" s="152"/>
      <c r="X89" s="152"/>
      <c r="Y89" s="152"/>
      <c r="Z89" s="152"/>
      <c r="AA89" s="152"/>
      <c r="AB89" s="153"/>
      <c r="AC89" s="152"/>
      <c r="AD89" s="152"/>
      <c r="AE89" s="152"/>
      <c r="AF89" s="152"/>
      <c r="AG89" s="152"/>
      <c r="AH89" s="152"/>
      <c r="AI89" s="152"/>
      <c r="AJ89" s="153"/>
      <c r="AK89" s="153"/>
      <c r="AL89" s="152"/>
      <c r="AM89" s="153"/>
      <c r="AN89" s="153"/>
      <c r="AO89" s="153"/>
      <c r="AP89" s="153"/>
      <c r="AQ89" s="153"/>
      <c r="AR89" s="153"/>
      <c r="AS89" s="153"/>
      <c r="AT89" s="153"/>
      <c r="AU89" s="153"/>
      <c r="AV89" s="152"/>
      <c r="AW89" s="152"/>
      <c r="AX89" s="152"/>
      <c r="AY89" s="152"/>
      <c r="AZ89" s="152"/>
      <c r="BA89" s="152"/>
      <c r="BB89" s="152"/>
      <c r="BC89" s="152" t="s">
        <v>253</v>
      </c>
      <c r="BD89" s="152"/>
      <c r="BE89" s="153"/>
      <c r="BF89" s="152"/>
      <c r="BG89" s="152"/>
      <c r="BH89" s="124"/>
      <c r="BI89" s="95"/>
      <c r="BJ89" s="121"/>
      <c r="BK89" s="94"/>
      <c r="BL89" s="95"/>
      <c r="BM89" s="96"/>
      <c r="BN89" s="94"/>
      <c r="BO89" s="94"/>
      <c r="BP89" s="42"/>
      <c r="BQ89" s="148"/>
    </row>
    <row r="90" spans="1:69" hidden="1" x14ac:dyDescent="0.35">
      <c r="A90" s="134">
        <v>86</v>
      </c>
      <c r="B90" s="152"/>
      <c r="C90" s="152"/>
      <c r="D90" s="152"/>
      <c r="E90" s="152"/>
      <c r="F90" s="152"/>
      <c r="G90" s="152"/>
      <c r="H90" s="152"/>
      <c r="I90" s="152"/>
      <c r="J90" s="152"/>
      <c r="K90" s="152"/>
      <c r="L90" s="152"/>
      <c r="M90" s="152"/>
      <c r="N90" s="152"/>
      <c r="O90" s="152"/>
      <c r="P90" s="152"/>
      <c r="Q90" s="152"/>
      <c r="R90" s="152"/>
      <c r="S90" s="152"/>
      <c r="T90" s="152"/>
      <c r="U90" s="152"/>
      <c r="V90" s="152"/>
      <c r="W90" s="152"/>
      <c r="X90" s="152"/>
      <c r="Y90" s="152"/>
      <c r="Z90" s="152"/>
      <c r="AA90" s="152"/>
      <c r="AB90" s="153"/>
      <c r="AC90" s="152"/>
      <c r="AD90" s="152"/>
      <c r="AE90" s="152"/>
      <c r="AF90" s="152"/>
      <c r="AG90" s="152"/>
      <c r="AH90" s="152"/>
      <c r="AI90" s="152"/>
      <c r="AJ90" s="153"/>
      <c r="AK90" s="153"/>
      <c r="AL90" s="152"/>
      <c r="AM90" s="153"/>
      <c r="AN90" s="153"/>
      <c r="AO90" s="153"/>
      <c r="AP90" s="153"/>
      <c r="AQ90" s="153"/>
      <c r="AR90" s="153"/>
      <c r="AS90" s="153"/>
      <c r="AT90" s="153"/>
      <c r="AU90" s="153"/>
      <c r="AV90" s="152"/>
      <c r="AW90" s="152"/>
      <c r="AX90" s="152"/>
      <c r="AY90" s="152"/>
      <c r="AZ90" s="152"/>
      <c r="BA90" s="152"/>
      <c r="BB90" s="152"/>
      <c r="BC90" s="152" t="s">
        <v>253</v>
      </c>
      <c r="BD90" s="152"/>
      <c r="BE90" s="153"/>
      <c r="BF90" s="152"/>
      <c r="BG90" s="152"/>
      <c r="BH90" s="124"/>
      <c r="BI90" s="95"/>
      <c r="BJ90" s="123"/>
      <c r="BK90" s="94"/>
      <c r="BL90" s="95"/>
      <c r="BM90" s="96"/>
      <c r="BN90" s="94"/>
      <c r="BO90" s="94"/>
      <c r="BP90" s="42"/>
      <c r="BQ90" s="148"/>
    </row>
    <row r="91" spans="1:69" hidden="1" x14ac:dyDescent="0.35">
      <c r="A91" s="134">
        <v>87</v>
      </c>
      <c r="B91" s="152"/>
      <c r="C91" s="152"/>
      <c r="D91" s="152"/>
      <c r="E91" s="152"/>
      <c r="F91" s="152"/>
      <c r="G91" s="152"/>
      <c r="H91" s="152"/>
      <c r="I91" s="152"/>
      <c r="J91" s="152"/>
      <c r="K91" s="152"/>
      <c r="L91" s="152"/>
      <c r="M91" s="152"/>
      <c r="N91" s="152"/>
      <c r="O91" s="152"/>
      <c r="P91" s="152"/>
      <c r="Q91" s="152"/>
      <c r="R91" s="152"/>
      <c r="S91" s="152"/>
      <c r="T91" s="152"/>
      <c r="U91" s="152"/>
      <c r="V91" s="152"/>
      <c r="W91" s="152"/>
      <c r="X91" s="152"/>
      <c r="Y91" s="152"/>
      <c r="Z91" s="152"/>
      <c r="AA91" s="152"/>
      <c r="AB91" s="153"/>
      <c r="AC91" s="152"/>
      <c r="AD91" s="152"/>
      <c r="AE91" s="152"/>
      <c r="AF91" s="152"/>
      <c r="AG91" s="152"/>
      <c r="AH91" s="152"/>
      <c r="AI91" s="152"/>
      <c r="AJ91" s="153"/>
      <c r="AK91" s="153"/>
      <c r="AL91" s="152"/>
      <c r="AM91" s="153"/>
      <c r="AN91" s="153"/>
      <c r="AO91" s="153"/>
      <c r="AP91" s="153"/>
      <c r="AQ91" s="153"/>
      <c r="AR91" s="153"/>
      <c r="AS91" s="153"/>
      <c r="AT91" s="153"/>
      <c r="AU91" s="153"/>
      <c r="AV91" s="152"/>
      <c r="AW91" s="152"/>
      <c r="AX91" s="152"/>
      <c r="AY91" s="152"/>
      <c r="AZ91" s="152"/>
      <c r="BA91" s="152"/>
      <c r="BB91" s="152"/>
      <c r="BC91" s="152" t="s">
        <v>253</v>
      </c>
      <c r="BD91" s="152"/>
      <c r="BE91" s="153"/>
      <c r="BF91" s="152"/>
      <c r="BG91" s="152"/>
      <c r="BH91" s="124"/>
      <c r="BI91" s="95"/>
      <c r="BJ91" s="123"/>
      <c r="BK91" s="94"/>
      <c r="BL91" s="95"/>
      <c r="BM91" s="96"/>
      <c r="BN91" s="94"/>
      <c r="BO91" s="94"/>
      <c r="BP91" s="42"/>
      <c r="BQ91" s="148"/>
    </row>
    <row r="92" spans="1:69" hidden="1" x14ac:dyDescent="0.35">
      <c r="A92" s="134">
        <v>88</v>
      </c>
      <c r="B92" s="152"/>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c r="AA92" s="152"/>
      <c r="AB92" s="153"/>
      <c r="AC92" s="152"/>
      <c r="AD92" s="152"/>
      <c r="AE92" s="152"/>
      <c r="AF92" s="152"/>
      <c r="AG92" s="152"/>
      <c r="AH92" s="152"/>
      <c r="AI92" s="152"/>
      <c r="AJ92" s="153"/>
      <c r="AK92" s="153"/>
      <c r="AL92" s="152"/>
      <c r="AM92" s="153"/>
      <c r="AN92" s="153"/>
      <c r="AO92" s="153"/>
      <c r="AP92" s="153"/>
      <c r="AQ92" s="153"/>
      <c r="AR92" s="153"/>
      <c r="AS92" s="153"/>
      <c r="AT92" s="153"/>
      <c r="AU92" s="153"/>
      <c r="AV92" s="152"/>
      <c r="AW92" s="152"/>
      <c r="AX92" s="152"/>
      <c r="AY92" s="152"/>
      <c r="AZ92" s="152"/>
      <c r="BA92" s="152"/>
      <c r="BB92" s="152"/>
      <c r="BC92" s="152" t="s">
        <v>253</v>
      </c>
      <c r="BD92" s="152"/>
      <c r="BE92" s="153"/>
      <c r="BF92" s="152"/>
      <c r="BG92" s="152"/>
      <c r="BH92" s="124"/>
      <c r="BI92" s="95"/>
      <c r="BJ92" s="123"/>
      <c r="BK92" s="94"/>
      <c r="BL92" s="95"/>
      <c r="BM92" s="96"/>
      <c r="BN92" s="94"/>
      <c r="BO92" s="94"/>
      <c r="BP92" s="42"/>
      <c r="BQ92" s="148"/>
    </row>
    <row r="93" spans="1:69" hidden="1" x14ac:dyDescent="0.35">
      <c r="A93" s="134">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hidden="1" x14ac:dyDescent="0.35">
      <c r="A94" s="134">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hidden="1" x14ac:dyDescent="0.35">
      <c r="A95" s="134">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5">
      <c r="A96" s="134">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5">
      <c r="A97" s="134">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5">
      <c r="A98" s="134">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5">
      <c r="A99" s="134">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5">
      <c r="A100" s="134">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5">
      <c r="A101" s="134">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5">
      <c r="A102" s="134">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5">
      <c r="A103" s="134">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5">
      <c r="A104" s="134">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5">
      <c r="A105" s="134">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5">
      <c r="A106" s="134">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5">
      <c r="A107" s="134">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5">
      <c r="A108" s="134">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5">
      <c r="A109" s="134">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5">
      <c r="A110" s="134">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5">
      <c r="A111" s="134">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5">
      <c r="A112" s="134">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5">
      <c r="A113" s="134">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5">
      <c r="A114" s="134">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5">
      <c r="A115" s="134">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5">
      <c r="A116" s="134">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5">
      <c r="A117" s="134">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5">
      <c r="A118" s="134">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5">
      <c r="A119" s="134">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5">
      <c r="A120" s="134">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5">
      <c r="A121" s="134">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5">
      <c r="A122" s="134">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5">
      <c r="A123" s="134">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5">
      <c r="A124" s="134">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5">
      <c r="A125" s="134">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5">
      <c r="A126" s="134">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5">
      <c r="A127" s="134">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5">
      <c r="A128" s="134">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5">
      <c r="A129" s="134">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5">
      <c r="A130" s="134">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5">
      <c r="A131" s="134">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5">
      <c r="A132" s="134">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5">
      <c r="A133" s="134">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5">
      <c r="A134" s="134">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5">
      <c r="A135" s="134">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5">
      <c r="A136" s="134">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5">
      <c r="A137" s="134">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5">
      <c r="A138" s="134">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5">
      <c r="A139" s="134">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5">
      <c r="A140" s="134">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5">
      <c r="A141" s="134">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5">
      <c r="A142" s="134">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5">
      <c r="A143" s="134">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5">
      <c r="A144" s="134">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5">
      <c r="A145" s="134">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5">
      <c r="A146" s="134">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5">
      <c r="A147" s="134">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5">
      <c r="A148" s="134">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5">
      <c r="A149" s="134">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5">
      <c r="A150" s="134">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5">
      <c r="A151" s="134">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5">
      <c r="A152" s="134">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5">
      <c r="A153" s="134">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5">
      <c r="A154" s="134">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hidden="1" customHeight="1" x14ac:dyDescent="0.35">
      <c r="A155" s="134">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hidden="1" customHeight="1" x14ac:dyDescent="0.35">
      <c r="A156" s="134">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5">
      <c r="A157" s="134">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5">
      <c r="A158" s="134">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5">
      <c r="A159" s="134">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5">
      <c r="A160" s="134">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5">
      <c r="A161" s="134">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5">
      <c r="A162" s="134">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5">
      <c r="A163" s="134">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5">
      <c r="A164" s="134">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5">
      <c r="A165" s="134">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5">
      <c r="A166" s="134">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5">
      <c r="A167" s="134">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5">
      <c r="A168" s="134">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5">
      <c r="A169" s="134">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5">
      <c r="A170" s="134">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5">
      <c r="A171" s="134">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5">
      <c r="A172" s="134">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5">
      <c r="A173" s="134">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5">
      <c r="A174" s="134">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5">
      <c r="A175" s="134">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5">
      <c r="A176" s="134">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5">
      <c r="A177" s="134">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5">
      <c r="A178" s="134">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5">
      <c r="A179" s="134">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5">
      <c r="A180" s="134">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5">
      <c r="A181" s="134">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5">
      <c r="A182" s="134">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5">
      <c r="A183" s="134">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5">
      <c r="A184" s="134">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5">
      <c r="A185" s="134">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5">
      <c r="A186" s="134">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5">
      <c r="A187" s="134">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5">
      <c r="A188" s="134">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5">
      <c r="A189" s="134">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5">
      <c r="A190" s="134">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5">
      <c r="A191" s="134">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5">
      <c r="A192" s="134">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5">
      <c r="A193" s="134">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5">
      <c r="A194" s="134">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5">
      <c r="A195" s="134">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5">
      <c r="A196" s="134">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5">
      <c r="A197" s="134">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5">
      <c r="A198" s="134">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5">
      <c r="A199" s="134">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5">
      <c r="A200" s="134">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5">
      <c r="A201" s="134">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5">
      <c r="A202" s="134">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5">
      <c r="A203" s="134">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hidden="1" customHeight="1" x14ac:dyDescent="0.35">
      <c r="A204" s="134">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5">
      <c r="A205" s="134">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5">
      <c r="A206" s="134">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5">
      <c r="A207" s="134">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5">
      <c r="A208" s="134">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5">
      <c r="A209" s="134">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5">
      <c r="A210" s="134">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5">
      <c r="A211" s="134">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5">
      <c r="A212" s="134">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5">
      <c r="A213" s="134">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5">
      <c r="A214" s="134">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5">
      <c r="A215" s="134">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5">
      <c r="A216" s="134">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5">
      <c r="A217" s="134">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5">
      <c r="A218" s="134">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5">
      <c r="A219" s="134">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5">
      <c r="A220" s="134">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t="s">
        <v>228</v>
      </c>
    </row>
    <row r="221" spans="1:69" hidden="1" x14ac:dyDescent="0.35">
      <c r="A221" s="134">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t="s">
        <v>228</v>
      </c>
    </row>
    <row r="222" spans="1:69" hidden="1" x14ac:dyDescent="0.35">
      <c r="A222" s="134">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5">
      <c r="A223" s="134">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t="s">
        <v>230</v>
      </c>
    </row>
    <row r="224" spans="1:69" hidden="1" x14ac:dyDescent="0.35">
      <c r="A224" s="134">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t="s">
        <v>230</v>
      </c>
    </row>
    <row r="225" spans="1:69" hidden="1" x14ac:dyDescent="0.35">
      <c r="A225" s="134">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t="s">
        <v>230</v>
      </c>
    </row>
    <row r="226" spans="1:69" hidden="1" x14ac:dyDescent="0.35">
      <c r="A226" s="134">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t="s">
        <v>230</v>
      </c>
    </row>
    <row r="227" spans="1:69" hidden="1" x14ac:dyDescent="0.35">
      <c r="A227" s="134">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t="s">
        <v>230</v>
      </c>
    </row>
    <row r="228" spans="1:69" hidden="1" x14ac:dyDescent="0.35">
      <c r="A228" s="134">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t="s">
        <v>230</v>
      </c>
    </row>
    <row r="229" spans="1:69" hidden="1" x14ac:dyDescent="0.35">
      <c r="A229" s="134">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t="s">
        <v>229</v>
      </c>
    </row>
    <row r="230" spans="1:69" hidden="1" x14ac:dyDescent="0.35">
      <c r="A230" s="134">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t="s">
        <v>229</v>
      </c>
    </row>
    <row r="231" spans="1:69" hidden="1" x14ac:dyDescent="0.35">
      <c r="A231" s="134">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t="s">
        <v>228</v>
      </c>
    </row>
    <row r="232" spans="1:69" hidden="1" x14ac:dyDescent="0.35">
      <c r="A232" s="134">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5">
      <c r="A233" s="134">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34">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34">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34">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34">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34">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34">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34">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34">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34">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hidden="1" customHeight="1" x14ac:dyDescent="0.35">
      <c r="A243" s="134">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34">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34">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34">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34">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34">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34">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34">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34">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34">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34">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34">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34">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34">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34">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34">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34">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34">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34">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34">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34">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34">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34">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34">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34">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34">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34">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34">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34">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34">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hidden="1" customHeight="1" x14ac:dyDescent="0.35">
      <c r="A273" s="134">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hidden="1" customHeight="1" x14ac:dyDescent="0.35">
      <c r="A274" s="134">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34">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34">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hidden="1" customHeight="1" x14ac:dyDescent="0.35">
      <c r="A277" s="134">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34">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34">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34">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hidden="1" customHeight="1" x14ac:dyDescent="0.35">
      <c r="A281" s="134">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hidden="1" customHeight="1" x14ac:dyDescent="0.35">
      <c r="A282" s="134">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hidden="1" customHeight="1" x14ac:dyDescent="0.35">
      <c r="A283" s="134">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hidden="1" customHeight="1" x14ac:dyDescent="0.35">
      <c r="A284" s="134">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hidden="1" customHeight="1" x14ac:dyDescent="0.35">
      <c r="A285" s="134">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hidden="1" customHeight="1" x14ac:dyDescent="0.35">
      <c r="A286" s="134">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34">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34">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hidden="1" customHeight="1" x14ac:dyDescent="0.35">
      <c r="A289" s="134">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hidden="1" customHeight="1" x14ac:dyDescent="0.35">
      <c r="A290" s="134">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34">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34">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34">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34">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34">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34">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34">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34">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34">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34">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34">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34">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34">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hidden="1" customHeight="1" x14ac:dyDescent="0.35">
      <c r="A304" s="134">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34">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hidden="1" customHeight="1" x14ac:dyDescent="0.35">
      <c r="A306" s="134">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hidden="1" customHeight="1" x14ac:dyDescent="0.35">
      <c r="A307" s="134">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34">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34">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34">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hidden="1" customHeight="1" x14ac:dyDescent="0.35">
      <c r="A311" s="134">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34">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34">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34">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34">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34">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hidden="1" customHeight="1" x14ac:dyDescent="0.35">
      <c r="A317" s="134">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hidden="1" customHeight="1" x14ac:dyDescent="0.35">
      <c r="A318" s="134">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34">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34">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34">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34">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hidden="1" customHeight="1" x14ac:dyDescent="0.35">
      <c r="A323" s="134">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34">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34">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34">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34">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34">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34">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34">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34">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34">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hidden="1" customHeight="1" x14ac:dyDescent="0.35">
      <c r="A333" s="134">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hidden="1" customHeight="1" x14ac:dyDescent="0.35">
      <c r="A334" s="134">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34">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hidden="1" customHeight="1" x14ac:dyDescent="0.35">
      <c r="A336" s="134">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hidden="1" customHeight="1" x14ac:dyDescent="0.35">
      <c r="A337" s="134">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hidden="1" customHeight="1" x14ac:dyDescent="0.35">
      <c r="A338" s="134">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hidden="1" customHeight="1" x14ac:dyDescent="0.35">
      <c r="A339" s="134">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hidden="1" customHeight="1" x14ac:dyDescent="0.35">
      <c r="A340" s="134">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hidden="1" customHeight="1" x14ac:dyDescent="0.35">
      <c r="A341" s="134">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hidden="1" customHeight="1" x14ac:dyDescent="0.35">
      <c r="A342" s="134">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34">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hidden="1" customHeight="1" x14ac:dyDescent="0.35">
      <c r="A344" s="134">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hidden="1" customHeight="1" x14ac:dyDescent="0.35">
      <c r="A345" s="134">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hidden="1" customHeight="1" x14ac:dyDescent="0.35">
      <c r="A346" s="134">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hidden="1" customHeight="1" x14ac:dyDescent="0.35">
      <c r="A347" s="134">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hidden="1" customHeight="1" x14ac:dyDescent="0.35">
      <c r="A348" s="134">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34">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34">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34">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34">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34">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hidden="1" customHeight="1" x14ac:dyDescent="0.35">
      <c r="A354" s="134">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hidden="1" customHeight="1" x14ac:dyDescent="0.35">
      <c r="A355" s="134">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hidden="1" customHeight="1" x14ac:dyDescent="0.35">
      <c r="A356" s="134">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hidden="1" customHeight="1" x14ac:dyDescent="0.35">
      <c r="A357" s="134">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hidden="1" customHeight="1" x14ac:dyDescent="0.35">
      <c r="A358" s="134">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hidden="1" customHeight="1" x14ac:dyDescent="0.35">
      <c r="A359" s="134">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34">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34">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34">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34">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hidden="1" customHeight="1" x14ac:dyDescent="0.35">
      <c r="A364" s="134">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hidden="1" customHeight="1" x14ac:dyDescent="0.35">
      <c r="A365" s="134">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hidden="1" customHeight="1" x14ac:dyDescent="0.35">
      <c r="A366" s="134">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34">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hidden="1" customHeight="1" x14ac:dyDescent="0.35">
      <c r="A368" s="134">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hidden="1" customHeight="1" x14ac:dyDescent="0.35">
      <c r="A369" s="134">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hidden="1" customHeight="1" x14ac:dyDescent="0.35">
      <c r="A370" s="134">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hidden="1" customHeight="1" x14ac:dyDescent="0.35">
      <c r="A371" s="134">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hidden="1" customHeight="1" x14ac:dyDescent="0.35">
      <c r="A372" s="134">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34">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hidden="1" customHeight="1" x14ac:dyDescent="0.35">
      <c r="A374" s="134">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hidden="1" customHeight="1" x14ac:dyDescent="0.35">
      <c r="A375" s="134">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hidden="1" customHeight="1" x14ac:dyDescent="0.35">
      <c r="A376" s="134">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hidden="1" customHeight="1" x14ac:dyDescent="0.35">
      <c r="A377" s="134">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hidden="1" customHeight="1" x14ac:dyDescent="0.35">
      <c r="A378" s="134">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34">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34">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34">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34">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34">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34">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34">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34">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34">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34">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hidden="1" customHeight="1" x14ac:dyDescent="0.35">
      <c r="A389" s="134">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34">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34">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34">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hidden="1" customHeight="1" x14ac:dyDescent="0.35">
      <c r="A393" s="134">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hidden="1" customHeight="1" x14ac:dyDescent="0.35">
      <c r="A394" s="134">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hidden="1" customHeight="1" x14ac:dyDescent="0.35">
      <c r="A395" s="134">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hidden="1" customHeight="1" x14ac:dyDescent="0.35">
      <c r="A396" s="134">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hidden="1" customHeight="1" x14ac:dyDescent="0.35">
      <c r="A397" s="134">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hidden="1" customHeight="1" x14ac:dyDescent="0.35">
      <c r="A398" s="134">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hidden="1" customHeight="1" x14ac:dyDescent="0.35">
      <c r="A399" s="134">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hidden="1" customHeight="1" x14ac:dyDescent="0.35">
      <c r="A400" s="134">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34">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34">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34">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34">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34">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hidden="1" customHeight="1" x14ac:dyDescent="0.35">
      <c r="A406" s="134">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hidden="1" customHeight="1" x14ac:dyDescent="0.35">
      <c r="A407" s="134">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hidden="1" customHeight="1" x14ac:dyDescent="0.35">
      <c r="A408" s="134">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hidden="1" customHeight="1" x14ac:dyDescent="0.35">
      <c r="A409" s="134">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hidden="1" customHeight="1" x14ac:dyDescent="0.35">
      <c r="A410" s="134">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hidden="1" customHeight="1" x14ac:dyDescent="0.35">
      <c r="A411" s="134">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hidden="1" customHeight="1" x14ac:dyDescent="0.35">
      <c r="A412" s="134">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hidden="1" customHeight="1" x14ac:dyDescent="0.35">
      <c r="A413" s="134">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hidden="1" customHeight="1" x14ac:dyDescent="0.35">
      <c r="A414" s="134">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hidden="1" customHeight="1" x14ac:dyDescent="0.35">
      <c r="A415" s="134">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34">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34">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hidden="1" customHeight="1" x14ac:dyDescent="0.35">
      <c r="A418" s="134">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hidden="1" customHeight="1" x14ac:dyDescent="0.35">
      <c r="A419" s="134">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hidden="1" customHeight="1" x14ac:dyDescent="0.35">
      <c r="A420" s="134">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hidden="1" customHeight="1" x14ac:dyDescent="0.35">
      <c r="A421" s="134">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hidden="1" customHeight="1" x14ac:dyDescent="0.35">
      <c r="A422" s="134">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hidden="1" customHeight="1" x14ac:dyDescent="0.35">
      <c r="A423" s="134">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hidden="1" customHeight="1" x14ac:dyDescent="0.35">
      <c r="A424" s="134">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hidden="1" customHeight="1" x14ac:dyDescent="0.35">
      <c r="A425" s="134">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34">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34">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34">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34">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34">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34">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34">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34">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34">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34">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34">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34">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34">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34">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34">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34">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34">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34">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34">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34">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34">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34">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34">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34">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34">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34">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34">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34">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34">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34">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34">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34">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34">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34">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hidden="1" customHeight="1" x14ac:dyDescent="0.35">
      <c r="A460" s="134">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34">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34">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34">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34">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34">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34">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34">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34">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34">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34">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34">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hidden="1" customHeight="1" x14ac:dyDescent="0.35">
      <c r="A472" s="134">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hidden="1" customHeight="1" x14ac:dyDescent="0.35">
      <c r="A473" s="134">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hidden="1" customHeight="1" x14ac:dyDescent="0.35">
      <c r="A474" s="134">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hidden="1" customHeight="1" x14ac:dyDescent="0.35">
      <c r="A475" s="134">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hidden="1" customHeight="1" x14ac:dyDescent="0.35">
      <c r="A476" s="134">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hidden="1" customHeight="1" x14ac:dyDescent="0.35">
      <c r="A477" s="134">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hidden="1" customHeight="1" x14ac:dyDescent="0.35">
      <c r="A478" s="134">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hidden="1" customHeight="1" x14ac:dyDescent="0.35">
      <c r="A479" s="134">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hidden="1" customHeight="1" x14ac:dyDescent="0.35">
      <c r="A480" s="134">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hidden="1" customHeight="1" x14ac:dyDescent="0.35">
      <c r="A481" s="134">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hidden="1" customHeight="1" x14ac:dyDescent="0.35">
      <c r="A482" s="134">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hidden="1" customHeight="1" x14ac:dyDescent="0.35">
      <c r="A483" s="134">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hidden="1" customHeight="1" x14ac:dyDescent="0.35">
      <c r="A484" s="134">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hidden="1" customHeight="1" x14ac:dyDescent="0.35">
      <c r="A485" s="134">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34">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34">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34">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34">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hidden="1" customHeight="1" x14ac:dyDescent="0.35">
      <c r="A490" s="134">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34">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34">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hidden="1" customHeight="1" x14ac:dyDescent="0.35">
      <c r="A493" s="134">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34">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hidden="1" customHeight="1" x14ac:dyDescent="0.35">
      <c r="A495" s="134">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hidden="1" customHeight="1" x14ac:dyDescent="0.35">
      <c r="A496" s="134">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hidden="1" customHeight="1" x14ac:dyDescent="0.35">
      <c r="A497" s="134">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hidden="1" customHeight="1" x14ac:dyDescent="0.35">
      <c r="A498" s="134">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hidden="1" customHeight="1" x14ac:dyDescent="0.35">
      <c r="A499" s="134">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hidden="1" customHeight="1" x14ac:dyDescent="0.35">
      <c r="A500" s="134">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34">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hidden="1" customHeight="1" x14ac:dyDescent="0.35">
      <c r="A502" s="134">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34">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hidden="1" customHeight="1" x14ac:dyDescent="0.35">
      <c r="A504" s="134">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34">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34">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34">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34">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34">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34">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34">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34">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hidden="1" customHeight="1" x14ac:dyDescent="0.35">
      <c r="A513" s="134">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hidden="1" customHeight="1" x14ac:dyDescent="0.35">
      <c r="A514" s="134">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34">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hidden="1" customHeight="1" x14ac:dyDescent="0.35">
      <c r="A516" s="134">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hidden="1" customHeight="1" x14ac:dyDescent="0.35">
      <c r="A517" s="134">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34">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34">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34">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34">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34">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34">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34">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34">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34">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34">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34">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34">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34">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34">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34">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34">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34">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34">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34">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hidden="1" customHeight="1" x14ac:dyDescent="0.35">
      <c r="A537" s="134">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hidden="1" customHeight="1" x14ac:dyDescent="0.35">
      <c r="A538" s="134">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34">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34">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34">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34">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34">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34">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34">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34">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hidden="1" customHeight="1" x14ac:dyDescent="0.35">
      <c r="A547" s="134">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34">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34">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34">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34">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34">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34">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34">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34">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34">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34">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34">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hidden="1" customHeight="1" x14ac:dyDescent="0.35">
      <c r="A559" s="134">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hidden="1" customHeight="1" x14ac:dyDescent="0.35">
      <c r="A560" s="134">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hidden="1" customHeight="1" x14ac:dyDescent="0.35">
      <c r="A561" s="134">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34">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34">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34">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hidden="1" customHeight="1" x14ac:dyDescent="0.35">
      <c r="A565" s="134">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34">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34">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34">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34">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34">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34">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hidden="1" customHeight="1" x14ac:dyDescent="0.35">
      <c r="A572" s="134">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34">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34">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hidden="1" customHeight="1" x14ac:dyDescent="0.35">
      <c r="A575" s="134">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34">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34">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hidden="1" customHeight="1" x14ac:dyDescent="0.35">
      <c r="A578" s="134">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hidden="1" customHeight="1" x14ac:dyDescent="0.35">
      <c r="A579" s="134">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34">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34">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34">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34">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34">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34">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34">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34">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34">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34">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hidden="1" customHeight="1" x14ac:dyDescent="0.35">
      <c r="A590" s="134">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34">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34">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34">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34">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34">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34">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34">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34">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34">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34">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34">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34">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34">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34">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34">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34">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34">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34">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hidden="1" customHeight="1" x14ac:dyDescent="0.35">
      <c r="A609" s="134">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34">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34">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34">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34">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34">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34">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34">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34">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34">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34">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34">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34">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34">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34">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34">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34">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34">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34">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34">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34">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34">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34">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34">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34">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34">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34">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34">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34">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34">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34">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hidden="1" customHeight="1" x14ac:dyDescent="0.35">
      <c r="A640" s="134">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34">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34">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34">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34">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34">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34">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34">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hidden="1" customHeight="1" x14ac:dyDescent="0.35">
      <c r="A648" s="134">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34">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34">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hidden="1" customHeight="1" x14ac:dyDescent="0.35">
      <c r="A651" s="134">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34">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34">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34">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34">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34">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34">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34">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34">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hidden="1" customHeight="1" x14ac:dyDescent="0.35">
      <c r="A660" s="134">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34">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34">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34">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34">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34">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34">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hidden="1" customHeight="1" x14ac:dyDescent="0.35">
      <c r="A667" s="134">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34">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hidden="1" customHeight="1" x14ac:dyDescent="0.35">
      <c r="A669" s="134">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hidden="1" customHeight="1" x14ac:dyDescent="0.35">
      <c r="A670" s="134">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34">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34">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34">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34">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34">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hidden="1" customHeight="1" x14ac:dyDescent="0.35">
      <c r="A676" s="134">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34">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hidden="1" customHeight="1" x14ac:dyDescent="0.35">
      <c r="A678" s="134">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hidden="1" customHeight="1" x14ac:dyDescent="0.35">
      <c r="A679" s="134">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34">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hidden="1" customHeight="1" x14ac:dyDescent="0.35">
      <c r="A681" s="134">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34">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34">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hidden="1" customHeight="1" x14ac:dyDescent="0.35">
      <c r="A684" s="134">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hidden="1" customHeight="1" x14ac:dyDescent="0.35">
      <c r="A685" s="134">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34">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34">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34">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34">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34">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34">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34">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34">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34">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34">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34">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34">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34">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34">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34">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34">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34">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34">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34">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34">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34">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34">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34">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34">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34">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34">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34">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hidden="1" customHeight="1" x14ac:dyDescent="0.35">
      <c r="A713" s="134">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34">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34">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34">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hidden="1" customHeight="1" x14ac:dyDescent="0.35">
      <c r="A717" s="134">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34">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34">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34">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34">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hidden="1" customHeight="1" x14ac:dyDescent="0.35">
      <c r="A722" s="134">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34">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hidden="1" customHeight="1" x14ac:dyDescent="0.35">
      <c r="A724" s="134">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hidden="1" customHeight="1" x14ac:dyDescent="0.35">
      <c r="A725" s="134">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34">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34">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34">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34">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34">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34">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hidden="1" customHeight="1" x14ac:dyDescent="0.35">
      <c r="A732" s="134">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34">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34">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34">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34">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hidden="1" customHeight="1" x14ac:dyDescent="0.35">
      <c r="A737" s="134">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34">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34">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34">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34">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34">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34">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34">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34">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34">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hidden="1" customHeight="1" x14ac:dyDescent="0.35">
      <c r="A747" s="134">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34">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34">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34">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34">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hidden="1" customHeight="1" x14ac:dyDescent="0.35">
      <c r="A752" s="134">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hidden="1" customHeight="1" x14ac:dyDescent="0.35">
      <c r="A753" s="134">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34">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34">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34">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34">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34">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hidden="1" customHeight="1" x14ac:dyDescent="0.35">
      <c r="A759" s="134">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34">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34">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34">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34">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34">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34">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34">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hidden="1" customHeight="1" x14ac:dyDescent="0.35">
      <c r="A767" s="134">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34">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34">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hidden="1" customHeight="1" x14ac:dyDescent="0.35">
      <c r="A770" s="134">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34">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34">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34">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4">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34">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4">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4">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4">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34">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34">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4">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4">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4">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4">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34">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34">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34">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4">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4">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34">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4">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34">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34">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34">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4">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4">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4">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4">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4">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4">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4">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4">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4">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4">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4">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4">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4">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4">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4">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4">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4">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4">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4">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4">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4">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4">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4">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4">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4">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4">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4">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4">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4">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4">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4">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4">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4">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4">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4">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4">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4">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4">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4">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4">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4">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4">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4">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4">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4">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4">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4">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4">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4">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4">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4">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4">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4">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4">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4">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4">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4">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4">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4">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4">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4">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4">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4">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4">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4">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4">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4">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4">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4">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4">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4">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4">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4">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4">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4">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4">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4">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4">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4">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4">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4">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4">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4">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4">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4">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4">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4">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4">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4">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4">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4">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4">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4">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4">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4">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4">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4">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4">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4">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4">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4">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4">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4">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4">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4">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4">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4">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4">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4">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4">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4">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4">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4">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4">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4">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4">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4">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4">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4">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4">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4">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4">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4">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4">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4">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4">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4">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4">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4">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4">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4">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4">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4">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4">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4">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4">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4">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4">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4">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4">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4">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4">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4">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4">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4">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4">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4">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4">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4">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4">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4">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4">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4">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4">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4">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4">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4">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4">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4">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4">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4">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4">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4">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4">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4">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4">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4">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4">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4">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4">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4">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4">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4">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4">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4">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4">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4">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4">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4">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4">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4">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4">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4">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4">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4">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4">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4">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4">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4">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4">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4">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4">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4">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4">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4">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4">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4">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4">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4">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4">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4">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4">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4">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4">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4">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4">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4">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4">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4">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4">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4">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4">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4">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4">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4">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4">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4">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4">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4">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4">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4">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4">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4">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4">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4">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4">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4">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4">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4">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4">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4">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4">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4">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4">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4">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4">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4">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4">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4">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4">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4">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4">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4">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4">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4">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4">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4">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4">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4">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4">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4">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4">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4">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4">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4">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4">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4">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4">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4">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4">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4">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4">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4">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4">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4">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4">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4">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4">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4">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4">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4">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4">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4">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4">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4">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4">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4">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4">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4">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4">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4">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4">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4">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4">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4">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4">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4">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4">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4">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4">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4">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4">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4">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4">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4">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4">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4">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4">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4">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4">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4">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4">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4">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4">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4">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4">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4">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4">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4">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4">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4">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4">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4">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4">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4">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4">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4">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4">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4">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4">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4">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4">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4">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4">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4">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4">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4">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4">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4">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4">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4">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4">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4">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4">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4">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4">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4">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4">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4">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4">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4">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4">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4">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4">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4">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4">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4">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4">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4">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4">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4">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4">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4">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4">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4">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4">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4">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4">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4">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4">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4">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4">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4">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4">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4">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4">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4">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4">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4">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4">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4">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4">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4">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4">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4">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4">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4">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4">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4">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4">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4">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4">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4">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4">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4">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4">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4">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4">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4">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4">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4">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4">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4">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4">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4">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4">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4">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4">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4">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4">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4">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4">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4">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4">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4">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4">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4">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4">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4">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4">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4">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4">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4">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4">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4">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4">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4">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4">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4">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4">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4">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4">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4">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4">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4">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4">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4">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4">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4">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4">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4">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4">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4">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4">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4">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4">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4">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4">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4">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4">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4">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4">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4">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4">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4">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4">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4">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4">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4">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4">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4">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4">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4">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4">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4">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4">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4">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4">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4">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4">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4">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4">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4">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4">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4">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4">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4">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4">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4">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4">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4">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4">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4">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4">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4">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4">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4">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4">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4">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4">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4">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4">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4">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4">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4">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4">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4">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4">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4">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4">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4">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4">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4">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4">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4">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4">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4">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4">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4">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4">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4">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4">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4">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4">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4">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4">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4">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4">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4">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4">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4">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4">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4">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4">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4">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4">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4">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4">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4">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4">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4">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4">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4">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4">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4">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4">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4">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4">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4">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4">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4">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4">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4">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4">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4">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4">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4">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4">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4">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4">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4">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4">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4">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4">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4">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4">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4">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4">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4">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4">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4">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4">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4">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4">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4">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4">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4">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4">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4">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4">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4">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4">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4">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4">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4">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4">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4">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4">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4">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4">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4">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4">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4">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4">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4">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4">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4">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4">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4">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4">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4">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4">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4">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4">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4">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4">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4">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4">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4">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4">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4">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4">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4">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4">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4">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4">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4">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4">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4">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4">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4">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4">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4">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4">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4">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4">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4">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4">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4">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4">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4">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4">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4">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4">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4">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4">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4">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4">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4">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4">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4">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4">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4">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4">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4">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4">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4">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4">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4">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4">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4">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4">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4">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4">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4">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4">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4">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4">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4">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4">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4">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4">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4">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4">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4">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4">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4">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4">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4">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4">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4">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4">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4">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4">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4">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4">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4">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4">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4">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4">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4">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4">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4">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4">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4">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4">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4">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4">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4">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4">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4">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4">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4">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4">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4">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4">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4">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4">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4">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4">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4">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4">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4">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4">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4">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4">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4">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4">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4">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4">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4">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4">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4">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4">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4">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4">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4">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4">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4">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4">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4">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4">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4">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4">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4">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4">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4">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4">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4">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4">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4">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4">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4">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4">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4">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4">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4">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4">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4">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4">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4">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4">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4">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4">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4">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4">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4">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4">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4">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4">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4">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4">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4">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4">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4">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4">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4">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4">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4">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4">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4">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4">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4">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4">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4">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4">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4">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4">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4">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4">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4">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4">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4">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4">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4">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4">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4">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4">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4">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4">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4">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4">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4">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4">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4">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4">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4">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4">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4">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4">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4">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4">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4">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4">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4">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4">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4">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4">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4">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4">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4">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4">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4">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4">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4">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4">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4">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4">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4">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4">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4">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4">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4">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4">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4">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4">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4">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4">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4">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4">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4">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4">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4">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4">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4">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4">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4">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4">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4">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4">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4">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4">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4">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4">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4">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4">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4">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4">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4">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4">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4">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4">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4">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4">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4">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4">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4">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4">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4">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4">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4">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4">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4">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4">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4">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4">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4">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4">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4">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4">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4">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4">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4">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4">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4">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4">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4">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4">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4">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4">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4">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4">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4">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4">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4">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4">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4">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4">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4">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4">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4">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4">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4">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4">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4">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4">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4">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4">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4">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4">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4">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4">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4">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4">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4">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4">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4">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4">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4">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4">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4">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4">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4">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4">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4">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4">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4">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4">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4">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4">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4">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4">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4">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4">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4">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4">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4">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4">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4">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4">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4">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4">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4">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4">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4">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4">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4">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4">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4">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4">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4">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4">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4">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4">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4">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4">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4">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4">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4">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4">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4">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4">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4">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4">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4">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4">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4">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4">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4">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4">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4">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4">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4">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4">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4">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4">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4">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4">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4">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4">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4">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4">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4">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4">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4">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4">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4">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4">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4">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4">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4">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4">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4">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4">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4">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4">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4">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4">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4">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4">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4">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4">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4">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4">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4">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4">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4">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4">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4">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4">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4">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4">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4">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4">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4">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4">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4">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4">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4">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4">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4">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4">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4">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4">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4">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4">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4">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4">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4">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4">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4">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4">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4">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4">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4">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4">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4">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4">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4">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4">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4">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4">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4">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4">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4">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4">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4">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4">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4">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4">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4">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4">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4">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4">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4">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4">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4">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4">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4">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4">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4">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4">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4">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4">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4">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4">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4">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4">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4">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4">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4">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4">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4">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4">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4">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4">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4">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4">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4">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4">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4">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4">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4">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4">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4">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4">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4">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4">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4">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4">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4">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4">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4">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4">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4">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4">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4">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4">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4">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4">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4">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4">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4">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4">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4">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4">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4">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4">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4">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4">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4">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4">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4">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4">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4">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4">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4">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4">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4">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4">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4">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4">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4">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4">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4">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4">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4">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4">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4">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4">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4">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4">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4">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4">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4">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4">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4">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4">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4">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4">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4">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4">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4">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4">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4">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4">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4">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4">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4">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4">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4">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4">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4">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4">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4">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4">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4">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4">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4">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4">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4">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4">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4">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4">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4">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4">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4">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4">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4">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4">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4">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4">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4">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4">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4">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4">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4">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4">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4">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4">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4">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4">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4">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4">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4">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4">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4">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4">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4">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4">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4">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4">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4">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4">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4">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4">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4">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4">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4">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4">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4">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4">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4">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4">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4">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4">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4">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4">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4">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4">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4">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4">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4">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4">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4">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4">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4">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4">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4">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4">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4">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4">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4">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4">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4">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4">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4">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4">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4">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4">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4">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4">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4">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4">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4">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4">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4">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4">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4">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4">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4">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4">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4">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4">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4">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4">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4">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4">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4">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4">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4">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4">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4">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4">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4">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4">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4">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4">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4">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4">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4">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4">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4">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4">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4">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4">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4">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4">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4">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4">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4">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4">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4">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4">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4">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4">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4">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4">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4">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4">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4">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4">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4">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4">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4">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4">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4">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4">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4">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4">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4">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4">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4">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4">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4">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4">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4">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4">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4">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4">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4">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4">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4">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4">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4">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4">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4">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4">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4">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4">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4">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4">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4">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4">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4">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4">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4">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4">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4">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4">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4">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4">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4">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4">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4">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4">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4">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4">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4">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4">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4">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4">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4">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4">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4">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4">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4">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4">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4">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4">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4">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4">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4">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4">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4">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4">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4">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4">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4">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4">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4">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4">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4">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4">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4">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4">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4">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4">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4">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4">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4">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4">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4">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4">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4">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4">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4">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4">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4">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4">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4">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4">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4">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4">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4">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4">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4">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4">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4">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4">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4">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4">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4">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4">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4">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4">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4">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4">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4">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4">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4">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4">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4">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4">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4">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4">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4">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4">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4">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4">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4">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4">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4">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4">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4">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4">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4">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4">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4">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4">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4">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4">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4">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4">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4">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4">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4">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4">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4">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4">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4">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4">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4">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4">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4">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4">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4">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4">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4">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4">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4">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4">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4">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4">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4">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4">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4">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4">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4">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4">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4">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4">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4">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4">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4">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4">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4">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4">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4">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4">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4">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4">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4">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4">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4">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4">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4">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4">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4">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4">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4">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4">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4">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4">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4">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4">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4">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4">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4">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4">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4">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4">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4">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4">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4">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4">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4">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4">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4">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4">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4">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4">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4">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4">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4">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4">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4">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4">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4">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4">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4">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4">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4">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4">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4">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4">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4">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4">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4">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4">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4">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4">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4">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4">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4">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4">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4">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4">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4">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4">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4">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4">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4">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4">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4">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4">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4">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4">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4">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4">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4">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4">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4">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4">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4">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4">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4">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4">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4">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4">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4">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4">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4">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4">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4">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4">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4">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4">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4">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4">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4">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4">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4">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4">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4">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4">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4">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4">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4">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4">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4">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4">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4">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4">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4">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4">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4">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4">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4">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4">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4">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4">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4">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4">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4">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4">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4">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4">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4">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4">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4">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4">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4">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4">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4">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4">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4">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4">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4">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4">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4">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4">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4">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4">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4">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4">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4">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4">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4">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4">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4">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4">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4">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4">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4">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4">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4">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4">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4">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4">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4">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4">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4">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4">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4">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4">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4">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4">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4">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4">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4">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4">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4">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4">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4">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4">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4">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4">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4">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4">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4">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4">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4">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4">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4">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4">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4">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4">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4">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4">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4">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4">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4">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4">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4">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4">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4">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4">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4">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4">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4">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4">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4">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4">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4">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4">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4">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4">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4">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4">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4">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4">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4">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4">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4">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4">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4">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4">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4">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4">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4">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4">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4">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4">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4">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4">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4">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4">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4">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4">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4">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4">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4">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4">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4">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4">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4">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4">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4">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4">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4">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4">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4">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4">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4">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4">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4">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4">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4">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4">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4">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4">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4">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4">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4">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4">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4">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4">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4">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4">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4">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4">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4">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4">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4">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4">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4">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4">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4">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4">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4">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4">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4">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4">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4">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4">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4">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4">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4">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4">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4">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4">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4">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4">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4">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4">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4">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4">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4">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4">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4">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4">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4">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4">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4">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4">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4">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4">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4">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4">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4">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4">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4">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4">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4">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4">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4">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4">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4">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4">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4">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4">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4">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4">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4">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4">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4">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4">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4">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4">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4">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4">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4">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4">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4">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4">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4">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4">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4">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4">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4">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4">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4">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4">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4">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4">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4">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4">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4">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4">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4">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4">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4">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4">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4">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4">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4">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4">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4">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4">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4">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4">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4">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4">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4">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4">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4">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4">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4">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4">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4">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4">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4">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4">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4">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4">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4">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4">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4">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4">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4">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4">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4">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4">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4">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4">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4">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4">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4">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4">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4">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4">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4">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4">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4">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4">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4">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4">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4">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4">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4">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4">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4">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4">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4">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4">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4">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4">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4">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4">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4">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4">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4">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4">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4">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4">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4">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4">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4">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4">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4">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4">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4">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4">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4">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4">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4">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4">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4">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4">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4">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4">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4">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4">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4">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4">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4">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4">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4">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4">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4">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4">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4">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4">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4">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4">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4">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4">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4">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4">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4">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4">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4">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4">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4">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4">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4">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4">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4">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4">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4">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4">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4">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4">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4">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4">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4">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4">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4">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4">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4">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4">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4">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4">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4">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4">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4">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4">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4">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4">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4">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4">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4">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4">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4">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4">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4">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4">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4">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4">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4">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4">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4">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4">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4">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4">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4">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4">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4">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4">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4">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4">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4">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4">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4">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4">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4">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4">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4">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4">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4">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4">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4">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4">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4">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4">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4">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4">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4">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4">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4">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4">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4">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4">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4">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4">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4">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4">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4">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4">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4">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4">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4">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4">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4">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4">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4">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4">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4">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4">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4">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4">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4">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4">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4">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4">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4">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4">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4">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4">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4">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4">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4">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4">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4">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4">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4">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4">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4">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4">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4">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4">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4">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4">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4">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4">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4">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4">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4">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4">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4">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4">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4">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4">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4">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4">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4">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4">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4">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4">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4">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4">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4">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4">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4">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4">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4">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4">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4">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4">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4">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4">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4">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4">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4">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4">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4">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4">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4">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4">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4">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4">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4">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4">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4">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4">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4">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4">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4">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4">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4">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4">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4">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4">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4">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4">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4">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4">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4">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4">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4">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4">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4">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4">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4">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4">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4">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4">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4">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4">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4">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4">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4">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4">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4">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4">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4">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4">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4">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4">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4">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4">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4">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4">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4">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4">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4">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4">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4">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4">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4">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4">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4">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4">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4">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4">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4">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4">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4">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4">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4">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4">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4">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4">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4">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4">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4">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4">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4">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4">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4">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4">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4">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4">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4">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4">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4">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4">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4">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4">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4">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4">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4">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4">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4">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4">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4">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4">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4">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4">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4">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4">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4">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4">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4">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4">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4">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4">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4">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4">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4">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4">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4">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4">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4">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4">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4">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4">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4">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4">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4">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4">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4">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4">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4">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4">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4">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4">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4">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4">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4">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4">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4">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4">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4">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4">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4">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4">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4">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4">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4">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4">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4">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4">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4">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4">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4">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4">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4">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4">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4">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4">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4">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4">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4">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4">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4">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4">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4">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4">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4">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4">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4">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4">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4">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4">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4">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4">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4">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4">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4">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4">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4">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4">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4">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4">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4">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4">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4">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4">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4">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4">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4">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4">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4">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4">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4">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4">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4">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4">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4">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4">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4">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4">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4">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4">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4">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4">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4">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4">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4">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4">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4">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4">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4">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4">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4">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4">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4">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4">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4">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4">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4">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4">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4">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4">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4">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4">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4">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4">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4">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4">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4">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4">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4">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4">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4">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4">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4">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4">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4">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4">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4">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4">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4">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4">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4">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4">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4">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4">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4">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4">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4">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4">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4">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4">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4">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4">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4">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4">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4">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4">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4">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4">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4">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4">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4">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4">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4">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4">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4">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4">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4">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4">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4">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4">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4">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4">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4">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4">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4">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4">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4">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4">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4">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4">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4">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4">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4">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4">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4">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4">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4">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4">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4">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4">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4">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4">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4">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4">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4">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4">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4">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4">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4">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4">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4">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4">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4">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4">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4">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4">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4">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4">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4">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4">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4">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4">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4">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4">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4">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4">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4">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4">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4">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4">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4">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4">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4">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4">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4">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4">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4">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4">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4">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4">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4">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4">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4">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4">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4">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4">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4">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4">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4">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4">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4">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4">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4">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4">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4">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4">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4">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4">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4">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4">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4">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4">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4">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4">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4">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4">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4">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4">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4">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4">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4">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4">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4">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4">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4">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4">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4">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4">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4">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4">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4">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4">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4">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4">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4">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4">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4">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4">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4">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4">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4">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4">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4">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4">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4">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4">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4">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4">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4">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4">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4">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4">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4">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4">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4">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4">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4">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4">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4">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4">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4">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4">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4">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4">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4">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4">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4">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4">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4">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4">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4">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4">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4">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4">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4">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4">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4">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4">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4">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4">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4">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4">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4">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4">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4">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4">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4">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4">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4">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4">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4">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4">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4">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4">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4">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4">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4">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4">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4">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4">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4">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4">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4">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4">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4">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4">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4">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4">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4">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4">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4">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4">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4">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4">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4">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4">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4">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4">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4">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4">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4">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4">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4">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4">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4">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4">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4">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4">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4">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4">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4">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4">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4">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4">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4">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4">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4">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4">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4">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4">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4">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4">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4">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4">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4">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4">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4">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4">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4">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4">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4">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4">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4">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4">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4">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4">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4">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4">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4">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4">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4">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4">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4">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4">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4">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4">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4">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4">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4">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4">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4">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4">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4">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4">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4">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4">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4">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4">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4">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4">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4">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4">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4">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4">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4">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4">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4">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4">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4">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4">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4">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4">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4">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4">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4">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4">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4">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4">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4">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4">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4">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4">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4">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4">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4">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4">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4">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4">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4">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4">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4">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4">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4">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4">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4">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4">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4">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4">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4">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4">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4">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4">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4">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4">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4">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4">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4">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4">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4">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4">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4">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4">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4">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4">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4">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4">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4">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4">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4">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4">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4">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4">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4">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4">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4">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4">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4">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4">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4">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4">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4">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4">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4">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4">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4">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4">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4">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4">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4">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4">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4">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4">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4">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4">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4">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4">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4">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4">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4">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4">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4">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4">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4">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4">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4">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4">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4">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4">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4">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4">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4">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4">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4">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4">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4">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4">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4">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4">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4">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4">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4">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4">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4">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4">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4">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4">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4">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4">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4">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4">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4">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4">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4">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4">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4">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4">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4">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4">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4">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4">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4">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4">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4">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4">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4">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4">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4">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4">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4">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4">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4">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4">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4">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4">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4">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4">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4">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4">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4">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4">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4">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4">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4">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4">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4">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4">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4">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4">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4">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4">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4">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4">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4">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4">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4">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4">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4">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4">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4">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4">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4">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4">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4">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4">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4">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4">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4">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4">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4">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4">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4">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4">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4">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4">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4">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4">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4">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4">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4">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4">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4">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4">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4">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4">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4">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4">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4">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4">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4">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4">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4">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4">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4">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4">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4">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4">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4">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4">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4">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4">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4">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4">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4">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4">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4">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4">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4">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4">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4">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4">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4">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4">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4">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4">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4">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4">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4">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4">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4">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4">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4">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4">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4">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4">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4">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4">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4">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4">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4">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4">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4">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4">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4">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4">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4">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4">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4">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4">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4">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4">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4">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4">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4">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4">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4">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4">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4">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4">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4">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4">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4">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4">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4">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4">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4">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4">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4">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4">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4">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4">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4">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4">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4">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4">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4">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4">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4">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4">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4">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4">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4">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4">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4">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4">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4">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4">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4">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4">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4">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4">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4">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4">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4">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4">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4">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4">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4">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4">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4">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4">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4">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4">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4">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4">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4">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4">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4">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4">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4">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4">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4">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4">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4">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4">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4">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4">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4">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4">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4">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4">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4">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4">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4">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4">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4">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4">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4">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4">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4">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4">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4">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4">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4">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4">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4">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4">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4">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4">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4">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4">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4">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4">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4">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4">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4">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4">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4">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4">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4">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4">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4">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4">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4">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4">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4">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4">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4">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4">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4">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4">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4">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4">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4">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4">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4">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4">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4">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4">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4">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4">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4">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4">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4">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4">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4">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4">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4">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4">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4">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4">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4">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4">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4">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4">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4">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4">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4">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4">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4">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4">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4">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4">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4">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4">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4">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4">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4">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4">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4">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4">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4">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4">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4">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4">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4">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4">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4">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4">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4">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4">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4">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4">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4">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4">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4">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4">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4">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4">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4">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4">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4">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4">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4">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4">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4">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4">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4">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4">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4">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4">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4">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4">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4">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4">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4">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4">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4">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4">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4">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4">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4">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4">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4">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4">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4">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4">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4">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4">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4">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4">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4">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4">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4">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4">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4">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4">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4">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4">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4">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4">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4">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4">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4">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4">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4">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4">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4">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4">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4">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4">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4">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4">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4">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4">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4">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4">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4">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4">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4">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4">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4">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4">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4">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4">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4">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4">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4">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4">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4">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4">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4">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4">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4">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4">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4">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4">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4">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4">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4">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4">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4">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4">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4">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4">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4">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4">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4">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4">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4">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4">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4">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4">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4">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4">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4">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4">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4">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4">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4">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4">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4">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4">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4">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4">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4">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4">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4">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4">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4">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4">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4">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4">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4">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4">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4">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4">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4">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4">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4">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4">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4">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4">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4">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4">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4">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4">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4">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4">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4">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4">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4">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4">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4">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4">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4">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4">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4">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4">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4">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4">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4">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4">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4">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4">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4">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4">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4">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4">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4">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4">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4">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4">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4">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4">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4">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4">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4">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4">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4">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4">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4">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4">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4">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4">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4">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4">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4">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4">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4">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4">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4">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4">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4">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4">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4">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4">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4">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4">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4">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4">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4">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4">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4">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4">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4">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4">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4">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4">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4">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4">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4">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4">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4">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4">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4">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4">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4">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4">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4">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4">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4">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4">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4">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4">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4">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4">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4">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4">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4">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4">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4">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4">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4">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4">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4">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4">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4">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4">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4">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4">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4">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4">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4">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4">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4">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4">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4">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4">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4">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4">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4">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4">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4">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4">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4">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4">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4">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4">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4">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4">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4">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4">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4">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4">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4">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4">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4">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4">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4">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4">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4">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4">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4">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4">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4">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4">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4">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4">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4">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145"/>
      <c r="BH3969" s="95"/>
      <c r="BI3969" s="95"/>
      <c r="BJ3969" s="95"/>
      <c r="BK3969" s="94"/>
      <c r="BL3969" s="95"/>
      <c r="BM3969" s="96"/>
      <c r="BN3969" s="94"/>
      <c r="BO3969" s="94"/>
      <c r="BP3969" s="42"/>
      <c r="BQ3969" s="120"/>
    </row>
    <row r="3970" spans="1:69" ht="30" hidden="1" customHeight="1" x14ac:dyDescent="0.35">
      <c r="A3970" s="134">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145"/>
      <c r="BH3970" s="95"/>
      <c r="BI3970" s="95"/>
      <c r="BJ3970" s="95"/>
      <c r="BK3970" s="94"/>
      <c r="BL3970" s="95"/>
      <c r="BM3970" s="96"/>
      <c r="BN3970" s="94"/>
      <c r="BO3970" s="94"/>
      <c r="BP3970" s="42"/>
      <c r="BQ3970" s="120"/>
    </row>
    <row r="3971" spans="1:69" ht="30" hidden="1" customHeight="1" x14ac:dyDescent="0.35">
      <c r="A3971" s="134">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145"/>
      <c r="BH3971" s="95"/>
      <c r="BI3971" s="95"/>
      <c r="BJ3971" s="95"/>
      <c r="BK3971" s="94"/>
      <c r="BL3971" s="95"/>
      <c r="BM3971" s="96"/>
      <c r="BN3971" s="94"/>
      <c r="BO3971" s="94"/>
      <c r="BP3971" s="42"/>
      <c r="BQ3971" s="120"/>
    </row>
    <row r="3972" spans="1:69" ht="30" hidden="1" customHeight="1" x14ac:dyDescent="0.35">
      <c r="A3972" s="134">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145"/>
      <c r="BH3972" s="95"/>
      <c r="BI3972" s="95"/>
      <c r="BJ3972" s="95"/>
      <c r="BK3972" s="94"/>
      <c r="BL3972" s="95"/>
      <c r="BM3972" s="96"/>
      <c r="BN3972" s="94"/>
      <c r="BO3972" s="94"/>
      <c r="BP3972" s="42"/>
      <c r="BQ3972" s="120"/>
    </row>
    <row r="3973" spans="1:69" ht="30" hidden="1" customHeight="1" x14ac:dyDescent="0.35">
      <c r="A3973" s="134">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145"/>
      <c r="BH3973" s="95"/>
      <c r="BI3973" s="95"/>
      <c r="BJ3973" s="95"/>
      <c r="BK3973" s="94"/>
      <c r="BL3973" s="95"/>
      <c r="BM3973" s="96"/>
      <c r="BN3973" s="94"/>
      <c r="BO3973" s="94"/>
      <c r="BP3973" s="42"/>
      <c r="BQ3973" s="120"/>
    </row>
    <row r="3974" spans="1:69" ht="30" hidden="1" customHeight="1" x14ac:dyDescent="0.35">
      <c r="A3974" s="134">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145"/>
      <c r="BH3974" s="95"/>
      <c r="BI3974" s="95"/>
      <c r="BJ3974" s="95"/>
      <c r="BK3974" s="94"/>
      <c r="BL3974" s="95"/>
      <c r="BM3974" s="96"/>
      <c r="BN3974" s="94"/>
      <c r="BO3974" s="94"/>
      <c r="BP3974" s="42"/>
      <c r="BQ3974" s="120"/>
    </row>
    <row r="3975" spans="1:69" ht="30" hidden="1" customHeight="1" x14ac:dyDescent="0.35">
      <c r="A3975" s="134">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145"/>
      <c r="BH3975" s="95"/>
      <c r="BI3975" s="95"/>
      <c r="BJ3975" s="95"/>
      <c r="BK3975" s="94"/>
      <c r="BL3975" s="95"/>
      <c r="BM3975" s="96"/>
      <c r="BN3975" s="94"/>
      <c r="BO3975" s="94"/>
      <c r="BP3975" s="42"/>
      <c r="BQ3975" s="120"/>
    </row>
    <row r="3976" spans="1:69" ht="30" hidden="1" customHeight="1" x14ac:dyDescent="0.35">
      <c r="A3976" s="134">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145"/>
      <c r="BH3976" s="95"/>
      <c r="BI3976" s="95"/>
      <c r="BJ3976" s="95"/>
      <c r="BK3976" s="94"/>
      <c r="BL3976" s="95"/>
      <c r="BM3976" s="96"/>
      <c r="BN3976" s="94"/>
      <c r="BO3976" s="94"/>
      <c r="BP3976" s="42"/>
      <c r="BQ3976" s="120"/>
    </row>
    <row r="3977" spans="1:69" ht="30" hidden="1" customHeight="1" x14ac:dyDescent="0.35">
      <c r="A3977" s="134">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145"/>
      <c r="BH3977" s="95"/>
      <c r="BI3977" s="95"/>
      <c r="BJ3977" s="95"/>
      <c r="BK3977" s="94"/>
      <c r="BL3977" s="95"/>
      <c r="BM3977" s="96"/>
      <c r="BN3977" s="94"/>
      <c r="BO3977" s="94"/>
      <c r="BP3977" s="42"/>
      <c r="BQ3977" s="120"/>
    </row>
    <row r="3978" spans="1:69" ht="30" hidden="1" customHeight="1" x14ac:dyDescent="0.35">
      <c r="A3978" s="134">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145"/>
      <c r="BH3978" s="95"/>
      <c r="BI3978" s="95"/>
      <c r="BJ3978" s="95"/>
      <c r="BK3978" s="94"/>
      <c r="BL3978" s="95"/>
      <c r="BM3978" s="96"/>
      <c r="BN3978" s="94"/>
      <c r="BO3978" s="94"/>
      <c r="BP3978" s="42"/>
      <c r="BQ3978" s="120"/>
    </row>
    <row r="3979" spans="1:69" ht="30" hidden="1" customHeight="1" x14ac:dyDescent="0.35">
      <c r="A3979" s="134">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145"/>
      <c r="BH3979" s="95"/>
      <c r="BI3979" s="95"/>
      <c r="BJ3979" s="95"/>
      <c r="BK3979" s="94"/>
      <c r="BL3979" s="95"/>
      <c r="BM3979" s="96"/>
      <c r="BN3979" s="94"/>
      <c r="BO3979" s="94"/>
      <c r="BP3979" s="42"/>
      <c r="BQ3979" s="120"/>
    </row>
    <row r="3980" spans="1:69" ht="30" hidden="1" customHeight="1" x14ac:dyDescent="0.35">
      <c r="A3980" s="134">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145"/>
      <c r="BH3980" s="95"/>
      <c r="BI3980" s="95"/>
      <c r="BJ3980" s="95"/>
      <c r="BK3980" s="94"/>
      <c r="BL3980" s="95"/>
      <c r="BM3980" s="96"/>
      <c r="BN3980" s="94"/>
      <c r="BO3980" s="94"/>
      <c r="BP3980" s="42"/>
      <c r="BQ3980" s="120"/>
    </row>
    <row r="3981" spans="1:69" ht="30" hidden="1" customHeight="1" x14ac:dyDescent="0.35">
      <c r="A3981" s="134">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145"/>
      <c r="BH3981" s="95"/>
      <c r="BI3981" s="95"/>
      <c r="BJ3981" s="95"/>
      <c r="BK3981" s="94"/>
      <c r="BL3981" s="95"/>
      <c r="BM3981" s="96"/>
      <c r="BN3981" s="94"/>
      <c r="BO3981" s="94"/>
      <c r="BP3981" s="42"/>
      <c r="BQ3981" s="120"/>
    </row>
    <row r="3982" spans="1:69" ht="30" hidden="1" customHeight="1" x14ac:dyDescent="0.35">
      <c r="A3982" s="134">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145"/>
      <c r="BH3982" s="95"/>
      <c r="BI3982" s="95"/>
      <c r="BJ3982" s="95"/>
      <c r="BK3982" s="94"/>
      <c r="BL3982" s="95"/>
      <c r="BM3982" s="96"/>
      <c r="BN3982" s="94"/>
      <c r="BO3982" s="94"/>
      <c r="BP3982" s="42"/>
      <c r="BQ3982" s="120"/>
    </row>
    <row r="3983" spans="1:69" ht="30" hidden="1" customHeight="1" x14ac:dyDescent="0.35">
      <c r="A3983" s="134">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145"/>
      <c r="BH3983" s="95"/>
      <c r="BI3983" s="95"/>
      <c r="BJ3983" s="95"/>
      <c r="BK3983" s="94"/>
      <c r="BL3983" s="95"/>
      <c r="BM3983" s="96"/>
      <c r="BN3983" s="94"/>
      <c r="BO3983" s="94"/>
      <c r="BP3983" s="42"/>
      <c r="BQ3983" s="120"/>
    </row>
    <row r="3984" spans="1:69" ht="30" hidden="1" customHeight="1" x14ac:dyDescent="0.35">
      <c r="A3984" s="134">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145"/>
      <c r="BH3984" s="95"/>
      <c r="BI3984" s="95"/>
      <c r="BJ3984" s="95"/>
      <c r="BK3984" s="94"/>
      <c r="BL3984" s="95"/>
      <c r="BM3984" s="96"/>
      <c r="BN3984" s="94"/>
      <c r="BO3984" s="94"/>
      <c r="BP3984" s="42"/>
      <c r="BQ3984" s="120"/>
    </row>
    <row r="3985" spans="1:69" ht="30" hidden="1" customHeight="1" x14ac:dyDescent="0.35">
      <c r="A3985" s="134">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145"/>
      <c r="BH3985" s="95"/>
      <c r="BI3985" s="95"/>
      <c r="BJ3985" s="95"/>
      <c r="BK3985" s="94"/>
      <c r="BL3985" s="95"/>
      <c r="BM3985" s="96"/>
      <c r="BN3985" s="94"/>
      <c r="BO3985" s="94"/>
      <c r="BP3985" s="42"/>
      <c r="BQ3985" s="120"/>
    </row>
    <row r="3986" spans="1:69" ht="30" hidden="1" customHeight="1" x14ac:dyDescent="0.35">
      <c r="A3986" s="134">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145"/>
      <c r="BH3986" s="95"/>
      <c r="BI3986" s="95"/>
      <c r="BJ3986" s="95"/>
      <c r="BK3986" s="94"/>
      <c r="BL3986" s="95"/>
      <c r="BM3986" s="96"/>
      <c r="BN3986" s="94"/>
      <c r="BO3986" s="94"/>
      <c r="BP3986" s="42"/>
      <c r="BQ3986" s="120"/>
    </row>
    <row r="3987" spans="1:69" ht="30" hidden="1" customHeight="1" x14ac:dyDescent="0.35">
      <c r="A3987" s="134">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145"/>
      <c r="BH3987" s="95"/>
      <c r="BI3987" s="95"/>
      <c r="BJ3987" s="95"/>
      <c r="BK3987" s="94"/>
      <c r="BL3987" s="95"/>
      <c r="BM3987" s="96"/>
      <c r="BN3987" s="94"/>
      <c r="BO3987" s="94"/>
      <c r="BP3987" s="42"/>
      <c r="BQ3987" s="120"/>
    </row>
    <row r="3988" spans="1:69" ht="30" hidden="1" customHeight="1" x14ac:dyDescent="0.35">
      <c r="A3988" s="134">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145"/>
      <c r="BH3988" s="95"/>
      <c r="BI3988" s="95"/>
      <c r="BJ3988" s="95"/>
      <c r="BK3988" s="94"/>
      <c r="BL3988" s="95"/>
      <c r="BM3988" s="96"/>
      <c r="BN3988" s="94"/>
      <c r="BO3988" s="94"/>
      <c r="BP3988" s="42"/>
      <c r="BQ3988" s="120"/>
    </row>
    <row r="3989" spans="1:69" ht="30" hidden="1" customHeight="1" x14ac:dyDescent="0.35">
      <c r="A3989" s="134">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145"/>
      <c r="BH3989" s="95"/>
      <c r="BI3989" s="95"/>
      <c r="BJ3989" s="95"/>
      <c r="BK3989" s="94"/>
      <c r="BL3989" s="95"/>
      <c r="BM3989" s="96"/>
      <c r="BN3989" s="94"/>
      <c r="BO3989" s="94"/>
      <c r="BP3989" s="42"/>
      <c r="BQ3989" s="120"/>
    </row>
    <row r="3990" spans="1:69" ht="30" hidden="1" customHeight="1" x14ac:dyDescent="0.35">
      <c r="A3990" s="134">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145"/>
      <c r="BH3990" s="95"/>
      <c r="BI3990" s="95"/>
      <c r="BJ3990" s="95"/>
      <c r="BK3990" s="94"/>
      <c r="BL3990" s="95"/>
      <c r="BM3990" s="96"/>
      <c r="BN3990" s="94"/>
      <c r="BO3990" s="94"/>
      <c r="BP3990" s="42"/>
      <c r="BQ3990" s="120"/>
    </row>
    <row r="3991" spans="1:69" ht="30" hidden="1" customHeight="1" x14ac:dyDescent="0.35">
      <c r="A3991" s="134">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145"/>
      <c r="BH3991" s="95"/>
      <c r="BI3991" s="95"/>
      <c r="BJ3991" s="95"/>
      <c r="BK3991" s="94"/>
      <c r="BL3991" s="95"/>
      <c r="BM3991" s="96"/>
      <c r="BN3991" s="94"/>
      <c r="BO3991" s="94"/>
      <c r="BP3991" s="42"/>
      <c r="BQ3991" s="120"/>
    </row>
    <row r="3992" spans="1:69" ht="30" hidden="1" customHeight="1" x14ac:dyDescent="0.35">
      <c r="A3992" s="134">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145"/>
      <c r="BH3992" s="95"/>
      <c r="BI3992" s="95"/>
      <c r="BJ3992" s="95"/>
      <c r="BK3992" s="94"/>
      <c r="BL3992" s="95"/>
      <c r="BM3992" s="96"/>
      <c r="BN3992" s="94"/>
      <c r="BO3992" s="94"/>
      <c r="BP3992" s="42"/>
      <c r="BQ3992" s="120"/>
    </row>
    <row r="3993" spans="1:69" ht="30" hidden="1" customHeight="1" x14ac:dyDescent="0.35">
      <c r="A3993" s="134">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145"/>
      <c r="BH3993" s="95"/>
      <c r="BI3993" s="95"/>
      <c r="BJ3993" s="95"/>
      <c r="BK3993" s="94"/>
      <c r="BL3993" s="95"/>
      <c r="BM3993" s="96"/>
      <c r="BN3993" s="94"/>
      <c r="BO3993" s="94"/>
      <c r="BP3993" s="42"/>
      <c r="BQ3993" s="120"/>
    </row>
    <row r="3994" spans="1:69" ht="30" hidden="1" customHeight="1" x14ac:dyDescent="0.35">
      <c r="A3994" s="134">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145"/>
      <c r="BH3994" s="95"/>
      <c r="BI3994" s="95"/>
      <c r="BJ3994" s="95"/>
      <c r="BK3994" s="94"/>
      <c r="BL3994" s="95"/>
      <c r="BM3994" s="96"/>
      <c r="BN3994" s="94"/>
      <c r="BO3994" s="94"/>
      <c r="BP3994" s="42"/>
      <c r="BQ3994" s="120"/>
    </row>
    <row r="3995" spans="1:69" ht="30" hidden="1" customHeight="1" x14ac:dyDescent="0.35">
      <c r="A3995" s="134">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145"/>
      <c r="BH3995" s="95"/>
      <c r="BI3995" s="95"/>
      <c r="BJ3995" s="95"/>
      <c r="BK3995" s="94"/>
      <c r="BL3995" s="95"/>
      <c r="BM3995" s="96"/>
      <c r="BN3995" s="94"/>
      <c r="BO3995" s="94"/>
      <c r="BP3995" s="42"/>
      <c r="BQ3995" s="120"/>
    </row>
    <row r="3996" spans="1:69" ht="30" hidden="1" customHeight="1" x14ac:dyDescent="0.35">
      <c r="A3996" s="134">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145"/>
      <c r="BH3996" s="95"/>
      <c r="BI3996" s="95"/>
      <c r="BJ3996" s="95"/>
      <c r="BK3996" s="94"/>
      <c r="BL3996" s="95"/>
      <c r="BM3996" s="96"/>
      <c r="BN3996" s="94"/>
      <c r="BO3996" s="94"/>
      <c r="BP3996" s="42"/>
      <c r="BQ3996" s="120"/>
    </row>
    <row r="3997" spans="1:69" ht="30" hidden="1" customHeight="1" x14ac:dyDescent="0.35">
      <c r="A3997" s="134">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145"/>
      <c r="BH3997" s="95"/>
      <c r="BI3997" s="95"/>
      <c r="BJ3997" s="95"/>
      <c r="BK3997" s="94"/>
      <c r="BL3997" s="95"/>
      <c r="BM3997" s="96"/>
      <c r="BN3997" s="94"/>
      <c r="BO3997" s="94"/>
      <c r="BP3997" s="42"/>
      <c r="BQ3997" s="120"/>
    </row>
    <row r="3998" spans="1:69" ht="30" hidden="1" customHeight="1" x14ac:dyDescent="0.35">
      <c r="A3998" s="134">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145"/>
      <c r="BH3998" s="95"/>
      <c r="BI3998" s="95"/>
      <c r="BJ3998" s="95"/>
      <c r="BK3998" s="94"/>
      <c r="BL3998" s="95"/>
      <c r="BM3998" s="96"/>
      <c r="BN3998" s="94"/>
      <c r="BO3998" s="94"/>
      <c r="BP3998" s="42"/>
      <c r="BQ3998" s="120"/>
    </row>
    <row r="3999" spans="1:69" ht="30" hidden="1" customHeight="1" x14ac:dyDescent="0.35">
      <c r="A3999" s="134">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145"/>
      <c r="BH3999" s="95"/>
      <c r="BI3999" s="95"/>
      <c r="BJ3999" s="95"/>
      <c r="BK3999" s="94"/>
      <c r="BL3999" s="95"/>
      <c r="BM3999" s="96"/>
      <c r="BN3999" s="94"/>
      <c r="BO3999" s="94"/>
      <c r="BP3999" s="42"/>
      <c r="BQ3999" s="120"/>
    </row>
    <row r="4000" spans="1:69" ht="30" hidden="1" customHeight="1" x14ac:dyDescent="0.35">
      <c r="A4000" s="134">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145"/>
      <c r="BH4000" s="95"/>
      <c r="BI4000" s="95"/>
      <c r="BJ4000" s="95"/>
      <c r="BK4000" s="94"/>
      <c r="BL4000" s="95"/>
      <c r="BM4000" s="96"/>
      <c r="BN4000" s="94"/>
      <c r="BO4000" s="94"/>
      <c r="BP4000" s="42"/>
      <c r="BQ4000" s="120"/>
    </row>
    <row r="4001" spans="1:69" ht="30" hidden="1" customHeight="1" x14ac:dyDescent="0.35">
      <c r="A4001" s="134">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145"/>
      <c r="BH4001" s="95"/>
      <c r="BI4001" s="95"/>
      <c r="BJ4001" s="95"/>
      <c r="BK4001" s="94"/>
      <c r="BL4001" s="95"/>
      <c r="BM4001" s="96"/>
      <c r="BN4001" s="94"/>
      <c r="BO4001" s="94"/>
      <c r="BP4001" s="42"/>
      <c r="BQ4001" s="120"/>
    </row>
    <row r="4002" spans="1:69" ht="30" hidden="1" customHeight="1" x14ac:dyDescent="0.35">
      <c r="A4002" s="134">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145"/>
      <c r="BH4002" s="95"/>
      <c r="BI4002" s="95"/>
      <c r="BJ4002" s="95"/>
      <c r="BK4002" s="94"/>
      <c r="BL4002" s="95"/>
      <c r="BM4002" s="96"/>
      <c r="BN4002" s="94"/>
      <c r="BO4002" s="94"/>
      <c r="BP4002" s="42"/>
      <c r="BQ4002" s="120"/>
    </row>
    <row r="4003" spans="1:69" ht="30" hidden="1" customHeight="1" x14ac:dyDescent="0.35">
      <c r="A4003" s="134">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145"/>
      <c r="BH4003" s="95"/>
      <c r="BI4003" s="95"/>
      <c r="BJ4003" s="95"/>
      <c r="BK4003" s="94"/>
      <c r="BL4003" s="95"/>
      <c r="BM4003" s="96"/>
      <c r="BN4003" s="94"/>
      <c r="BO4003" s="94"/>
      <c r="BP4003" s="42"/>
      <c r="BQ4003" s="120"/>
    </row>
    <row r="4004" spans="1:69" ht="30" hidden="1" customHeight="1" x14ac:dyDescent="0.35">
      <c r="A4004" s="134">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145"/>
      <c r="BH4004" s="95"/>
      <c r="BI4004" s="95"/>
      <c r="BJ4004" s="95"/>
      <c r="BK4004" s="94"/>
      <c r="BL4004" s="95"/>
      <c r="BM4004" s="96"/>
      <c r="BN4004" s="94"/>
      <c r="BO4004" s="94"/>
      <c r="BP4004" s="42"/>
      <c r="BQ4004" s="120"/>
    </row>
    <row r="4005" spans="1:69" ht="30" hidden="1" customHeight="1" x14ac:dyDescent="0.35">
      <c r="A4005" s="134">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145"/>
      <c r="BH4005" s="95"/>
      <c r="BI4005" s="95"/>
      <c r="BJ4005" s="95"/>
      <c r="BK4005" s="94"/>
      <c r="BL4005" s="95"/>
      <c r="BM4005" s="96"/>
      <c r="BN4005" s="94"/>
      <c r="BO4005" s="94"/>
      <c r="BP4005" s="42"/>
      <c r="BQ4005" s="120"/>
    </row>
    <row r="4006" spans="1:69" ht="30" hidden="1" customHeight="1" x14ac:dyDescent="0.35">
      <c r="A4006" s="134">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145"/>
      <c r="BH4006" s="95"/>
      <c r="BI4006" s="95"/>
      <c r="BJ4006" s="95"/>
      <c r="BK4006" s="94"/>
      <c r="BL4006" s="95"/>
      <c r="BM4006" s="96"/>
      <c r="BN4006" s="94"/>
      <c r="BO4006" s="94"/>
      <c r="BP4006" s="42"/>
      <c r="BQ4006" s="120"/>
    </row>
    <row r="4007" spans="1:69" ht="30" hidden="1" customHeight="1" x14ac:dyDescent="0.35">
      <c r="A4007" s="134">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145"/>
      <c r="BH4007" s="95"/>
      <c r="BI4007" s="95"/>
      <c r="BJ4007" s="95"/>
      <c r="BK4007" s="94"/>
      <c r="BL4007" s="95"/>
      <c r="BM4007" s="96"/>
      <c r="BN4007" s="94"/>
      <c r="BO4007" s="94"/>
      <c r="BP4007" s="42"/>
      <c r="BQ4007" s="120"/>
    </row>
    <row r="4008" spans="1:69" ht="30" hidden="1" customHeight="1" x14ac:dyDescent="0.35">
      <c r="A4008" s="134">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145"/>
      <c r="BH4008" s="95"/>
      <c r="BI4008" s="95"/>
      <c r="BJ4008" s="95"/>
      <c r="BK4008" s="94"/>
      <c r="BL4008" s="95"/>
      <c r="BM4008" s="96"/>
      <c r="BN4008" s="94"/>
      <c r="BO4008" s="94"/>
      <c r="BP4008" s="42"/>
      <c r="BQ4008" s="120"/>
    </row>
    <row r="4009" spans="1:69" ht="30" hidden="1" customHeight="1" x14ac:dyDescent="0.35">
      <c r="A4009" s="134">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145"/>
      <c r="BH4009" s="95"/>
      <c r="BI4009" s="95"/>
      <c r="BJ4009" s="95"/>
      <c r="BK4009" s="94"/>
      <c r="BL4009" s="95"/>
      <c r="BM4009" s="96"/>
      <c r="BN4009" s="94"/>
      <c r="BO4009" s="94"/>
      <c r="BP4009" s="42"/>
      <c r="BQ4009" s="120"/>
    </row>
    <row r="4010" spans="1:69" ht="30" hidden="1" customHeight="1" x14ac:dyDescent="0.35">
      <c r="A4010" s="134">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145"/>
      <c r="BH4010" s="95"/>
      <c r="BI4010" s="95"/>
      <c r="BJ4010" s="95"/>
      <c r="BK4010" s="94"/>
      <c r="BL4010" s="95"/>
      <c r="BM4010" s="96"/>
      <c r="BN4010" s="94"/>
      <c r="BO4010" s="94"/>
      <c r="BP4010" s="42"/>
      <c r="BQ4010" s="120"/>
    </row>
    <row r="4011" spans="1:69" ht="30" hidden="1" customHeight="1" x14ac:dyDescent="0.35">
      <c r="A4011" s="134">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145"/>
      <c r="BH4011" s="95"/>
      <c r="BI4011" s="95"/>
      <c r="BJ4011" s="95"/>
      <c r="BK4011" s="94"/>
      <c r="BL4011" s="95"/>
      <c r="BM4011" s="96"/>
      <c r="BN4011" s="94"/>
      <c r="BO4011" s="94"/>
      <c r="BP4011" s="42"/>
      <c r="BQ4011" s="120"/>
    </row>
    <row r="4012" spans="1:69" ht="30" hidden="1" customHeight="1" x14ac:dyDescent="0.35">
      <c r="A4012" s="134">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145"/>
      <c r="BH4012" s="95"/>
      <c r="BI4012" s="95"/>
      <c r="BJ4012" s="95"/>
      <c r="BK4012" s="94"/>
      <c r="BL4012" s="95"/>
      <c r="BM4012" s="96"/>
      <c r="BN4012" s="94"/>
      <c r="BO4012" s="94"/>
      <c r="BP4012" s="42"/>
      <c r="BQ4012" s="120"/>
    </row>
    <row r="4013" spans="1:69" ht="30" hidden="1" customHeight="1" x14ac:dyDescent="0.35">
      <c r="A4013" s="134">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145"/>
      <c r="BH4013" s="95"/>
      <c r="BI4013" s="95"/>
      <c r="BJ4013" s="95"/>
      <c r="BK4013" s="94"/>
      <c r="BL4013" s="95"/>
      <c r="BM4013" s="96"/>
      <c r="BN4013" s="94"/>
      <c r="BO4013" s="94"/>
      <c r="BP4013" s="42"/>
      <c r="BQ4013" s="120"/>
    </row>
    <row r="4014" spans="1:69" ht="30" hidden="1" customHeight="1" x14ac:dyDescent="0.35">
      <c r="A4014" s="134">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145"/>
      <c r="BH4014" s="95"/>
      <c r="BI4014" s="95"/>
      <c r="BJ4014" s="95"/>
      <c r="BK4014" s="94"/>
      <c r="BL4014" s="95"/>
      <c r="BM4014" s="96"/>
      <c r="BN4014" s="94"/>
      <c r="BO4014" s="94"/>
      <c r="BP4014" s="42"/>
      <c r="BQ4014" s="120"/>
    </row>
    <row r="4015" spans="1:69" ht="30" hidden="1" customHeight="1" x14ac:dyDescent="0.35">
      <c r="A4015" s="134">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145"/>
      <c r="BH4015" s="95"/>
      <c r="BI4015" s="95"/>
      <c r="BJ4015" s="95"/>
      <c r="BK4015" s="94"/>
      <c r="BL4015" s="95"/>
      <c r="BM4015" s="96"/>
      <c r="BN4015" s="94"/>
      <c r="BO4015" s="94"/>
      <c r="BP4015" s="42"/>
      <c r="BQ4015" s="120"/>
    </row>
    <row r="4016" spans="1:69" ht="30" hidden="1" customHeight="1" x14ac:dyDescent="0.35">
      <c r="A4016" s="134">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145"/>
      <c r="BH4016" s="95"/>
      <c r="BI4016" s="95"/>
      <c r="BJ4016" s="95"/>
      <c r="BK4016" s="94"/>
      <c r="BL4016" s="95"/>
      <c r="BM4016" s="96"/>
      <c r="BN4016" s="94"/>
      <c r="BO4016" s="94"/>
      <c r="BP4016" s="42"/>
      <c r="BQ4016" s="120"/>
    </row>
    <row r="4017" spans="1:69" ht="30" hidden="1" customHeight="1" x14ac:dyDescent="0.35">
      <c r="A4017" s="134">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145"/>
      <c r="BH4017" s="95"/>
      <c r="BI4017" s="95"/>
      <c r="BJ4017" s="95"/>
      <c r="BK4017" s="94"/>
      <c r="BL4017" s="95"/>
      <c r="BM4017" s="96"/>
      <c r="BN4017" s="94"/>
      <c r="BO4017" s="94"/>
      <c r="BP4017" s="42"/>
      <c r="BQ4017" s="120"/>
    </row>
    <row r="4018" spans="1:69" ht="30" hidden="1" customHeight="1" x14ac:dyDescent="0.35">
      <c r="A4018" s="134">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145"/>
      <c r="BH4018" s="95"/>
      <c r="BI4018" s="95"/>
      <c r="BJ4018" s="95"/>
      <c r="BK4018" s="94"/>
      <c r="BL4018" s="95"/>
      <c r="BM4018" s="96"/>
      <c r="BN4018" s="94"/>
      <c r="BO4018" s="94"/>
      <c r="BP4018" s="42"/>
      <c r="BQ4018" s="120"/>
    </row>
    <row r="4019" spans="1:69" ht="30" hidden="1" customHeight="1" x14ac:dyDescent="0.35">
      <c r="A4019" s="134">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145"/>
      <c r="BH4019" s="95"/>
      <c r="BI4019" s="95"/>
      <c r="BJ4019" s="95"/>
      <c r="BK4019" s="94"/>
      <c r="BL4019" s="95"/>
      <c r="BM4019" s="96"/>
      <c r="BN4019" s="94"/>
      <c r="BO4019" s="94"/>
      <c r="BP4019" s="42"/>
      <c r="BQ4019" s="120"/>
    </row>
    <row r="4020" spans="1:69" ht="30" hidden="1" customHeight="1" x14ac:dyDescent="0.35">
      <c r="A4020" s="134">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145"/>
      <c r="BH4020" s="95"/>
      <c r="BI4020" s="95"/>
      <c r="BJ4020" s="95"/>
      <c r="BK4020" s="94"/>
      <c r="BL4020" s="95"/>
      <c r="BM4020" s="96"/>
      <c r="BN4020" s="94"/>
      <c r="BO4020" s="94"/>
      <c r="BP4020" s="42"/>
      <c r="BQ4020" s="120"/>
    </row>
    <row r="4021" spans="1:69" ht="30" hidden="1" customHeight="1" x14ac:dyDescent="0.35">
      <c r="A4021" s="134">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145"/>
      <c r="BH4021" s="95"/>
      <c r="BI4021" s="95"/>
      <c r="BJ4021" s="95"/>
      <c r="BK4021" s="94"/>
      <c r="BL4021" s="95"/>
      <c r="BM4021" s="96"/>
      <c r="BN4021" s="94"/>
      <c r="BO4021" s="94"/>
      <c r="BP4021" s="42"/>
      <c r="BQ4021" s="120"/>
    </row>
    <row r="4022" spans="1:69" ht="30" hidden="1" customHeight="1" x14ac:dyDescent="0.35">
      <c r="A4022" s="134">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145"/>
      <c r="BH4022" s="95"/>
      <c r="BI4022" s="95"/>
      <c r="BJ4022" s="95"/>
      <c r="BK4022" s="94"/>
      <c r="BL4022" s="95"/>
      <c r="BM4022" s="96"/>
      <c r="BN4022" s="94"/>
      <c r="BO4022" s="94"/>
      <c r="BP4022" s="42"/>
      <c r="BQ4022" s="120"/>
    </row>
    <row r="4023" spans="1:69" ht="30" hidden="1" customHeight="1" x14ac:dyDescent="0.35">
      <c r="A4023" s="134">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145"/>
      <c r="BH4023" s="95"/>
      <c r="BI4023" s="95"/>
      <c r="BJ4023" s="95"/>
      <c r="BK4023" s="94"/>
      <c r="BL4023" s="95"/>
      <c r="BM4023" s="96"/>
      <c r="BN4023" s="94"/>
      <c r="BO4023" s="94"/>
      <c r="BP4023" s="42"/>
      <c r="BQ4023" s="120"/>
    </row>
    <row r="4024" spans="1:69" ht="30" hidden="1" customHeight="1" x14ac:dyDescent="0.35">
      <c r="A4024" s="134">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145"/>
      <c r="BH4024" s="95"/>
      <c r="BI4024" s="95"/>
      <c r="BJ4024" s="95"/>
      <c r="BK4024" s="94"/>
      <c r="BL4024" s="95"/>
      <c r="BM4024" s="96"/>
      <c r="BN4024" s="94"/>
      <c r="BO4024" s="94"/>
      <c r="BP4024" s="42"/>
      <c r="BQ4024" s="120"/>
    </row>
    <row r="4025" spans="1:69" ht="30" hidden="1" customHeight="1" x14ac:dyDescent="0.35">
      <c r="A4025" s="134">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145"/>
      <c r="BH4025" s="95"/>
      <c r="BI4025" s="95"/>
      <c r="BJ4025" s="95"/>
      <c r="BK4025" s="94"/>
      <c r="BL4025" s="95"/>
      <c r="BM4025" s="96"/>
      <c r="BN4025" s="94"/>
      <c r="BO4025" s="94"/>
      <c r="BP4025" s="42"/>
      <c r="BQ4025" s="120"/>
    </row>
    <row r="4026" spans="1:69" ht="30" hidden="1" customHeight="1" x14ac:dyDescent="0.35">
      <c r="A4026" s="134">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145"/>
      <c r="BH4026" s="95"/>
      <c r="BI4026" s="95"/>
      <c r="BJ4026" s="95"/>
      <c r="BK4026" s="94"/>
      <c r="BL4026" s="95"/>
      <c r="BM4026" s="96"/>
      <c r="BN4026" s="94"/>
      <c r="BO4026" s="94"/>
      <c r="BP4026" s="42"/>
      <c r="BQ4026" s="120"/>
    </row>
    <row r="4027" spans="1:69" ht="30" hidden="1" customHeight="1" x14ac:dyDescent="0.35">
      <c r="A4027" s="134">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145"/>
      <c r="BH4027" s="95"/>
      <c r="BI4027" s="95"/>
      <c r="BJ4027" s="95"/>
      <c r="BK4027" s="94"/>
      <c r="BL4027" s="95"/>
      <c r="BM4027" s="96"/>
      <c r="BN4027" s="94"/>
      <c r="BO4027" s="94"/>
      <c r="BP4027" s="42"/>
      <c r="BQ4027" s="120"/>
    </row>
    <row r="4028" spans="1:69" ht="30" hidden="1" customHeight="1" x14ac:dyDescent="0.35">
      <c r="A4028" s="134">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145"/>
      <c r="BH4028" s="95"/>
      <c r="BI4028" s="95"/>
      <c r="BJ4028" s="95"/>
      <c r="BK4028" s="94"/>
      <c r="BL4028" s="95"/>
      <c r="BM4028" s="96"/>
      <c r="BN4028" s="94"/>
      <c r="BO4028" s="94"/>
      <c r="BP4028" s="42"/>
      <c r="BQ4028" s="120"/>
    </row>
    <row r="4029" spans="1:69" ht="30" hidden="1" customHeight="1" x14ac:dyDescent="0.35">
      <c r="A4029" s="134">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145"/>
      <c r="BH4029" s="95"/>
      <c r="BI4029" s="95"/>
      <c r="BJ4029" s="95"/>
      <c r="BK4029" s="94"/>
      <c r="BL4029" s="95"/>
      <c r="BM4029" s="96"/>
      <c r="BN4029" s="94"/>
      <c r="BO4029" s="94"/>
      <c r="BP4029" s="42"/>
      <c r="BQ4029" s="120"/>
    </row>
    <row r="4030" spans="1:69" ht="30" hidden="1" customHeight="1" x14ac:dyDescent="0.35">
      <c r="A4030" s="134">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145"/>
      <c r="BH4030" s="95"/>
      <c r="BI4030" s="95"/>
      <c r="BJ4030" s="95"/>
      <c r="BK4030" s="94"/>
      <c r="BL4030" s="95"/>
      <c r="BM4030" s="96"/>
      <c r="BN4030" s="94"/>
      <c r="BO4030" s="94"/>
      <c r="BP4030" s="42"/>
      <c r="BQ4030" s="120"/>
    </row>
    <row r="4031" spans="1:69" ht="30" hidden="1" customHeight="1" x14ac:dyDescent="0.35">
      <c r="A4031" s="134">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145"/>
      <c r="BH4031" s="95"/>
      <c r="BI4031" s="95"/>
      <c r="BJ4031" s="95"/>
      <c r="BK4031" s="94"/>
      <c r="BL4031" s="95"/>
      <c r="BM4031" s="96"/>
      <c r="BN4031" s="94"/>
      <c r="BO4031" s="94"/>
      <c r="BP4031" s="42"/>
      <c r="BQ4031" s="120"/>
    </row>
    <row r="4032" spans="1:69" ht="30" hidden="1" customHeight="1" x14ac:dyDescent="0.35">
      <c r="A4032" s="134">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145"/>
      <c r="BH4032" s="95"/>
      <c r="BI4032" s="95"/>
      <c r="BJ4032" s="95"/>
      <c r="BK4032" s="94"/>
      <c r="BL4032" s="95"/>
      <c r="BM4032" s="96"/>
      <c r="BN4032" s="94"/>
      <c r="BO4032" s="94"/>
      <c r="BP4032" s="42"/>
      <c r="BQ4032" s="120"/>
    </row>
    <row r="4033" spans="1:69" ht="30" hidden="1" customHeight="1" x14ac:dyDescent="0.35">
      <c r="A4033" s="134">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145"/>
      <c r="BH4033" s="95"/>
      <c r="BI4033" s="95"/>
      <c r="BJ4033" s="95"/>
      <c r="BK4033" s="94"/>
      <c r="BL4033" s="95"/>
      <c r="BM4033" s="96"/>
      <c r="BN4033" s="94"/>
      <c r="BO4033" s="94"/>
      <c r="BP4033" s="42"/>
      <c r="BQ4033" s="120"/>
    </row>
    <row r="4034" spans="1:69" ht="30" hidden="1" customHeight="1" x14ac:dyDescent="0.35">
      <c r="A4034" s="134">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145"/>
      <c r="BH4034" s="95"/>
      <c r="BI4034" s="95"/>
      <c r="BJ4034" s="95"/>
      <c r="BK4034" s="94"/>
      <c r="BL4034" s="95"/>
      <c r="BM4034" s="96"/>
      <c r="BN4034" s="94"/>
      <c r="BO4034" s="94"/>
      <c r="BP4034" s="42"/>
      <c r="BQ4034" s="120"/>
    </row>
    <row r="4035" spans="1:69" ht="30" hidden="1" customHeight="1" x14ac:dyDescent="0.35">
      <c r="A4035" s="134">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145"/>
      <c r="BH4035" s="95"/>
      <c r="BI4035" s="95"/>
      <c r="BJ4035" s="95"/>
      <c r="BK4035" s="94"/>
      <c r="BL4035" s="95"/>
      <c r="BM4035" s="96"/>
      <c r="BN4035" s="94"/>
      <c r="BO4035" s="94"/>
      <c r="BP4035" s="42"/>
      <c r="BQ4035" s="120"/>
    </row>
    <row r="4036" spans="1:69" ht="30" hidden="1" customHeight="1" x14ac:dyDescent="0.35">
      <c r="A4036" s="134">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145"/>
      <c r="BH4036" s="95"/>
      <c r="BI4036" s="95"/>
      <c r="BJ4036" s="95"/>
      <c r="BK4036" s="94"/>
      <c r="BL4036" s="95"/>
      <c r="BM4036" s="96"/>
      <c r="BN4036" s="94"/>
      <c r="BO4036" s="94"/>
      <c r="BP4036" s="42"/>
      <c r="BQ4036" s="120"/>
    </row>
    <row r="4037" spans="1:69" ht="30" hidden="1" customHeight="1" x14ac:dyDescent="0.35">
      <c r="A4037" s="134">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145"/>
      <c r="BH4037" s="95"/>
      <c r="BI4037" s="95"/>
      <c r="BJ4037" s="95"/>
      <c r="BK4037" s="94"/>
      <c r="BL4037" s="95"/>
      <c r="BM4037" s="96"/>
      <c r="BN4037" s="94"/>
      <c r="BO4037" s="94"/>
      <c r="BP4037" s="42"/>
      <c r="BQ4037" s="120"/>
    </row>
    <row r="4038" spans="1:69" ht="30" hidden="1" customHeight="1" x14ac:dyDescent="0.35">
      <c r="A4038" s="134">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145"/>
      <c r="BH4038" s="95"/>
      <c r="BI4038" s="95"/>
      <c r="BJ4038" s="95"/>
      <c r="BK4038" s="94"/>
      <c r="BL4038" s="95"/>
      <c r="BM4038" s="96"/>
      <c r="BN4038" s="94"/>
      <c r="BO4038" s="94"/>
      <c r="BP4038" s="42"/>
      <c r="BQ4038" s="120"/>
    </row>
    <row r="4039" spans="1:69" ht="30" hidden="1" customHeight="1" x14ac:dyDescent="0.35">
      <c r="A4039" s="134">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145"/>
      <c r="BH4039" s="95"/>
      <c r="BI4039" s="95"/>
      <c r="BJ4039" s="95"/>
      <c r="BK4039" s="94"/>
      <c r="BL4039" s="95"/>
      <c r="BM4039" s="96"/>
      <c r="BN4039" s="94"/>
      <c r="BO4039" s="94"/>
      <c r="BP4039" s="42"/>
      <c r="BQ4039" s="120"/>
    </row>
    <row r="4040" spans="1:69" ht="30" hidden="1" customHeight="1" x14ac:dyDescent="0.35">
      <c r="A4040" s="134">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145"/>
      <c r="BH4040" s="95"/>
      <c r="BI4040" s="95"/>
      <c r="BJ4040" s="95"/>
      <c r="BK4040" s="94"/>
      <c r="BL4040" s="95"/>
      <c r="BM4040" s="96"/>
      <c r="BN4040" s="94"/>
      <c r="BO4040" s="94"/>
      <c r="BP4040" s="42"/>
      <c r="BQ4040" s="120"/>
    </row>
    <row r="4041" spans="1:69" ht="30" hidden="1" customHeight="1" x14ac:dyDescent="0.35">
      <c r="A4041" s="134">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145"/>
      <c r="BH4041" s="95"/>
      <c r="BI4041" s="95"/>
      <c r="BJ4041" s="95"/>
      <c r="BK4041" s="94"/>
      <c r="BL4041" s="95"/>
      <c r="BM4041" s="96"/>
      <c r="BN4041" s="94"/>
      <c r="BO4041" s="94"/>
      <c r="BP4041" s="42"/>
      <c r="BQ4041" s="120"/>
    </row>
    <row r="4042" spans="1:69" ht="30" hidden="1" customHeight="1" x14ac:dyDescent="0.35">
      <c r="A4042" s="134">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145"/>
      <c r="BH4042" s="95"/>
      <c r="BI4042" s="95"/>
      <c r="BJ4042" s="95"/>
      <c r="BK4042" s="94"/>
      <c r="BL4042" s="95"/>
      <c r="BM4042" s="96"/>
      <c r="BN4042" s="94"/>
      <c r="BO4042" s="94"/>
      <c r="BP4042" s="42"/>
      <c r="BQ4042" s="120"/>
    </row>
    <row r="4043" spans="1:69" ht="30" hidden="1" customHeight="1" x14ac:dyDescent="0.35">
      <c r="A4043" s="134">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145"/>
      <c r="BH4043" s="95"/>
      <c r="BI4043" s="95"/>
      <c r="BJ4043" s="95"/>
      <c r="BK4043" s="94"/>
      <c r="BL4043" s="95"/>
      <c r="BM4043" s="96"/>
      <c r="BN4043" s="94"/>
      <c r="BO4043" s="94"/>
      <c r="BP4043" s="42"/>
      <c r="BQ4043" s="120"/>
    </row>
    <row r="4044" spans="1:69" ht="30" hidden="1" customHeight="1" x14ac:dyDescent="0.35">
      <c r="A4044" s="134">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145"/>
      <c r="BH4044" s="95"/>
      <c r="BI4044" s="95"/>
      <c r="BJ4044" s="95"/>
      <c r="BK4044" s="94"/>
      <c r="BL4044" s="95"/>
      <c r="BM4044" s="96"/>
      <c r="BN4044" s="94"/>
      <c r="BO4044" s="94"/>
      <c r="BP4044" s="42"/>
      <c r="BQ4044" s="120"/>
    </row>
    <row r="4045" spans="1:69" ht="30" hidden="1" customHeight="1" x14ac:dyDescent="0.35">
      <c r="A4045" s="134">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145"/>
      <c r="BH4045" s="95"/>
      <c r="BI4045" s="95"/>
      <c r="BJ4045" s="95"/>
      <c r="BK4045" s="94"/>
      <c r="BL4045" s="95"/>
      <c r="BM4045" s="96"/>
      <c r="BN4045" s="94"/>
      <c r="BO4045" s="94"/>
      <c r="BP4045" s="42"/>
      <c r="BQ4045" s="120"/>
    </row>
    <row r="4046" spans="1:69" ht="30" hidden="1" customHeight="1" x14ac:dyDescent="0.35">
      <c r="A4046" s="134">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145"/>
      <c r="BH4046" s="95"/>
      <c r="BI4046" s="95"/>
      <c r="BJ4046" s="95"/>
      <c r="BK4046" s="94"/>
      <c r="BL4046" s="95"/>
      <c r="BM4046" s="96"/>
      <c r="BN4046" s="94"/>
      <c r="BO4046" s="94"/>
      <c r="BP4046" s="42"/>
      <c r="BQ4046" s="120"/>
    </row>
    <row r="4047" spans="1:69" ht="30" hidden="1" customHeight="1" x14ac:dyDescent="0.35">
      <c r="A4047" s="134">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145"/>
      <c r="BH4047" s="95"/>
      <c r="BI4047" s="95"/>
      <c r="BJ4047" s="95"/>
      <c r="BK4047" s="94"/>
      <c r="BL4047" s="95"/>
      <c r="BM4047" s="96"/>
      <c r="BN4047" s="94"/>
      <c r="BO4047" s="94"/>
      <c r="BP4047" s="42"/>
      <c r="BQ4047" s="120"/>
    </row>
    <row r="4048" spans="1:69" ht="30" hidden="1" customHeight="1" x14ac:dyDescent="0.35">
      <c r="A4048" s="134">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145"/>
      <c r="BH4048" s="95"/>
      <c r="BI4048" s="95"/>
      <c r="BJ4048" s="95"/>
      <c r="BK4048" s="94"/>
      <c r="BL4048" s="95"/>
      <c r="BM4048" s="96"/>
      <c r="BN4048" s="94"/>
      <c r="BO4048" s="94"/>
      <c r="BP4048" s="42"/>
      <c r="BQ4048" s="120"/>
    </row>
    <row r="4049" spans="1:69" ht="30" hidden="1" customHeight="1" x14ac:dyDescent="0.35">
      <c r="A4049" s="134">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145"/>
      <c r="BH4049" s="95"/>
      <c r="BI4049" s="95"/>
      <c r="BJ4049" s="95"/>
      <c r="BK4049" s="94"/>
      <c r="BL4049" s="95"/>
      <c r="BM4049" s="96"/>
      <c r="BN4049" s="94"/>
      <c r="BO4049" s="94"/>
      <c r="BP4049" s="42"/>
      <c r="BQ4049" s="120"/>
    </row>
    <row r="4050" spans="1:69" ht="30" hidden="1" customHeight="1" x14ac:dyDescent="0.35">
      <c r="A4050" s="134">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145"/>
      <c r="BH4050" s="95"/>
      <c r="BI4050" s="95"/>
      <c r="BJ4050" s="95"/>
      <c r="BK4050" s="94"/>
      <c r="BL4050" s="95"/>
      <c r="BM4050" s="96"/>
      <c r="BN4050" s="94"/>
      <c r="BO4050" s="94"/>
      <c r="BP4050" s="42"/>
      <c r="BQ4050" s="120"/>
    </row>
    <row r="4051" spans="1:69" ht="30" hidden="1" customHeight="1" x14ac:dyDescent="0.35">
      <c r="A4051" s="134">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145"/>
      <c r="BH4051" s="95"/>
      <c r="BI4051" s="95"/>
      <c r="BJ4051" s="95"/>
      <c r="BK4051" s="94"/>
      <c r="BL4051" s="95"/>
      <c r="BM4051" s="96"/>
      <c r="BN4051" s="94"/>
      <c r="BO4051" s="94"/>
      <c r="BP4051" s="42"/>
      <c r="BQ4051" s="120"/>
    </row>
    <row r="4052" spans="1:69" ht="30" hidden="1" customHeight="1" x14ac:dyDescent="0.35">
      <c r="A4052" s="134">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145"/>
      <c r="BH4052" s="95"/>
      <c r="BI4052" s="95"/>
      <c r="BJ4052" s="95"/>
      <c r="BK4052" s="94"/>
      <c r="BL4052" s="95"/>
      <c r="BM4052" s="96"/>
      <c r="BN4052" s="94"/>
      <c r="BO4052" s="94"/>
      <c r="BP4052" s="42"/>
      <c r="BQ4052" s="120"/>
    </row>
    <row r="4053" spans="1:69" ht="30" hidden="1" customHeight="1" x14ac:dyDescent="0.35">
      <c r="A4053" s="134">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145"/>
      <c r="BH4053" s="95"/>
      <c r="BI4053" s="95"/>
      <c r="BJ4053" s="95"/>
      <c r="BK4053" s="94"/>
      <c r="BL4053" s="95"/>
      <c r="BM4053" s="96"/>
      <c r="BN4053" s="94"/>
      <c r="BO4053" s="94"/>
      <c r="BP4053" s="42"/>
      <c r="BQ4053" s="120"/>
    </row>
    <row r="4054" spans="1:69" ht="30" hidden="1" customHeight="1" x14ac:dyDescent="0.35">
      <c r="A4054" s="134">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145"/>
      <c r="BH4054" s="95"/>
      <c r="BI4054" s="95"/>
      <c r="BJ4054" s="95"/>
      <c r="BK4054" s="94"/>
      <c r="BL4054" s="95"/>
      <c r="BM4054" s="96"/>
      <c r="BN4054" s="94"/>
      <c r="BO4054" s="94"/>
      <c r="BP4054" s="42"/>
      <c r="BQ4054" s="120"/>
    </row>
    <row r="4055" spans="1:69" ht="30" hidden="1" customHeight="1" x14ac:dyDescent="0.35">
      <c r="A4055" s="134">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145"/>
      <c r="BH4055" s="95"/>
      <c r="BI4055" s="95"/>
      <c r="BJ4055" s="95"/>
      <c r="BK4055" s="94"/>
      <c r="BL4055" s="95"/>
      <c r="BM4055" s="96"/>
      <c r="BN4055" s="94"/>
      <c r="BO4055" s="94"/>
      <c r="BP4055" s="42"/>
      <c r="BQ4055" s="120"/>
    </row>
    <row r="4056" spans="1:69" ht="30" hidden="1" customHeight="1" x14ac:dyDescent="0.35">
      <c r="A4056" s="134">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145"/>
      <c r="BH4056" s="95"/>
      <c r="BI4056" s="95"/>
      <c r="BJ4056" s="95"/>
      <c r="BK4056" s="94"/>
      <c r="BL4056" s="95"/>
      <c r="BM4056" s="96"/>
      <c r="BN4056" s="94"/>
      <c r="BO4056" s="94"/>
      <c r="BP4056" s="42"/>
      <c r="BQ4056" s="120"/>
    </row>
    <row r="4057" spans="1:69" ht="30" hidden="1" customHeight="1" x14ac:dyDescent="0.35">
      <c r="A4057" s="134">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145"/>
      <c r="BH4057" s="95"/>
      <c r="BI4057" s="95"/>
      <c r="BJ4057" s="95"/>
      <c r="BK4057" s="94"/>
      <c r="BL4057" s="95"/>
      <c r="BM4057" s="96"/>
      <c r="BN4057" s="94"/>
      <c r="BO4057" s="94"/>
      <c r="BP4057" s="42"/>
      <c r="BQ4057" s="120"/>
    </row>
    <row r="4058" spans="1:69" ht="30" hidden="1" customHeight="1" x14ac:dyDescent="0.35">
      <c r="A4058" s="134">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145"/>
      <c r="BH4058" s="95"/>
      <c r="BI4058" s="95"/>
      <c r="BJ4058" s="95"/>
      <c r="BK4058" s="94"/>
      <c r="BL4058" s="95"/>
      <c r="BM4058" s="96"/>
      <c r="BN4058" s="94"/>
      <c r="BO4058" s="94"/>
      <c r="BP4058" s="42"/>
      <c r="BQ4058" s="120"/>
    </row>
    <row r="4059" spans="1:69" ht="30" hidden="1" customHeight="1" x14ac:dyDescent="0.35">
      <c r="A4059" s="134">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145"/>
      <c r="BH4059" s="95"/>
      <c r="BI4059" s="95"/>
      <c r="BJ4059" s="95"/>
      <c r="BK4059" s="94"/>
      <c r="BL4059" s="95"/>
      <c r="BM4059" s="96"/>
      <c r="BN4059" s="94"/>
      <c r="BO4059" s="94"/>
      <c r="BP4059" s="42"/>
      <c r="BQ4059" s="120"/>
    </row>
    <row r="4060" spans="1:69" ht="30" hidden="1" customHeight="1" x14ac:dyDescent="0.35">
      <c r="A4060" s="134">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145"/>
      <c r="BH4060" s="95"/>
      <c r="BI4060" s="95"/>
      <c r="BJ4060" s="95"/>
      <c r="BK4060" s="94"/>
      <c r="BL4060" s="95"/>
      <c r="BM4060" s="96"/>
      <c r="BN4060" s="94"/>
      <c r="BO4060" s="94"/>
      <c r="BP4060" s="42"/>
      <c r="BQ4060" s="120"/>
    </row>
    <row r="4061" spans="1:69" ht="30" hidden="1" customHeight="1" x14ac:dyDescent="0.35">
      <c r="A4061" s="134">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145"/>
      <c r="BH4061" s="95"/>
      <c r="BI4061" s="95"/>
      <c r="BJ4061" s="95"/>
      <c r="BK4061" s="94"/>
      <c r="BL4061" s="95"/>
      <c r="BM4061" s="96"/>
      <c r="BN4061" s="94"/>
      <c r="BO4061" s="94"/>
      <c r="BP4061" s="42"/>
      <c r="BQ4061" s="120"/>
    </row>
    <row r="4062" spans="1:69" ht="30" hidden="1" customHeight="1" x14ac:dyDescent="0.35">
      <c r="A4062" s="134">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145"/>
      <c r="BH4062" s="95"/>
      <c r="BI4062" s="95"/>
      <c r="BJ4062" s="95"/>
      <c r="BK4062" s="94"/>
      <c r="BL4062" s="95"/>
      <c r="BM4062" s="96"/>
      <c r="BN4062" s="94"/>
      <c r="BO4062" s="94"/>
      <c r="BP4062" s="42"/>
      <c r="BQ4062" s="120"/>
    </row>
    <row r="4063" spans="1:69" ht="30" hidden="1" customHeight="1" x14ac:dyDescent="0.35">
      <c r="A4063" s="134">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145"/>
      <c r="BH4063" s="95"/>
      <c r="BI4063" s="95"/>
      <c r="BJ4063" s="95"/>
      <c r="BK4063" s="94"/>
      <c r="BL4063" s="95"/>
      <c r="BM4063" s="96"/>
      <c r="BN4063" s="94"/>
      <c r="BO4063" s="94"/>
      <c r="BP4063" s="42"/>
      <c r="BQ4063" s="120"/>
    </row>
    <row r="4064" spans="1:69" ht="30" hidden="1" customHeight="1" x14ac:dyDescent="0.35">
      <c r="A4064" s="134">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145"/>
      <c r="BH4064" s="95"/>
      <c r="BI4064" s="95"/>
      <c r="BJ4064" s="95"/>
      <c r="BK4064" s="94"/>
      <c r="BL4064" s="95"/>
      <c r="BM4064" s="96"/>
      <c r="BN4064" s="94"/>
      <c r="BO4064" s="94"/>
      <c r="BP4064" s="42"/>
      <c r="BQ4064" s="120"/>
    </row>
    <row r="4065" spans="1:69" ht="30" hidden="1" customHeight="1" x14ac:dyDescent="0.35">
      <c r="A4065" s="134">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145"/>
      <c r="BH4065" s="95"/>
      <c r="BI4065" s="95"/>
      <c r="BJ4065" s="95"/>
      <c r="BK4065" s="94"/>
      <c r="BL4065" s="95"/>
      <c r="BM4065" s="96"/>
      <c r="BN4065" s="94"/>
      <c r="BO4065" s="94"/>
      <c r="BP4065" s="42"/>
      <c r="BQ4065" s="120"/>
    </row>
    <row r="4066" spans="1:69" ht="30" hidden="1" customHeight="1" x14ac:dyDescent="0.35">
      <c r="A4066" s="134">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145"/>
      <c r="BH4066" s="95"/>
      <c r="BI4066" s="95"/>
      <c r="BJ4066" s="95"/>
      <c r="BK4066" s="94"/>
      <c r="BL4066" s="95"/>
      <c r="BM4066" s="96"/>
      <c r="BN4066" s="94"/>
      <c r="BO4066" s="94"/>
      <c r="BP4066" s="42"/>
      <c r="BQ4066" s="120"/>
    </row>
    <row r="4067" spans="1:69" ht="30" hidden="1" customHeight="1" x14ac:dyDescent="0.35">
      <c r="A4067" s="134">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145"/>
      <c r="BH4067" s="95"/>
      <c r="BI4067" s="95"/>
      <c r="BJ4067" s="95"/>
      <c r="BK4067" s="94"/>
      <c r="BL4067" s="95"/>
      <c r="BM4067" s="96"/>
      <c r="BN4067" s="94"/>
      <c r="BO4067" s="94"/>
      <c r="BP4067" s="42"/>
      <c r="BQ4067" s="120"/>
    </row>
    <row r="4068" spans="1:69" ht="30" hidden="1" customHeight="1" x14ac:dyDescent="0.35">
      <c r="A4068" s="134">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145"/>
      <c r="BH4068" s="95"/>
      <c r="BI4068" s="95"/>
      <c r="BJ4068" s="95"/>
      <c r="BK4068" s="94"/>
      <c r="BL4068" s="95"/>
      <c r="BM4068" s="96"/>
      <c r="BN4068" s="94"/>
      <c r="BO4068" s="94"/>
      <c r="BP4068" s="42"/>
      <c r="BQ4068" s="120"/>
    </row>
    <row r="4069" spans="1:69" ht="30" hidden="1" customHeight="1" x14ac:dyDescent="0.35">
      <c r="A4069" s="134">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145"/>
      <c r="BH4069" s="95"/>
      <c r="BI4069" s="95"/>
      <c r="BJ4069" s="95"/>
      <c r="BK4069" s="94"/>
      <c r="BL4069" s="95"/>
      <c r="BM4069" s="96"/>
      <c r="BN4069" s="94"/>
      <c r="BO4069" s="94"/>
      <c r="BP4069" s="42"/>
      <c r="BQ4069" s="120"/>
    </row>
    <row r="4070" spans="1:69" ht="30" hidden="1" customHeight="1" x14ac:dyDescent="0.35">
      <c r="A4070" s="134">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145"/>
      <c r="BH4070" s="95"/>
      <c r="BI4070" s="95"/>
      <c r="BJ4070" s="95"/>
      <c r="BK4070" s="94"/>
      <c r="BL4070" s="95"/>
      <c r="BM4070" s="96"/>
      <c r="BN4070" s="94"/>
      <c r="BO4070" s="94"/>
      <c r="BP4070" s="42"/>
      <c r="BQ4070" s="120"/>
    </row>
    <row r="4071" spans="1:69" ht="30" hidden="1" customHeight="1" x14ac:dyDescent="0.35">
      <c r="A4071" s="134">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145"/>
      <c r="BH4071" s="95"/>
      <c r="BI4071" s="95"/>
      <c r="BJ4071" s="95"/>
      <c r="BK4071" s="94"/>
      <c r="BL4071" s="95"/>
      <c r="BM4071" s="96"/>
      <c r="BN4071" s="94"/>
      <c r="BO4071" s="94"/>
      <c r="BP4071" s="42"/>
      <c r="BQ4071" s="120"/>
    </row>
    <row r="4072" spans="1:69" ht="30" hidden="1" customHeight="1" x14ac:dyDescent="0.35">
      <c r="A4072" s="134">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145"/>
      <c r="BH4072" s="95"/>
      <c r="BI4072" s="95"/>
      <c r="BJ4072" s="95"/>
      <c r="BK4072" s="94"/>
      <c r="BL4072" s="95"/>
      <c r="BM4072" s="96"/>
      <c r="BN4072" s="94"/>
      <c r="BO4072" s="94"/>
      <c r="BP4072" s="42"/>
      <c r="BQ4072" s="120"/>
    </row>
    <row r="4073" spans="1:69" ht="30" hidden="1" customHeight="1" x14ac:dyDescent="0.35">
      <c r="A4073" s="134">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145"/>
      <c r="BH4073" s="95"/>
      <c r="BI4073" s="95"/>
      <c r="BJ4073" s="95"/>
      <c r="BK4073" s="94"/>
      <c r="BL4073" s="95"/>
      <c r="BM4073" s="96"/>
      <c r="BN4073" s="94"/>
      <c r="BO4073" s="94"/>
      <c r="BP4073" s="42"/>
      <c r="BQ4073" s="120"/>
    </row>
    <row r="4074" spans="1:69" ht="30" hidden="1" customHeight="1" x14ac:dyDescent="0.35">
      <c r="A4074" s="134">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145"/>
      <c r="BH4074" s="95"/>
      <c r="BI4074" s="95"/>
      <c r="BJ4074" s="95"/>
      <c r="BK4074" s="94"/>
      <c r="BL4074" s="95"/>
      <c r="BM4074" s="96"/>
      <c r="BN4074" s="94"/>
      <c r="BO4074" s="94"/>
      <c r="BP4074" s="42"/>
      <c r="BQ4074" s="120"/>
    </row>
    <row r="4075" spans="1:69" ht="30" hidden="1" customHeight="1" x14ac:dyDescent="0.35">
      <c r="A4075" s="134">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145"/>
      <c r="BH4075" s="95"/>
      <c r="BI4075" s="95"/>
      <c r="BJ4075" s="95"/>
      <c r="BK4075" s="94"/>
      <c r="BL4075" s="95"/>
      <c r="BM4075" s="96"/>
      <c r="BN4075" s="94"/>
      <c r="BO4075" s="94"/>
      <c r="BP4075" s="42"/>
      <c r="BQ4075" s="120"/>
    </row>
    <row r="4076" spans="1:69" ht="30" hidden="1" customHeight="1" x14ac:dyDescent="0.35">
      <c r="A4076" s="134">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145"/>
      <c r="BH4076" s="95"/>
      <c r="BI4076" s="95"/>
      <c r="BJ4076" s="95"/>
      <c r="BK4076" s="94"/>
      <c r="BL4076" s="95"/>
      <c r="BM4076" s="96"/>
      <c r="BN4076" s="94"/>
      <c r="BO4076" s="94"/>
      <c r="BP4076" s="42"/>
      <c r="BQ4076" s="120"/>
    </row>
    <row r="4077" spans="1:69" ht="30" hidden="1" customHeight="1" x14ac:dyDescent="0.35">
      <c r="A4077" s="134">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145"/>
      <c r="BH4077" s="95"/>
      <c r="BI4077" s="95"/>
      <c r="BJ4077" s="95"/>
      <c r="BK4077" s="94"/>
      <c r="BL4077" s="95"/>
      <c r="BM4077" s="96"/>
      <c r="BN4077" s="94"/>
      <c r="BO4077" s="94"/>
      <c r="BP4077" s="42"/>
      <c r="BQ4077" s="120"/>
    </row>
    <row r="4078" spans="1:69" ht="30" hidden="1" customHeight="1" x14ac:dyDescent="0.35">
      <c r="A4078" s="134">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145"/>
      <c r="BH4078" s="95"/>
      <c r="BI4078" s="95"/>
      <c r="BJ4078" s="95"/>
      <c r="BK4078" s="94"/>
      <c r="BL4078" s="95"/>
      <c r="BM4078" s="96"/>
      <c r="BN4078" s="94"/>
      <c r="BO4078" s="94"/>
      <c r="BP4078" s="42"/>
      <c r="BQ4078" s="120"/>
    </row>
    <row r="4079" spans="1:69" ht="30" hidden="1" customHeight="1" x14ac:dyDescent="0.35">
      <c r="A4079" s="134">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145"/>
      <c r="BH4079" s="95"/>
      <c r="BI4079" s="95"/>
      <c r="BJ4079" s="95"/>
      <c r="BK4079" s="94"/>
      <c r="BL4079" s="95"/>
      <c r="BM4079" s="96"/>
      <c r="BN4079" s="94"/>
      <c r="BO4079" s="94"/>
      <c r="BP4079" s="42"/>
      <c r="BQ4079" s="120"/>
    </row>
    <row r="4080" spans="1:69" ht="30" hidden="1" customHeight="1" x14ac:dyDescent="0.35">
      <c r="A4080" s="134">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145"/>
      <c r="BH4080" s="95"/>
      <c r="BI4080" s="95"/>
      <c r="BJ4080" s="95"/>
      <c r="BK4080" s="94"/>
      <c r="BL4080" s="95"/>
      <c r="BM4080" s="96"/>
      <c r="BN4080" s="94"/>
      <c r="BO4080" s="94"/>
      <c r="BP4080" s="42"/>
      <c r="BQ4080" s="120"/>
    </row>
    <row r="4081" spans="1:69" ht="30" hidden="1" customHeight="1" x14ac:dyDescent="0.35">
      <c r="A4081" s="134">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145"/>
      <c r="BH4081" s="95"/>
      <c r="BI4081" s="95"/>
      <c r="BJ4081" s="95"/>
      <c r="BK4081" s="94"/>
      <c r="BL4081" s="95"/>
      <c r="BM4081" s="96"/>
      <c r="BN4081" s="94"/>
      <c r="BO4081" s="94"/>
      <c r="BP4081" s="42"/>
      <c r="BQ4081" s="120"/>
    </row>
    <row r="4082" spans="1:69" ht="30" hidden="1" customHeight="1" x14ac:dyDescent="0.35">
      <c r="A4082" s="134">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145"/>
      <c r="BH4082" s="95"/>
      <c r="BI4082" s="95"/>
      <c r="BJ4082" s="95"/>
      <c r="BK4082" s="94"/>
      <c r="BL4082" s="95"/>
      <c r="BM4082" s="96"/>
      <c r="BN4082" s="94"/>
      <c r="BO4082" s="94"/>
      <c r="BP4082" s="42"/>
      <c r="BQ4082" s="120"/>
    </row>
    <row r="4083" spans="1:69" ht="30" hidden="1" customHeight="1" x14ac:dyDescent="0.35">
      <c r="A4083" s="134">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145"/>
      <c r="BH4083" s="95"/>
      <c r="BI4083" s="95"/>
      <c r="BJ4083" s="95"/>
      <c r="BK4083" s="94"/>
      <c r="BL4083" s="95"/>
      <c r="BM4083" s="96"/>
      <c r="BN4083" s="94"/>
      <c r="BO4083" s="94"/>
      <c r="BP4083" s="42"/>
      <c r="BQ4083" s="120"/>
    </row>
    <row r="4084" spans="1:69" ht="30" hidden="1" customHeight="1" x14ac:dyDescent="0.35">
      <c r="A4084" s="134">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145"/>
      <c r="BH4084" s="95"/>
      <c r="BI4084" s="95"/>
      <c r="BJ4084" s="95"/>
      <c r="BK4084" s="94"/>
      <c r="BL4084" s="95"/>
      <c r="BM4084" s="96"/>
      <c r="BN4084" s="94"/>
      <c r="BO4084" s="94"/>
      <c r="BP4084" s="42"/>
      <c r="BQ4084" s="120"/>
    </row>
    <row r="4085" spans="1:69" ht="30" hidden="1" customHeight="1" x14ac:dyDescent="0.35">
      <c r="A4085" s="134">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145"/>
      <c r="BH4085" s="95"/>
      <c r="BI4085" s="95"/>
      <c r="BJ4085" s="95"/>
      <c r="BK4085" s="94"/>
      <c r="BL4085" s="95"/>
      <c r="BM4085" s="96"/>
      <c r="BN4085" s="94"/>
      <c r="BO4085" s="94"/>
      <c r="BP4085" s="42"/>
      <c r="BQ4085" s="120"/>
    </row>
    <row r="4086" spans="1:69" ht="30" hidden="1" customHeight="1" x14ac:dyDescent="0.35">
      <c r="A4086" s="134">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145"/>
      <c r="BH4086" s="95"/>
      <c r="BI4086" s="95"/>
      <c r="BJ4086" s="95"/>
      <c r="BK4086" s="94"/>
      <c r="BL4086" s="95"/>
      <c r="BM4086" s="96"/>
      <c r="BN4086" s="94"/>
      <c r="BO4086" s="94"/>
      <c r="BP4086" s="42"/>
      <c r="BQ4086" s="120"/>
    </row>
    <row r="4087" spans="1:69" ht="30" hidden="1" customHeight="1" x14ac:dyDescent="0.35">
      <c r="A4087" s="134">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145"/>
      <c r="BH4087" s="95"/>
      <c r="BI4087" s="95"/>
      <c r="BJ4087" s="95"/>
      <c r="BK4087" s="94"/>
      <c r="BL4087" s="95"/>
      <c r="BM4087" s="96"/>
      <c r="BN4087" s="94"/>
      <c r="BO4087" s="94"/>
      <c r="BP4087" s="42"/>
      <c r="BQ4087" s="120"/>
    </row>
    <row r="4088" spans="1:69" ht="30" hidden="1" customHeight="1" x14ac:dyDescent="0.35">
      <c r="A4088" s="134">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145"/>
      <c r="BH4088" s="95"/>
      <c r="BI4088" s="95"/>
      <c r="BJ4088" s="95"/>
      <c r="BK4088" s="94"/>
      <c r="BL4088" s="95"/>
      <c r="BM4088" s="96"/>
      <c r="BN4088" s="94"/>
      <c r="BO4088" s="94"/>
      <c r="BP4088" s="42"/>
      <c r="BQ4088" s="120"/>
    </row>
    <row r="4089" spans="1:69" ht="30" hidden="1" customHeight="1" x14ac:dyDescent="0.35">
      <c r="A4089" s="134">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145"/>
      <c r="BH4089" s="95"/>
      <c r="BI4089" s="95"/>
      <c r="BJ4089" s="95"/>
      <c r="BK4089" s="94"/>
      <c r="BL4089" s="95"/>
      <c r="BM4089" s="96"/>
      <c r="BN4089" s="94"/>
      <c r="BO4089" s="94"/>
      <c r="BP4089" s="42"/>
      <c r="BQ4089" s="120"/>
    </row>
    <row r="4090" spans="1:69" ht="30" hidden="1" customHeight="1" x14ac:dyDescent="0.35">
      <c r="A4090" s="134">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145"/>
      <c r="BH4090" s="95"/>
      <c r="BI4090" s="95"/>
      <c r="BJ4090" s="95"/>
      <c r="BK4090" s="94"/>
      <c r="BL4090" s="95"/>
      <c r="BM4090" s="96"/>
      <c r="BN4090" s="94"/>
      <c r="BO4090" s="94"/>
      <c r="BP4090" s="42"/>
      <c r="BQ4090" s="120"/>
    </row>
    <row r="4091" spans="1:69" ht="30" hidden="1" customHeight="1" x14ac:dyDescent="0.35">
      <c r="A4091" s="134">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145"/>
      <c r="BH4091" s="95"/>
      <c r="BI4091" s="95"/>
      <c r="BJ4091" s="95"/>
      <c r="BK4091" s="94"/>
      <c r="BL4091" s="95"/>
      <c r="BM4091" s="96"/>
      <c r="BN4091" s="94"/>
      <c r="BO4091" s="94"/>
      <c r="BP4091" s="42"/>
      <c r="BQ4091" s="120"/>
    </row>
    <row r="4092" spans="1:69" ht="30" hidden="1" customHeight="1" x14ac:dyDescent="0.35">
      <c r="A4092" s="134">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145"/>
      <c r="BH4092" s="95"/>
      <c r="BI4092" s="95"/>
      <c r="BJ4092" s="95"/>
      <c r="BK4092" s="94"/>
      <c r="BL4092" s="95"/>
      <c r="BM4092" s="96"/>
      <c r="BN4092" s="94"/>
      <c r="BO4092" s="94"/>
      <c r="BP4092" s="42"/>
      <c r="BQ4092" s="120"/>
    </row>
    <row r="4093" spans="1:69" ht="30" hidden="1" customHeight="1" x14ac:dyDescent="0.35">
      <c r="A4093" s="134">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145"/>
      <c r="BH4093" s="95"/>
      <c r="BI4093" s="95"/>
      <c r="BJ4093" s="95"/>
      <c r="BK4093" s="94"/>
      <c r="BL4093" s="95"/>
      <c r="BM4093" s="96"/>
      <c r="BN4093" s="94"/>
      <c r="BO4093" s="94"/>
      <c r="BP4093" s="42"/>
      <c r="BQ4093" s="120"/>
    </row>
    <row r="4094" spans="1:69" ht="30" hidden="1" customHeight="1" x14ac:dyDescent="0.35">
      <c r="A4094" s="134">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145"/>
      <c r="BH4094" s="95"/>
      <c r="BI4094" s="95"/>
      <c r="BJ4094" s="95"/>
      <c r="BK4094" s="94"/>
      <c r="BL4094" s="95"/>
      <c r="BM4094" s="96"/>
      <c r="BN4094" s="94"/>
      <c r="BO4094" s="94"/>
      <c r="BP4094" s="42"/>
      <c r="BQ4094" s="120"/>
    </row>
    <row r="4095" spans="1:69" ht="30" hidden="1" customHeight="1" x14ac:dyDescent="0.35">
      <c r="A4095" s="134">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145"/>
      <c r="BH4095" s="95"/>
      <c r="BI4095" s="95"/>
      <c r="BJ4095" s="95"/>
      <c r="BK4095" s="94"/>
      <c r="BL4095" s="95"/>
      <c r="BM4095" s="96"/>
      <c r="BN4095" s="94"/>
      <c r="BO4095" s="94"/>
      <c r="BP4095" s="42"/>
      <c r="BQ4095" s="120"/>
    </row>
    <row r="4096" spans="1:69" ht="30" hidden="1" customHeight="1" x14ac:dyDescent="0.35">
      <c r="A4096" s="134">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145"/>
      <c r="BH4096" s="95"/>
      <c r="BI4096" s="95"/>
      <c r="BJ4096" s="95"/>
      <c r="BK4096" s="94"/>
      <c r="BL4096" s="95"/>
      <c r="BM4096" s="96"/>
      <c r="BN4096" s="94"/>
      <c r="BO4096" s="94"/>
      <c r="BP4096" s="42"/>
      <c r="BQ4096" s="120"/>
    </row>
    <row r="4097" spans="1:69" ht="30" hidden="1" customHeight="1" x14ac:dyDescent="0.35">
      <c r="A4097" s="134">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145"/>
      <c r="BH4097" s="95"/>
      <c r="BI4097" s="95"/>
      <c r="BJ4097" s="95"/>
      <c r="BK4097" s="94"/>
      <c r="BL4097" s="95"/>
      <c r="BM4097" s="96"/>
      <c r="BN4097" s="94"/>
      <c r="BO4097" s="94"/>
      <c r="BP4097" s="42"/>
      <c r="BQ4097" s="120"/>
    </row>
    <row r="4098" spans="1:69" ht="30" hidden="1" customHeight="1" x14ac:dyDescent="0.35">
      <c r="A4098" s="134">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145"/>
      <c r="BH4098" s="95"/>
      <c r="BI4098" s="95"/>
      <c r="BJ4098" s="95"/>
      <c r="BK4098" s="94"/>
      <c r="BL4098" s="95"/>
      <c r="BM4098" s="96"/>
      <c r="BN4098" s="94"/>
      <c r="BO4098" s="94"/>
      <c r="BP4098" s="42"/>
      <c r="BQ4098" s="120"/>
    </row>
    <row r="4099" spans="1:69" ht="30" hidden="1" customHeight="1" x14ac:dyDescent="0.35">
      <c r="A4099" s="134">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145"/>
      <c r="BH4099" s="95"/>
      <c r="BI4099" s="95"/>
      <c r="BJ4099" s="95"/>
      <c r="BK4099" s="94"/>
      <c r="BL4099" s="95"/>
      <c r="BM4099" s="96"/>
      <c r="BN4099" s="94"/>
      <c r="BO4099" s="94"/>
      <c r="BP4099" s="42"/>
      <c r="BQ4099" s="120"/>
    </row>
    <row r="4100" spans="1:69" ht="30" hidden="1" customHeight="1" x14ac:dyDescent="0.35">
      <c r="A4100" s="134">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145"/>
      <c r="BH4100" s="95"/>
      <c r="BI4100" s="95"/>
      <c r="BJ4100" s="95"/>
      <c r="BK4100" s="94"/>
      <c r="BL4100" s="95"/>
      <c r="BM4100" s="96"/>
      <c r="BN4100" s="94"/>
      <c r="BO4100" s="94"/>
      <c r="BP4100" s="42"/>
      <c r="BQ4100" s="120"/>
    </row>
    <row r="4101" spans="1:69" ht="30" hidden="1" customHeight="1" x14ac:dyDescent="0.35">
      <c r="A4101" s="134">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145"/>
      <c r="BH4101" s="95"/>
      <c r="BI4101" s="95"/>
      <c r="BJ4101" s="95"/>
      <c r="BK4101" s="94"/>
      <c r="BL4101" s="95"/>
      <c r="BM4101" s="96"/>
      <c r="BN4101" s="94"/>
      <c r="BO4101" s="94"/>
      <c r="BP4101" s="42"/>
      <c r="BQ4101" s="120"/>
    </row>
    <row r="4102" spans="1:69" ht="30" hidden="1" customHeight="1" x14ac:dyDescent="0.35">
      <c r="A4102" s="134">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145"/>
      <c r="BH4102" s="95"/>
      <c r="BI4102" s="95"/>
      <c r="BJ4102" s="95"/>
      <c r="BK4102" s="94"/>
      <c r="BL4102" s="95"/>
      <c r="BM4102" s="96"/>
      <c r="BN4102" s="94"/>
      <c r="BO4102" s="94"/>
      <c r="BP4102" s="42"/>
      <c r="BQ4102" s="120"/>
    </row>
    <row r="4103" spans="1:69" ht="30" hidden="1" customHeight="1" x14ac:dyDescent="0.35">
      <c r="A4103" s="134">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145"/>
      <c r="BH4103" s="95"/>
      <c r="BI4103" s="95"/>
      <c r="BJ4103" s="95"/>
      <c r="BK4103" s="94"/>
      <c r="BL4103" s="95"/>
      <c r="BM4103" s="96"/>
      <c r="BN4103" s="94"/>
      <c r="BO4103" s="94"/>
      <c r="BP4103" s="42"/>
      <c r="BQ4103" s="120"/>
    </row>
    <row r="4104" spans="1:69" ht="30" hidden="1" customHeight="1" x14ac:dyDescent="0.35">
      <c r="A4104" s="134">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145"/>
      <c r="BH4104" s="95"/>
      <c r="BI4104" s="95"/>
      <c r="BJ4104" s="95"/>
      <c r="BK4104" s="94"/>
      <c r="BL4104" s="95"/>
      <c r="BM4104" s="96"/>
      <c r="BN4104" s="94"/>
      <c r="BO4104" s="94"/>
      <c r="BP4104" s="42"/>
      <c r="BQ4104" s="120"/>
    </row>
    <row r="4105" spans="1:69" ht="30" hidden="1" customHeight="1" x14ac:dyDescent="0.35">
      <c r="A4105" s="134">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145"/>
      <c r="BH4105" s="95"/>
      <c r="BI4105" s="95"/>
      <c r="BJ4105" s="95"/>
      <c r="BK4105" s="94"/>
      <c r="BL4105" s="95"/>
      <c r="BM4105" s="96"/>
      <c r="BN4105" s="94"/>
      <c r="BO4105" s="94"/>
      <c r="BP4105" s="42"/>
      <c r="BQ4105" s="120"/>
    </row>
    <row r="4106" spans="1:69" ht="30" hidden="1" customHeight="1" x14ac:dyDescent="0.35">
      <c r="A4106" s="134">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145"/>
      <c r="BH4106" s="95"/>
      <c r="BI4106" s="95"/>
      <c r="BJ4106" s="95"/>
      <c r="BK4106" s="94"/>
      <c r="BL4106" s="95"/>
      <c r="BM4106" s="96"/>
      <c r="BN4106" s="94"/>
      <c r="BO4106" s="94"/>
      <c r="BP4106" s="42"/>
      <c r="BQ4106" s="120"/>
    </row>
    <row r="4107" spans="1:69" ht="30" hidden="1" customHeight="1" x14ac:dyDescent="0.35">
      <c r="A4107" s="134">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145"/>
      <c r="BH4107" s="95"/>
      <c r="BI4107" s="95"/>
      <c r="BJ4107" s="95"/>
      <c r="BK4107" s="94"/>
      <c r="BL4107" s="95"/>
      <c r="BM4107" s="96"/>
      <c r="BN4107" s="94"/>
      <c r="BO4107" s="94"/>
      <c r="BP4107" s="42"/>
      <c r="BQ4107" s="120"/>
    </row>
    <row r="4108" spans="1:69" ht="30" hidden="1" customHeight="1" x14ac:dyDescent="0.35">
      <c r="A4108" s="134">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145"/>
      <c r="BH4108" s="95"/>
      <c r="BI4108" s="95"/>
      <c r="BJ4108" s="95"/>
      <c r="BK4108" s="94"/>
      <c r="BL4108" s="95"/>
      <c r="BM4108" s="96"/>
      <c r="BN4108" s="94"/>
      <c r="BO4108" s="94"/>
      <c r="BP4108" s="42"/>
      <c r="BQ4108" s="120"/>
    </row>
    <row r="4109" spans="1:69" ht="30" hidden="1" customHeight="1" x14ac:dyDescent="0.35">
      <c r="A4109" s="134">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145"/>
      <c r="BH4109" s="95"/>
      <c r="BI4109" s="95"/>
      <c r="BJ4109" s="95"/>
      <c r="BK4109" s="94"/>
      <c r="BL4109" s="95"/>
      <c r="BM4109" s="96"/>
      <c r="BN4109" s="94"/>
      <c r="BO4109" s="94"/>
      <c r="BP4109" s="42"/>
      <c r="BQ4109" s="120"/>
    </row>
    <row r="4110" spans="1:69" ht="30" hidden="1" customHeight="1" x14ac:dyDescent="0.35">
      <c r="A4110" s="134">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145"/>
      <c r="BH4110" s="95"/>
      <c r="BI4110" s="95"/>
      <c r="BJ4110" s="95"/>
      <c r="BK4110" s="94"/>
      <c r="BL4110" s="95"/>
      <c r="BM4110" s="96"/>
      <c r="BN4110" s="94"/>
      <c r="BO4110" s="94"/>
      <c r="BP4110" s="42"/>
      <c r="BQ4110" s="120"/>
    </row>
    <row r="4111" spans="1:69" ht="30" hidden="1" customHeight="1" x14ac:dyDescent="0.35">
      <c r="A4111" s="134">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145"/>
      <c r="BH4111" s="95"/>
      <c r="BI4111" s="95"/>
      <c r="BJ4111" s="95"/>
      <c r="BK4111" s="94"/>
      <c r="BL4111" s="95"/>
      <c r="BM4111" s="96"/>
      <c r="BN4111" s="94"/>
      <c r="BO4111" s="94"/>
      <c r="BP4111" s="42"/>
      <c r="BQ4111" s="120"/>
    </row>
    <row r="4112" spans="1:69" ht="30" hidden="1" customHeight="1" x14ac:dyDescent="0.35">
      <c r="A4112" s="134">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145"/>
      <c r="BH4112" s="95"/>
      <c r="BI4112" s="95"/>
      <c r="BJ4112" s="95"/>
      <c r="BK4112" s="94"/>
      <c r="BL4112" s="95"/>
      <c r="BM4112" s="96"/>
      <c r="BN4112" s="94"/>
      <c r="BO4112" s="94"/>
      <c r="BP4112" s="42"/>
      <c r="BQ4112" s="120"/>
    </row>
    <row r="4113" spans="1:69" ht="30" hidden="1" customHeight="1" x14ac:dyDescent="0.35">
      <c r="A4113" s="134">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145"/>
      <c r="BH4113" s="95"/>
      <c r="BI4113" s="95"/>
      <c r="BJ4113" s="95"/>
      <c r="BK4113" s="94"/>
      <c r="BL4113" s="95"/>
      <c r="BM4113" s="96"/>
      <c r="BN4113" s="94"/>
      <c r="BO4113" s="94"/>
      <c r="BP4113" s="42"/>
      <c r="BQ4113" s="120"/>
    </row>
    <row r="4114" spans="1:69" ht="30" hidden="1" customHeight="1" x14ac:dyDescent="0.35">
      <c r="A4114" s="134">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145"/>
      <c r="BH4114" s="95"/>
      <c r="BI4114" s="95"/>
      <c r="BJ4114" s="95"/>
      <c r="BK4114" s="94"/>
      <c r="BL4114" s="95"/>
      <c r="BM4114" s="96"/>
      <c r="BN4114" s="94"/>
      <c r="BO4114" s="94"/>
      <c r="BP4114" s="42"/>
      <c r="BQ4114" s="120"/>
    </row>
    <row r="4115" spans="1:69" ht="30" hidden="1" customHeight="1" x14ac:dyDescent="0.35">
      <c r="A4115" s="134">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145"/>
      <c r="BH4115" s="95"/>
      <c r="BI4115" s="95"/>
      <c r="BJ4115" s="95"/>
      <c r="BK4115" s="94"/>
      <c r="BL4115" s="95"/>
      <c r="BM4115" s="96"/>
      <c r="BN4115" s="94"/>
      <c r="BO4115" s="94"/>
      <c r="BP4115" s="42"/>
      <c r="BQ4115" s="120"/>
    </row>
    <row r="4116" spans="1:69" ht="30" hidden="1" customHeight="1" x14ac:dyDescent="0.35">
      <c r="A4116" s="134">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145"/>
      <c r="BH4116" s="95"/>
      <c r="BI4116" s="95"/>
      <c r="BJ4116" s="95"/>
      <c r="BK4116" s="94"/>
      <c r="BL4116" s="95"/>
      <c r="BM4116" s="96"/>
      <c r="BN4116" s="94"/>
      <c r="BO4116" s="94"/>
      <c r="BP4116" s="42"/>
      <c r="BQ4116" s="120"/>
    </row>
    <row r="4117" spans="1:69" ht="30" hidden="1" customHeight="1" x14ac:dyDescent="0.35">
      <c r="A4117" s="134">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145"/>
      <c r="BH4117" s="95"/>
      <c r="BI4117" s="95"/>
      <c r="BJ4117" s="95"/>
      <c r="BK4117" s="94"/>
      <c r="BL4117" s="95"/>
      <c r="BM4117" s="96"/>
      <c r="BN4117" s="94"/>
      <c r="BO4117" s="94"/>
      <c r="BP4117" s="42"/>
      <c r="BQ4117" s="120"/>
    </row>
    <row r="4118" spans="1:69" ht="30" hidden="1" customHeight="1" x14ac:dyDescent="0.35">
      <c r="A4118" s="134">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145"/>
      <c r="BH4118" s="95"/>
      <c r="BI4118" s="95"/>
      <c r="BJ4118" s="95"/>
      <c r="BK4118" s="94"/>
      <c r="BL4118" s="95"/>
      <c r="BM4118" s="96"/>
      <c r="BN4118" s="94"/>
      <c r="BO4118" s="94"/>
      <c r="BP4118" s="42"/>
      <c r="BQ4118" s="120"/>
    </row>
    <row r="4119" spans="1:69" ht="30" hidden="1" customHeight="1" x14ac:dyDescent="0.35">
      <c r="A4119" s="134">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145"/>
      <c r="BH4119" s="95"/>
      <c r="BI4119" s="95"/>
      <c r="BJ4119" s="95"/>
      <c r="BK4119" s="94"/>
      <c r="BL4119" s="95"/>
      <c r="BM4119" s="96"/>
      <c r="BN4119" s="94"/>
      <c r="BO4119" s="94"/>
      <c r="BP4119" s="42"/>
      <c r="BQ4119" s="120"/>
    </row>
    <row r="4120" spans="1:69" ht="30" hidden="1" customHeight="1" x14ac:dyDescent="0.35">
      <c r="A4120" s="134">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145"/>
      <c r="BH4120" s="95"/>
      <c r="BI4120" s="95"/>
      <c r="BJ4120" s="95"/>
      <c r="BK4120" s="94"/>
      <c r="BL4120" s="95"/>
      <c r="BM4120" s="96"/>
      <c r="BN4120" s="94"/>
      <c r="BO4120" s="94"/>
      <c r="BP4120" s="42"/>
      <c r="BQ4120" s="120"/>
    </row>
    <row r="4121" spans="1:69" ht="30" hidden="1" customHeight="1" x14ac:dyDescent="0.35">
      <c r="A4121" s="134">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145"/>
      <c r="BH4121" s="95"/>
      <c r="BI4121" s="95"/>
      <c r="BJ4121" s="95"/>
      <c r="BK4121" s="94"/>
      <c r="BL4121" s="95"/>
      <c r="BM4121" s="96"/>
      <c r="BN4121" s="94"/>
      <c r="BO4121" s="94"/>
      <c r="BP4121" s="42"/>
      <c r="BQ4121" s="120"/>
    </row>
    <row r="4122" spans="1:69" ht="30" hidden="1" customHeight="1" x14ac:dyDescent="0.35">
      <c r="A4122" s="134">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145"/>
      <c r="BH4122" s="95"/>
      <c r="BI4122" s="95"/>
      <c r="BJ4122" s="95"/>
      <c r="BK4122" s="94"/>
      <c r="BL4122" s="95"/>
      <c r="BM4122" s="96"/>
      <c r="BN4122" s="94"/>
      <c r="BO4122" s="94"/>
      <c r="BP4122" s="42"/>
      <c r="BQ4122" s="120"/>
    </row>
    <row r="4123" spans="1:69" ht="30" hidden="1" customHeight="1" x14ac:dyDescent="0.35">
      <c r="A4123" s="134">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145"/>
      <c r="BH4123" s="95"/>
      <c r="BI4123" s="95"/>
      <c r="BJ4123" s="95"/>
      <c r="BK4123" s="94"/>
      <c r="BL4123" s="95"/>
      <c r="BM4123" s="96"/>
      <c r="BN4123" s="94"/>
      <c r="BO4123" s="94"/>
      <c r="BP4123" s="42"/>
      <c r="BQ4123" s="120"/>
    </row>
    <row r="4124" spans="1:69" ht="30" hidden="1" customHeight="1" x14ac:dyDescent="0.35">
      <c r="A4124" s="134">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145"/>
      <c r="BH4124" s="95"/>
      <c r="BI4124" s="95"/>
      <c r="BJ4124" s="95"/>
      <c r="BK4124" s="94"/>
      <c r="BL4124" s="95"/>
      <c r="BM4124" s="96"/>
      <c r="BN4124" s="94"/>
      <c r="BO4124" s="94"/>
      <c r="BP4124" s="42"/>
      <c r="BQ4124" s="120"/>
    </row>
    <row r="4125" spans="1:69" ht="30" hidden="1" customHeight="1" x14ac:dyDescent="0.35">
      <c r="A4125" s="134">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145"/>
      <c r="BH4125" s="95"/>
      <c r="BI4125" s="95"/>
      <c r="BJ4125" s="95"/>
      <c r="BK4125" s="94"/>
      <c r="BL4125" s="95"/>
      <c r="BM4125" s="96"/>
      <c r="BN4125" s="94"/>
      <c r="BO4125" s="94"/>
      <c r="BP4125" s="42"/>
      <c r="BQ4125" s="120"/>
    </row>
    <row r="4126" spans="1:69" ht="30" hidden="1" customHeight="1" x14ac:dyDescent="0.35">
      <c r="A4126" s="134">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145"/>
      <c r="BH4126" s="95"/>
      <c r="BI4126" s="95"/>
      <c r="BJ4126" s="95"/>
      <c r="BK4126" s="94"/>
      <c r="BL4126" s="95"/>
      <c r="BM4126" s="96"/>
      <c r="BN4126" s="94"/>
      <c r="BO4126" s="94"/>
      <c r="BP4126" s="42"/>
      <c r="BQ4126" s="120"/>
    </row>
    <row r="4127" spans="1:69" ht="30" hidden="1" customHeight="1" x14ac:dyDescent="0.35">
      <c r="A4127" s="134">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145"/>
      <c r="BH4127" s="95"/>
      <c r="BI4127" s="95"/>
      <c r="BJ4127" s="95"/>
      <c r="BK4127" s="94"/>
      <c r="BL4127" s="95"/>
      <c r="BM4127" s="96"/>
      <c r="BN4127" s="94"/>
      <c r="BO4127" s="94"/>
      <c r="BP4127" s="42"/>
      <c r="BQ4127" s="120"/>
    </row>
    <row r="4128" spans="1:69" ht="30" hidden="1" customHeight="1" x14ac:dyDescent="0.35">
      <c r="A4128" s="134">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145"/>
      <c r="BH4128" s="95"/>
      <c r="BI4128" s="95"/>
      <c r="BJ4128" s="95"/>
      <c r="BK4128" s="94"/>
      <c r="BL4128" s="95"/>
      <c r="BM4128" s="96"/>
      <c r="BN4128" s="94"/>
      <c r="BO4128" s="94"/>
      <c r="BP4128" s="42"/>
      <c r="BQ4128" s="120"/>
    </row>
    <row r="4129" spans="1:69" ht="30" hidden="1" customHeight="1" x14ac:dyDescent="0.35">
      <c r="A4129" s="134">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145"/>
      <c r="BH4129" s="95"/>
      <c r="BI4129" s="95"/>
      <c r="BJ4129" s="95"/>
      <c r="BK4129" s="94"/>
      <c r="BL4129" s="95"/>
      <c r="BM4129" s="96"/>
      <c r="BN4129" s="94"/>
      <c r="BO4129" s="94"/>
      <c r="BP4129" s="42"/>
      <c r="BQ4129" s="120"/>
    </row>
    <row r="4130" spans="1:69" ht="30" hidden="1" customHeight="1" x14ac:dyDescent="0.35">
      <c r="A4130" s="134">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145"/>
      <c r="BH4130" s="95"/>
      <c r="BI4130" s="95"/>
      <c r="BJ4130" s="95"/>
      <c r="BK4130" s="94"/>
      <c r="BL4130" s="95"/>
      <c r="BM4130" s="96"/>
      <c r="BN4130" s="94"/>
      <c r="BO4130" s="94"/>
      <c r="BP4130" s="42"/>
      <c r="BQ4130" s="120"/>
    </row>
    <row r="4131" spans="1:69" ht="30" hidden="1" customHeight="1" x14ac:dyDescent="0.35">
      <c r="A4131" s="134">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145"/>
      <c r="BH4131" s="95"/>
      <c r="BI4131" s="95"/>
      <c r="BJ4131" s="95"/>
      <c r="BK4131" s="94"/>
      <c r="BL4131" s="95"/>
      <c r="BM4131" s="96"/>
      <c r="BN4131" s="94"/>
      <c r="BO4131" s="94"/>
      <c r="BP4131" s="42"/>
      <c r="BQ4131" s="120"/>
    </row>
    <row r="4132" spans="1:69" ht="30" hidden="1" customHeight="1" x14ac:dyDescent="0.35">
      <c r="A4132" s="134">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145"/>
      <c r="BH4132" s="95"/>
      <c r="BI4132" s="95"/>
      <c r="BJ4132" s="95"/>
      <c r="BK4132" s="94"/>
      <c r="BL4132" s="95"/>
      <c r="BM4132" s="96"/>
      <c r="BN4132" s="94"/>
      <c r="BO4132" s="94"/>
      <c r="BP4132" s="42"/>
      <c r="BQ4132" s="120"/>
    </row>
    <row r="4133" spans="1:69" ht="30" hidden="1" customHeight="1" x14ac:dyDescent="0.35">
      <c r="A4133" s="134">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145"/>
      <c r="BH4133" s="95"/>
      <c r="BI4133" s="95"/>
      <c r="BJ4133" s="95"/>
      <c r="BK4133" s="94"/>
      <c r="BL4133" s="95"/>
      <c r="BM4133" s="96"/>
      <c r="BN4133" s="94"/>
      <c r="BO4133" s="94"/>
      <c r="BP4133" s="42"/>
      <c r="BQ4133" s="120"/>
    </row>
    <row r="4134" spans="1:69" ht="30" hidden="1" customHeight="1" x14ac:dyDescent="0.35">
      <c r="A4134" s="134">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145"/>
      <c r="BH4134" s="95"/>
      <c r="BI4134" s="95"/>
      <c r="BJ4134" s="95"/>
      <c r="BK4134" s="94"/>
      <c r="BL4134" s="95"/>
      <c r="BM4134" s="96"/>
      <c r="BN4134" s="94"/>
      <c r="BO4134" s="94"/>
      <c r="BP4134" s="42"/>
      <c r="BQ4134" s="120"/>
    </row>
    <row r="4135" spans="1:69" ht="30" hidden="1" customHeight="1" x14ac:dyDescent="0.35">
      <c r="A4135" s="134">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145"/>
      <c r="BH4135" s="95"/>
      <c r="BI4135" s="95"/>
      <c r="BJ4135" s="95"/>
      <c r="BK4135" s="94"/>
      <c r="BL4135" s="95"/>
      <c r="BM4135" s="96"/>
      <c r="BN4135" s="94"/>
      <c r="BO4135" s="94"/>
      <c r="BP4135" s="42"/>
      <c r="BQ4135" s="120"/>
    </row>
    <row r="4136" spans="1:69" ht="30" hidden="1" customHeight="1" x14ac:dyDescent="0.35">
      <c r="A4136" s="134">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145"/>
      <c r="BH4136" s="95"/>
      <c r="BI4136" s="95"/>
      <c r="BJ4136" s="95"/>
      <c r="BK4136" s="94"/>
      <c r="BL4136" s="95"/>
      <c r="BM4136" s="96"/>
      <c r="BN4136" s="94"/>
      <c r="BO4136" s="94"/>
      <c r="BP4136" s="42"/>
      <c r="BQ4136" s="120"/>
    </row>
    <row r="4137" spans="1:69" ht="30" hidden="1" customHeight="1" x14ac:dyDescent="0.35">
      <c r="A4137" s="134">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145"/>
      <c r="BH4137" s="95"/>
      <c r="BI4137" s="95"/>
      <c r="BJ4137" s="95"/>
      <c r="BK4137" s="94"/>
      <c r="BL4137" s="95"/>
      <c r="BM4137" s="96"/>
      <c r="BN4137" s="94"/>
      <c r="BO4137" s="94"/>
      <c r="BP4137" s="42"/>
      <c r="BQ4137" s="120"/>
    </row>
    <row r="4138" spans="1:69" ht="30" hidden="1" customHeight="1" x14ac:dyDescent="0.35">
      <c r="A4138" s="134">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145"/>
      <c r="BH4138" s="95"/>
      <c r="BI4138" s="95"/>
      <c r="BJ4138" s="95"/>
      <c r="BK4138" s="94"/>
      <c r="BL4138" s="95"/>
      <c r="BM4138" s="96"/>
      <c r="BN4138" s="94"/>
      <c r="BO4138" s="94"/>
      <c r="BP4138" s="42"/>
      <c r="BQ4138" s="120"/>
    </row>
    <row r="4139" spans="1:69" ht="30" hidden="1" customHeight="1" x14ac:dyDescent="0.35">
      <c r="A4139" s="134">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145"/>
      <c r="BH4139" s="95"/>
      <c r="BI4139" s="95"/>
      <c r="BJ4139" s="95"/>
      <c r="BK4139" s="94"/>
      <c r="BL4139" s="95"/>
      <c r="BM4139" s="96"/>
      <c r="BN4139" s="94"/>
      <c r="BO4139" s="94"/>
      <c r="BP4139" s="42"/>
      <c r="BQ4139" s="120"/>
    </row>
    <row r="4140" spans="1:69" ht="30" hidden="1" customHeight="1" x14ac:dyDescent="0.35">
      <c r="A4140" s="134">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145"/>
      <c r="BH4140" s="95"/>
      <c r="BI4140" s="95"/>
      <c r="BJ4140" s="95"/>
      <c r="BK4140" s="94"/>
      <c r="BL4140" s="95"/>
      <c r="BM4140" s="96"/>
      <c r="BN4140" s="94"/>
      <c r="BO4140" s="94"/>
      <c r="BP4140" s="42"/>
      <c r="BQ4140" s="120"/>
    </row>
    <row r="4141" spans="1:69" ht="30" hidden="1" customHeight="1" x14ac:dyDescent="0.35">
      <c r="A4141" s="134">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145"/>
      <c r="BH4141" s="95"/>
      <c r="BI4141" s="95"/>
      <c r="BJ4141" s="95"/>
      <c r="BK4141" s="94"/>
      <c r="BL4141" s="95"/>
      <c r="BM4141" s="96"/>
      <c r="BN4141" s="94"/>
      <c r="BO4141" s="94"/>
      <c r="BP4141" s="42"/>
      <c r="BQ4141" s="120"/>
    </row>
    <row r="4142" spans="1:69" ht="30" hidden="1" customHeight="1" x14ac:dyDescent="0.35">
      <c r="A4142" s="134">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145"/>
      <c r="BH4142" s="95"/>
      <c r="BI4142" s="95"/>
      <c r="BJ4142" s="95"/>
      <c r="BK4142" s="94"/>
      <c r="BL4142" s="95"/>
      <c r="BM4142" s="96"/>
      <c r="BN4142" s="94"/>
      <c r="BO4142" s="94"/>
      <c r="BP4142" s="42"/>
      <c r="BQ4142" s="120"/>
    </row>
    <row r="4143" spans="1:69" ht="30" hidden="1" customHeight="1" x14ac:dyDescent="0.35">
      <c r="A4143" s="134">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145"/>
      <c r="BH4143" s="95"/>
      <c r="BI4143" s="95"/>
      <c r="BJ4143" s="95"/>
      <c r="BK4143" s="94"/>
      <c r="BL4143" s="95"/>
      <c r="BM4143" s="96"/>
      <c r="BN4143" s="94"/>
      <c r="BO4143" s="94"/>
      <c r="BP4143" s="42"/>
      <c r="BQ4143" s="120"/>
    </row>
    <row r="4144" spans="1:69" ht="30" hidden="1" customHeight="1" x14ac:dyDescent="0.35">
      <c r="A4144" s="134">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145"/>
      <c r="BH4144" s="95"/>
      <c r="BI4144" s="95"/>
      <c r="BJ4144" s="95"/>
      <c r="BK4144" s="94"/>
      <c r="BL4144" s="95"/>
      <c r="BM4144" s="96"/>
      <c r="BN4144" s="94"/>
      <c r="BO4144" s="94"/>
      <c r="BP4144" s="42"/>
      <c r="BQ4144" s="120"/>
    </row>
    <row r="4145" spans="1:69" ht="30" hidden="1" customHeight="1" x14ac:dyDescent="0.35">
      <c r="A4145" s="134">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145"/>
      <c r="BH4145" s="95"/>
      <c r="BI4145" s="95"/>
      <c r="BJ4145" s="95"/>
      <c r="BK4145" s="94"/>
      <c r="BL4145" s="95"/>
      <c r="BM4145" s="96"/>
      <c r="BN4145" s="94"/>
      <c r="BO4145" s="94"/>
      <c r="BP4145" s="42"/>
      <c r="BQ4145" s="120"/>
    </row>
    <row r="4146" spans="1:69" ht="30" hidden="1" customHeight="1" x14ac:dyDescent="0.35">
      <c r="A4146" s="134">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145"/>
      <c r="BH4146" s="95"/>
      <c r="BI4146" s="95"/>
      <c r="BJ4146" s="95"/>
      <c r="BK4146" s="94"/>
      <c r="BL4146" s="95"/>
      <c r="BM4146" s="96"/>
      <c r="BN4146" s="94"/>
      <c r="BO4146" s="94"/>
      <c r="BP4146" s="42"/>
      <c r="BQ4146" s="120"/>
    </row>
    <row r="4147" spans="1:69" ht="30" hidden="1" customHeight="1" x14ac:dyDescent="0.35">
      <c r="A4147" s="134">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145"/>
      <c r="BH4147" s="95"/>
      <c r="BI4147" s="95"/>
      <c r="BJ4147" s="95"/>
      <c r="BK4147" s="94"/>
      <c r="BL4147" s="95"/>
      <c r="BM4147" s="96"/>
      <c r="BN4147" s="94"/>
      <c r="BO4147" s="94"/>
      <c r="BP4147" s="42"/>
      <c r="BQ4147" s="120"/>
    </row>
    <row r="4148" spans="1:69" ht="30" hidden="1" customHeight="1" x14ac:dyDescent="0.35">
      <c r="A4148" s="134">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145"/>
      <c r="BH4148" s="95"/>
      <c r="BI4148" s="95"/>
      <c r="BJ4148" s="95"/>
      <c r="BK4148" s="94"/>
      <c r="BL4148" s="95"/>
      <c r="BM4148" s="96"/>
      <c r="BN4148" s="94"/>
      <c r="BO4148" s="94"/>
      <c r="BP4148" s="42"/>
      <c r="BQ4148" s="120"/>
    </row>
    <row r="4149" spans="1:69" ht="30" hidden="1" customHeight="1" x14ac:dyDescent="0.35">
      <c r="A4149" s="134">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145"/>
      <c r="BH4149" s="95"/>
      <c r="BI4149" s="95"/>
      <c r="BJ4149" s="95"/>
      <c r="BK4149" s="94"/>
      <c r="BL4149" s="95"/>
      <c r="BM4149" s="96"/>
      <c r="BN4149" s="94"/>
      <c r="BO4149" s="94"/>
      <c r="BP4149" s="42"/>
      <c r="BQ4149" s="120"/>
    </row>
    <row r="4150" spans="1:69" ht="30" hidden="1" customHeight="1" x14ac:dyDescent="0.35">
      <c r="A4150" s="134">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145"/>
      <c r="BH4150" s="95"/>
      <c r="BI4150" s="95"/>
      <c r="BJ4150" s="95"/>
      <c r="BK4150" s="94"/>
      <c r="BL4150" s="95"/>
      <c r="BM4150" s="96"/>
      <c r="BN4150" s="94"/>
      <c r="BO4150" s="94"/>
      <c r="BP4150" s="42"/>
      <c r="BQ4150" s="120"/>
    </row>
    <row r="4151" spans="1:69" ht="30" hidden="1" customHeight="1" x14ac:dyDescent="0.35">
      <c r="A4151" s="134">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145"/>
      <c r="BH4151" s="95"/>
      <c r="BI4151" s="95"/>
      <c r="BJ4151" s="95"/>
      <c r="BK4151" s="94"/>
      <c r="BL4151" s="95"/>
      <c r="BM4151" s="96"/>
      <c r="BN4151" s="94"/>
      <c r="BO4151" s="94"/>
      <c r="BP4151" s="42"/>
      <c r="BQ4151" s="120"/>
    </row>
    <row r="4152" spans="1:69" ht="30" hidden="1" customHeight="1" x14ac:dyDescent="0.35">
      <c r="A4152" s="134">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145"/>
      <c r="BH4152" s="95"/>
      <c r="BI4152" s="95"/>
      <c r="BJ4152" s="95"/>
      <c r="BK4152" s="94"/>
      <c r="BL4152" s="95"/>
      <c r="BM4152" s="96"/>
      <c r="BN4152" s="94"/>
      <c r="BO4152" s="94"/>
      <c r="BP4152" s="42"/>
      <c r="BQ4152" s="120"/>
    </row>
    <row r="4153" spans="1:69" ht="30" hidden="1" customHeight="1" x14ac:dyDescent="0.35">
      <c r="A4153" s="134">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145"/>
      <c r="BH4153" s="95"/>
      <c r="BI4153" s="95"/>
      <c r="BJ4153" s="95"/>
      <c r="BK4153" s="94"/>
      <c r="BL4153" s="95"/>
      <c r="BM4153" s="96"/>
      <c r="BN4153" s="94"/>
      <c r="BO4153" s="94"/>
      <c r="BP4153" s="42"/>
      <c r="BQ4153" s="120"/>
    </row>
    <row r="4154" spans="1:69" ht="30" hidden="1" customHeight="1" x14ac:dyDescent="0.35">
      <c r="A4154" s="134">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145"/>
      <c r="BH4154" s="95"/>
      <c r="BI4154" s="95"/>
      <c r="BJ4154" s="95"/>
      <c r="BK4154" s="94"/>
      <c r="BL4154" s="95"/>
      <c r="BM4154" s="96"/>
      <c r="BN4154" s="94"/>
      <c r="BO4154" s="94"/>
      <c r="BP4154" s="42"/>
      <c r="BQ4154" s="120"/>
    </row>
    <row r="4155" spans="1:69" ht="30" hidden="1" customHeight="1" x14ac:dyDescent="0.35">
      <c r="A4155" s="134">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145"/>
      <c r="BH4155" s="95"/>
      <c r="BI4155" s="95"/>
      <c r="BJ4155" s="95"/>
      <c r="BK4155" s="94"/>
      <c r="BL4155" s="95"/>
      <c r="BM4155" s="96"/>
      <c r="BN4155" s="94"/>
      <c r="BO4155" s="94"/>
      <c r="BP4155" s="42"/>
      <c r="BQ4155" s="120"/>
    </row>
    <row r="4156" spans="1:69" ht="30" hidden="1" customHeight="1" x14ac:dyDescent="0.35">
      <c r="A4156" s="134">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145"/>
      <c r="BH4156" s="95"/>
      <c r="BI4156" s="95"/>
      <c r="BJ4156" s="95"/>
      <c r="BK4156" s="94"/>
      <c r="BL4156" s="95"/>
      <c r="BM4156" s="96"/>
      <c r="BN4156" s="94"/>
      <c r="BO4156" s="94"/>
      <c r="BP4156" s="42"/>
      <c r="BQ4156" s="120"/>
    </row>
    <row r="4157" spans="1:69" ht="30" hidden="1" customHeight="1" x14ac:dyDescent="0.35">
      <c r="A4157" s="134">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145"/>
      <c r="BH4157" s="95"/>
      <c r="BI4157" s="95"/>
      <c r="BJ4157" s="95"/>
      <c r="BK4157" s="94"/>
      <c r="BL4157" s="95"/>
      <c r="BM4157" s="96"/>
      <c r="BN4157" s="94"/>
      <c r="BO4157" s="94"/>
      <c r="BP4157" s="42"/>
      <c r="BQ4157" s="120"/>
    </row>
    <row r="4158" spans="1:69" ht="30" hidden="1" customHeight="1" x14ac:dyDescent="0.35">
      <c r="A4158" s="134">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145"/>
      <c r="BH4158" s="95"/>
      <c r="BI4158" s="95"/>
      <c r="BJ4158" s="95"/>
      <c r="BK4158" s="94"/>
      <c r="BL4158" s="95"/>
      <c r="BM4158" s="96"/>
      <c r="BN4158" s="94"/>
      <c r="BO4158" s="94"/>
      <c r="BP4158" s="42"/>
      <c r="BQ4158" s="120"/>
    </row>
    <row r="4159" spans="1:69" ht="30" hidden="1" customHeight="1" x14ac:dyDescent="0.35">
      <c r="A4159" s="134">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145"/>
      <c r="BH4159" s="95"/>
      <c r="BI4159" s="95"/>
      <c r="BJ4159" s="95"/>
      <c r="BK4159" s="94"/>
      <c r="BL4159" s="95"/>
      <c r="BM4159" s="96"/>
      <c r="BN4159" s="94"/>
      <c r="BO4159" s="94"/>
      <c r="BP4159" s="42"/>
      <c r="BQ4159" s="120"/>
    </row>
    <row r="4160" spans="1:69" ht="30" hidden="1" customHeight="1" x14ac:dyDescent="0.35">
      <c r="A4160" s="134">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145"/>
      <c r="BH4160" s="95"/>
      <c r="BI4160" s="95"/>
      <c r="BJ4160" s="95"/>
      <c r="BK4160" s="94"/>
      <c r="BL4160" s="95"/>
      <c r="BM4160" s="96"/>
      <c r="BN4160" s="94"/>
      <c r="BO4160" s="94"/>
      <c r="BP4160" s="42"/>
      <c r="BQ4160" s="120"/>
    </row>
    <row r="4161" spans="1:69" ht="30" hidden="1" customHeight="1" x14ac:dyDescent="0.35">
      <c r="A4161" s="134">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145"/>
      <c r="BH4161" s="95"/>
      <c r="BI4161" s="95"/>
      <c r="BJ4161" s="95"/>
      <c r="BK4161" s="94"/>
      <c r="BL4161" s="95"/>
      <c r="BM4161" s="96"/>
      <c r="BN4161" s="94"/>
      <c r="BO4161" s="94"/>
      <c r="BP4161" s="42"/>
      <c r="BQ4161" s="120"/>
    </row>
    <row r="4162" spans="1:69" ht="30" hidden="1" customHeight="1" x14ac:dyDescent="0.35">
      <c r="A4162" s="134">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145"/>
      <c r="BH4162" s="95"/>
      <c r="BI4162" s="95"/>
      <c r="BJ4162" s="95"/>
      <c r="BK4162" s="94"/>
      <c r="BL4162" s="95"/>
      <c r="BM4162" s="96"/>
      <c r="BN4162" s="94"/>
      <c r="BO4162" s="94"/>
      <c r="BP4162" s="42"/>
      <c r="BQ4162" s="120"/>
    </row>
    <row r="4163" spans="1:69" ht="30" hidden="1" customHeight="1" x14ac:dyDescent="0.35">
      <c r="A4163" s="134">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145"/>
      <c r="BH4163" s="95"/>
      <c r="BI4163" s="95"/>
      <c r="BJ4163" s="95"/>
      <c r="BK4163" s="94"/>
      <c r="BL4163" s="95"/>
      <c r="BM4163" s="96"/>
      <c r="BN4163" s="94"/>
      <c r="BO4163" s="94"/>
      <c r="BP4163" s="42"/>
      <c r="BQ4163" s="120"/>
    </row>
    <row r="4164" spans="1:69" ht="30" hidden="1" customHeight="1" x14ac:dyDescent="0.35">
      <c r="A4164" s="134">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145"/>
      <c r="BH4164" s="95"/>
      <c r="BI4164" s="95"/>
      <c r="BJ4164" s="95"/>
      <c r="BK4164" s="94"/>
      <c r="BL4164" s="95"/>
      <c r="BM4164" s="96"/>
      <c r="BN4164" s="94"/>
      <c r="BO4164" s="94"/>
      <c r="BP4164" s="42"/>
      <c r="BQ4164" s="120"/>
    </row>
    <row r="4165" spans="1:69" ht="30" hidden="1" customHeight="1" x14ac:dyDescent="0.35">
      <c r="A4165" s="134">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145"/>
      <c r="BH4165" s="95"/>
      <c r="BI4165" s="95"/>
      <c r="BJ4165" s="95"/>
      <c r="BK4165" s="94"/>
      <c r="BL4165" s="95"/>
      <c r="BM4165" s="96"/>
      <c r="BN4165" s="94"/>
      <c r="BO4165" s="94"/>
      <c r="BP4165" s="42"/>
      <c r="BQ4165" s="120"/>
    </row>
    <row r="4166" spans="1:69" ht="30" hidden="1" customHeight="1" x14ac:dyDescent="0.35">
      <c r="A4166" s="134">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145"/>
      <c r="BH4166" s="95"/>
      <c r="BI4166" s="95"/>
      <c r="BJ4166" s="95"/>
      <c r="BK4166" s="94"/>
      <c r="BL4166" s="95"/>
      <c r="BM4166" s="96"/>
      <c r="BN4166" s="94"/>
      <c r="BO4166" s="94"/>
      <c r="BP4166" s="42"/>
      <c r="BQ4166" s="120"/>
    </row>
    <row r="4167" spans="1:69" ht="30" hidden="1" customHeight="1" x14ac:dyDescent="0.35">
      <c r="A4167" s="134">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145"/>
      <c r="BH4167" s="95"/>
      <c r="BI4167" s="95"/>
      <c r="BJ4167" s="95"/>
      <c r="BK4167" s="94"/>
      <c r="BL4167" s="95"/>
      <c r="BM4167" s="96"/>
      <c r="BN4167" s="94"/>
      <c r="BO4167" s="94"/>
      <c r="BP4167" s="42"/>
      <c r="BQ4167" s="120"/>
    </row>
    <row r="4168" spans="1:69" ht="30" hidden="1" customHeight="1" x14ac:dyDescent="0.35">
      <c r="A4168" s="134">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145"/>
      <c r="BH4168" s="95"/>
      <c r="BI4168" s="95"/>
      <c r="BJ4168" s="95"/>
      <c r="BK4168" s="94"/>
      <c r="BL4168" s="95"/>
      <c r="BM4168" s="96"/>
      <c r="BN4168" s="94"/>
      <c r="BO4168" s="94"/>
      <c r="BP4168" s="42"/>
      <c r="BQ4168" s="120"/>
    </row>
    <row r="4169" spans="1:69" ht="30" hidden="1" customHeight="1" x14ac:dyDescent="0.35">
      <c r="A4169" s="134">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145"/>
      <c r="BH4169" s="95"/>
      <c r="BI4169" s="95"/>
      <c r="BJ4169" s="95"/>
      <c r="BK4169" s="94"/>
      <c r="BL4169" s="95"/>
      <c r="BM4169" s="96"/>
      <c r="BN4169" s="94"/>
      <c r="BO4169" s="94"/>
      <c r="BP4169" s="42"/>
      <c r="BQ4169" s="120"/>
    </row>
    <row r="4170" spans="1:69" ht="30" hidden="1" customHeight="1" x14ac:dyDescent="0.35">
      <c r="A4170" s="134">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145"/>
      <c r="BH4170" s="95"/>
      <c r="BI4170" s="95"/>
      <c r="BJ4170" s="95"/>
      <c r="BK4170" s="94"/>
      <c r="BL4170" s="95"/>
      <c r="BM4170" s="96"/>
      <c r="BN4170" s="94"/>
      <c r="BO4170" s="94"/>
      <c r="BP4170" s="42"/>
      <c r="BQ4170" s="120"/>
    </row>
    <row r="4171" spans="1:69" ht="30" hidden="1" customHeight="1" x14ac:dyDescent="0.35">
      <c r="A4171" s="134">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145"/>
      <c r="BH4171" s="95"/>
      <c r="BI4171" s="95"/>
      <c r="BJ4171" s="95"/>
      <c r="BK4171" s="94"/>
      <c r="BL4171" s="95"/>
      <c r="BM4171" s="96"/>
      <c r="BN4171" s="94"/>
      <c r="BO4171" s="94"/>
      <c r="BP4171" s="42"/>
      <c r="BQ4171" s="120"/>
    </row>
    <row r="4172" spans="1:69" ht="30" hidden="1" customHeight="1" x14ac:dyDescent="0.35">
      <c r="A4172" s="134">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145"/>
      <c r="BH4172" s="95"/>
      <c r="BI4172" s="95"/>
      <c r="BJ4172" s="95"/>
      <c r="BK4172" s="94"/>
      <c r="BL4172" s="95"/>
      <c r="BM4172" s="96"/>
      <c r="BN4172" s="94"/>
      <c r="BO4172" s="94"/>
      <c r="BP4172" s="42"/>
      <c r="BQ4172" s="120"/>
    </row>
    <row r="4173" spans="1:69" ht="30" hidden="1" customHeight="1" x14ac:dyDescent="0.35">
      <c r="A4173" s="134">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145"/>
      <c r="BH4173" s="95"/>
      <c r="BI4173" s="95"/>
      <c r="BJ4173" s="95"/>
      <c r="BK4173" s="94"/>
      <c r="BL4173" s="95"/>
      <c r="BM4173" s="96"/>
      <c r="BN4173" s="94"/>
      <c r="BO4173" s="94"/>
      <c r="BP4173" s="42"/>
      <c r="BQ4173" s="120"/>
    </row>
    <row r="4174" spans="1:69" ht="30" hidden="1" customHeight="1" x14ac:dyDescent="0.35">
      <c r="A4174" s="134">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145"/>
      <c r="BH4174" s="95"/>
      <c r="BI4174" s="95"/>
      <c r="BJ4174" s="95"/>
      <c r="BK4174" s="94"/>
      <c r="BL4174" s="95"/>
      <c r="BM4174" s="96"/>
      <c r="BN4174" s="94"/>
      <c r="BO4174" s="94"/>
      <c r="BP4174" s="42"/>
      <c r="BQ4174" s="120"/>
    </row>
    <row r="4175" spans="1:69" ht="30" hidden="1" customHeight="1" x14ac:dyDescent="0.35">
      <c r="A4175" s="134">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145"/>
      <c r="BH4175" s="95"/>
      <c r="BI4175" s="95"/>
      <c r="BJ4175" s="95"/>
      <c r="BK4175" s="94"/>
      <c r="BL4175" s="95"/>
      <c r="BM4175" s="96"/>
      <c r="BN4175" s="94"/>
      <c r="BO4175" s="94"/>
      <c r="BP4175" s="42"/>
      <c r="BQ4175" s="120"/>
    </row>
    <row r="4176" spans="1:69" ht="30" hidden="1" customHeight="1" x14ac:dyDescent="0.35">
      <c r="A4176" s="134">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145"/>
      <c r="BH4176" s="95"/>
      <c r="BI4176" s="95"/>
      <c r="BJ4176" s="95"/>
      <c r="BK4176" s="94"/>
      <c r="BL4176" s="95"/>
      <c r="BM4176" s="96"/>
      <c r="BN4176" s="94"/>
      <c r="BO4176" s="94"/>
      <c r="BP4176" s="42"/>
      <c r="BQ4176" s="120"/>
    </row>
    <row r="4177" spans="1:69" ht="30" hidden="1" customHeight="1" x14ac:dyDescent="0.35">
      <c r="A4177" s="134">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145"/>
      <c r="BH4177" s="95"/>
      <c r="BI4177" s="95"/>
      <c r="BJ4177" s="95"/>
      <c r="BK4177" s="94"/>
      <c r="BL4177" s="95"/>
      <c r="BM4177" s="96"/>
      <c r="BN4177" s="94"/>
      <c r="BO4177" s="94"/>
      <c r="BP4177" s="42"/>
      <c r="BQ4177" s="120"/>
    </row>
    <row r="4178" spans="1:69" ht="30" hidden="1" customHeight="1" x14ac:dyDescent="0.35">
      <c r="A4178" s="134">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145"/>
      <c r="BH4178" s="95"/>
      <c r="BI4178" s="95"/>
      <c r="BJ4178" s="95"/>
      <c r="BK4178" s="94"/>
      <c r="BL4178" s="95"/>
      <c r="BM4178" s="96"/>
      <c r="BN4178" s="94"/>
      <c r="BO4178" s="94"/>
      <c r="BP4178" s="42"/>
      <c r="BQ4178" s="120"/>
    </row>
    <row r="4179" spans="1:69" ht="30" hidden="1" customHeight="1" x14ac:dyDescent="0.35">
      <c r="A4179" s="134">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145"/>
      <c r="BH4179" s="95"/>
      <c r="BI4179" s="95"/>
      <c r="BJ4179" s="95"/>
      <c r="BK4179" s="94"/>
      <c r="BL4179" s="95"/>
      <c r="BM4179" s="96"/>
      <c r="BN4179" s="94"/>
      <c r="BO4179" s="94"/>
      <c r="BP4179" s="42"/>
      <c r="BQ4179" s="120"/>
    </row>
    <row r="4180" spans="1:69" ht="30" hidden="1" customHeight="1" x14ac:dyDescent="0.35">
      <c r="A4180" s="134">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145"/>
      <c r="BH4180" s="95"/>
      <c r="BI4180" s="95"/>
      <c r="BJ4180" s="95"/>
      <c r="BK4180" s="94"/>
      <c r="BL4180" s="95"/>
      <c r="BM4180" s="96"/>
      <c r="BN4180" s="94"/>
      <c r="BO4180" s="94"/>
      <c r="BP4180" s="42"/>
      <c r="BQ4180" s="120"/>
    </row>
    <row r="4181" spans="1:69" ht="30" hidden="1" customHeight="1" x14ac:dyDescent="0.35">
      <c r="A4181" s="134">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145"/>
      <c r="BH4181" s="95"/>
      <c r="BI4181" s="95"/>
      <c r="BJ4181" s="95"/>
      <c r="BK4181" s="94"/>
      <c r="BL4181" s="95"/>
      <c r="BM4181" s="96"/>
      <c r="BN4181" s="94"/>
      <c r="BO4181" s="94"/>
      <c r="BP4181" s="42"/>
      <c r="BQ4181" s="120"/>
    </row>
    <row r="4182" spans="1:69" ht="30" hidden="1" customHeight="1" x14ac:dyDescent="0.35">
      <c r="A4182" s="134">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145"/>
      <c r="BH4182" s="95"/>
      <c r="BI4182" s="95"/>
      <c r="BJ4182" s="95"/>
      <c r="BK4182" s="94"/>
      <c r="BL4182" s="95"/>
      <c r="BM4182" s="96"/>
      <c r="BN4182" s="94"/>
      <c r="BO4182" s="94"/>
      <c r="BP4182" s="42"/>
      <c r="BQ4182" s="120"/>
    </row>
    <row r="4183" spans="1:69" ht="30" hidden="1" customHeight="1" x14ac:dyDescent="0.35">
      <c r="A4183" s="134">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145"/>
      <c r="BH4183" s="95"/>
      <c r="BI4183" s="95"/>
      <c r="BJ4183" s="95"/>
      <c r="BK4183" s="94"/>
      <c r="BL4183" s="95"/>
      <c r="BM4183" s="96"/>
      <c r="BN4183" s="94"/>
      <c r="BO4183" s="94"/>
      <c r="BP4183" s="42"/>
      <c r="BQ4183" s="120"/>
    </row>
    <row r="4184" spans="1:69" ht="30" hidden="1" customHeight="1" x14ac:dyDescent="0.35">
      <c r="A4184" s="134">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145"/>
      <c r="BH4184" s="95"/>
      <c r="BI4184" s="95"/>
      <c r="BJ4184" s="95"/>
      <c r="BK4184" s="94"/>
      <c r="BL4184" s="95"/>
      <c r="BM4184" s="96"/>
      <c r="BN4184" s="94"/>
      <c r="BO4184" s="94"/>
      <c r="BP4184" s="42"/>
      <c r="BQ4184" s="120"/>
    </row>
    <row r="4185" spans="1:69" ht="30" hidden="1" customHeight="1" x14ac:dyDescent="0.35">
      <c r="A4185" s="134">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145"/>
      <c r="BH4185" s="95"/>
      <c r="BI4185" s="95"/>
      <c r="BJ4185" s="95"/>
      <c r="BK4185" s="94"/>
      <c r="BL4185" s="95"/>
      <c r="BM4185" s="96"/>
      <c r="BN4185" s="94"/>
      <c r="BO4185" s="94"/>
      <c r="BP4185" s="42"/>
      <c r="BQ4185" s="120"/>
    </row>
    <row r="4186" spans="1:69" ht="30" hidden="1" customHeight="1" x14ac:dyDescent="0.35">
      <c r="A4186" s="134">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145"/>
      <c r="BH4186" s="95"/>
      <c r="BI4186" s="95"/>
      <c r="BJ4186" s="95"/>
      <c r="BK4186" s="94"/>
      <c r="BL4186" s="95"/>
      <c r="BM4186" s="96"/>
      <c r="BN4186" s="94"/>
      <c r="BO4186" s="94"/>
      <c r="BP4186" s="42"/>
      <c r="BQ4186" s="120"/>
    </row>
    <row r="4187" spans="1:69" ht="30" hidden="1" customHeight="1" x14ac:dyDescent="0.35">
      <c r="A4187" s="134">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145"/>
      <c r="BH4187" s="95"/>
      <c r="BI4187" s="95"/>
      <c r="BJ4187" s="95"/>
      <c r="BK4187" s="94"/>
      <c r="BL4187" s="95"/>
      <c r="BM4187" s="96"/>
      <c r="BN4187" s="94"/>
      <c r="BO4187" s="94"/>
      <c r="BP4187" s="42"/>
      <c r="BQ4187" s="120"/>
    </row>
    <row r="4188" spans="1:69" ht="30" hidden="1" customHeight="1" x14ac:dyDescent="0.35">
      <c r="A4188" s="134">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145"/>
      <c r="BH4188" s="95"/>
      <c r="BI4188" s="95"/>
      <c r="BJ4188" s="95"/>
      <c r="BK4188" s="94"/>
      <c r="BL4188" s="95"/>
      <c r="BM4188" s="96"/>
      <c r="BN4188" s="94"/>
      <c r="BO4188" s="94"/>
      <c r="BP4188" s="42"/>
      <c r="BQ4188" s="120"/>
    </row>
    <row r="4189" spans="1:69" ht="30" hidden="1" customHeight="1" x14ac:dyDescent="0.35">
      <c r="A4189" s="134">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145"/>
      <c r="BH4189" s="95"/>
      <c r="BI4189" s="95"/>
      <c r="BJ4189" s="95"/>
      <c r="BK4189" s="94"/>
      <c r="BL4189" s="95"/>
      <c r="BM4189" s="96"/>
      <c r="BN4189" s="94"/>
      <c r="BO4189" s="94"/>
      <c r="BP4189" s="42"/>
      <c r="BQ4189" s="120"/>
    </row>
    <row r="4190" spans="1:69" ht="30" hidden="1" customHeight="1" x14ac:dyDescent="0.35">
      <c r="A4190" s="134">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145"/>
      <c r="BH4190" s="95"/>
      <c r="BI4190" s="95"/>
      <c r="BJ4190" s="95"/>
      <c r="BK4190" s="94"/>
      <c r="BL4190" s="95"/>
      <c r="BM4190" s="96"/>
      <c r="BN4190" s="94"/>
      <c r="BO4190" s="94"/>
      <c r="BP4190" s="42"/>
      <c r="BQ4190" s="120"/>
    </row>
    <row r="4191" spans="1:69" ht="30" hidden="1" customHeight="1" x14ac:dyDescent="0.35">
      <c r="A4191" s="134">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145"/>
      <c r="BH4191" s="95"/>
      <c r="BI4191" s="95"/>
      <c r="BJ4191" s="95"/>
      <c r="BK4191" s="94"/>
      <c r="BL4191" s="95"/>
      <c r="BM4191" s="96"/>
      <c r="BN4191" s="94"/>
      <c r="BO4191" s="94"/>
      <c r="BP4191" s="42"/>
      <c r="BQ4191" s="120"/>
    </row>
    <row r="4192" spans="1:69" ht="30" hidden="1" customHeight="1" x14ac:dyDescent="0.35">
      <c r="A4192" s="134">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145"/>
      <c r="BH4192" s="95"/>
      <c r="BI4192" s="95"/>
      <c r="BJ4192" s="95"/>
      <c r="BK4192" s="94"/>
      <c r="BL4192" s="95"/>
      <c r="BM4192" s="96"/>
      <c r="BN4192" s="94"/>
      <c r="BO4192" s="94"/>
      <c r="BP4192" s="42"/>
      <c r="BQ4192" s="120"/>
    </row>
    <row r="4193" spans="1:69" ht="30" hidden="1" customHeight="1" x14ac:dyDescent="0.35">
      <c r="A4193" s="134">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145"/>
      <c r="BH4193" s="95"/>
      <c r="BI4193" s="95"/>
      <c r="BJ4193" s="95"/>
      <c r="BK4193" s="94"/>
      <c r="BL4193" s="95"/>
      <c r="BM4193" s="96"/>
      <c r="BN4193" s="94"/>
      <c r="BO4193" s="94"/>
      <c r="BP4193" s="42"/>
      <c r="BQ4193" s="120"/>
    </row>
    <row r="4194" spans="1:69" ht="30" hidden="1" customHeight="1" x14ac:dyDescent="0.35">
      <c r="A4194" s="134">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145"/>
      <c r="BH4194" s="95"/>
      <c r="BI4194" s="95"/>
      <c r="BJ4194" s="95"/>
      <c r="BK4194" s="94"/>
      <c r="BL4194" s="95"/>
      <c r="BM4194" s="96"/>
      <c r="BN4194" s="94"/>
      <c r="BO4194" s="94"/>
      <c r="BP4194" s="42"/>
      <c r="BQ4194" s="120"/>
    </row>
    <row r="4195" spans="1:69" ht="30" hidden="1" customHeight="1" x14ac:dyDescent="0.35">
      <c r="A4195" s="134">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145"/>
      <c r="BH4195" s="95"/>
      <c r="BI4195" s="95"/>
      <c r="BJ4195" s="95"/>
      <c r="BK4195" s="94"/>
      <c r="BL4195" s="95"/>
      <c r="BM4195" s="96"/>
      <c r="BN4195" s="94"/>
      <c r="BO4195" s="94"/>
      <c r="BP4195" s="42"/>
      <c r="BQ4195" s="120"/>
    </row>
    <row r="4196" spans="1:69" ht="30" hidden="1" customHeight="1" x14ac:dyDescent="0.35">
      <c r="A4196" s="134">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145"/>
      <c r="BH4196" s="95"/>
      <c r="BI4196" s="95"/>
      <c r="BJ4196" s="95"/>
      <c r="BK4196" s="94"/>
      <c r="BL4196" s="95"/>
      <c r="BM4196" s="96"/>
      <c r="BN4196" s="94"/>
      <c r="BO4196" s="94"/>
      <c r="BP4196" s="42"/>
      <c r="BQ4196" s="120"/>
    </row>
    <row r="4197" spans="1:69" ht="30" hidden="1" customHeight="1" x14ac:dyDescent="0.35">
      <c r="A4197" s="134">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145"/>
      <c r="BH4197" s="95"/>
      <c r="BI4197" s="95"/>
      <c r="BJ4197" s="95"/>
      <c r="BK4197" s="94"/>
      <c r="BL4197" s="95"/>
      <c r="BM4197" s="96"/>
      <c r="BN4197" s="94"/>
      <c r="BO4197" s="94"/>
      <c r="BP4197" s="42"/>
      <c r="BQ4197" s="120"/>
    </row>
    <row r="4198" spans="1:69" ht="30" hidden="1" customHeight="1" x14ac:dyDescent="0.35">
      <c r="A4198" s="134">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145"/>
      <c r="BH4198" s="95"/>
      <c r="BI4198" s="95"/>
      <c r="BJ4198" s="95"/>
      <c r="BK4198" s="94"/>
      <c r="BL4198" s="95"/>
      <c r="BM4198" s="96"/>
      <c r="BN4198" s="94"/>
      <c r="BO4198" s="94"/>
      <c r="BP4198" s="42"/>
      <c r="BQ4198" s="120"/>
    </row>
    <row r="4199" spans="1:69" ht="30" hidden="1" customHeight="1" x14ac:dyDescent="0.35">
      <c r="A4199" s="134">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145"/>
      <c r="BH4199" s="95"/>
      <c r="BI4199" s="95"/>
      <c r="BJ4199" s="95"/>
      <c r="BK4199" s="94"/>
      <c r="BL4199" s="95"/>
      <c r="BM4199" s="96"/>
      <c r="BN4199" s="94"/>
      <c r="BO4199" s="94"/>
      <c r="BP4199" s="42"/>
      <c r="BQ4199" s="120"/>
    </row>
    <row r="4200" spans="1:69" ht="30" hidden="1" customHeight="1" x14ac:dyDescent="0.35">
      <c r="A4200" s="134">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145"/>
      <c r="BH4200" s="95"/>
      <c r="BI4200" s="95"/>
      <c r="BJ4200" s="95"/>
      <c r="BK4200" s="94"/>
      <c r="BL4200" s="95"/>
      <c r="BM4200" s="96"/>
      <c r="BN4200" s="94"/>
      <c r="BO4200" s="94"/>
      <c r="BP4200" s="42"/>
      <c r="BQ4200" s="120"/>
    </row>
    <row r="4201" spans="1:69" ht="30" hidden="1" customHeight="1" x14ac:dyDescent="0.35">
      <c r="A4201" s="134">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145"/>
      <c r="BH4201" s="95"/>
      <c r="BI4201" s="95"/>
      <c r="BJ4201" s="95"/>
      <c r="BK4201" s="94"/>
      <c r="BL4201" s="95"/>
      <c r="BM4201" s="96"/>
      <c r="BN4201" s="94"/>
      <c r="BO4201" s="94"/>
      <c r="BP4201" s="42"/>
      <c r="BQ4201" s="120"/>
    </row>
    <row r="4202" spans="1:69" ht="30" hidden="1" customHeight="1" x14ac:dyDescent="0.35">
      <c r="A4202" s="134">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145"/>
      <c r="BH4202" s="95"/>
      <c r="BI4202" s="95"/>
      <c r="BJ4202" s="95"/>
      <c r="BK4202" s="94"/>
      <c r="BL4202" s="95"/>
      <c r="BM4202" s="96"/>
      <c r="BN4202" s="94"/>
      <c r="BO4202" s="94"/>
      <c r="BP4202" s="42"/>
      <c r="BQ4202" s="120"/>
    </row>
    <row r="4203" spans="1:69" ht="30" hidden="1" customHeight="1" x14ac:dyDescent="0.35">
      <c r="A4203" s="134">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145"/>
      <c r="BH4203" s="95"/>
      <c r="BI4203" s="95"/>
      <c r="BJ4203" s="95"/>
      <c r="BK4203" s="94"/>
      <c r="BL4203" s="95"/>
      <c r="BM4203" s="96"/>
      <c r="BN4203" s="94"/>
      <c r="BO4203" s="94"/>
      <c r="BP4203" s="42"/>
      <c r="BQ4203" s="120"/>
    </row>
    <row r="4204" spans="1:69" ht="30" hidden="1" customHeight="1" x14ac:dyDescent="0.35">
      <c r="A4204" s="134">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145"/>
      <c r="BH4204" s="95"/>
      <c r="BI4204" s="95"/>
      <c r="BJ4204" s="95"/>
      <c r="BK4204" s="94"/>
      <c r="BL4204" s="95"/>
      <c r="BM4204" s="96"/>
      <c r="BN4204" s="94"/>
      <c r="BO4204" s="94"/>
      <c r="BP4204" s="42"/>
      <c r="BQ4204" s="120"/>
    </row>
    <row r="4205" spans="1:69" ht="30" hidden="1" customHeight="1" x14ac:dyDescent="0.35">
      <c r="A4205" s="134">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145"/>
      <c r="BH4205" s="95"/>
      <c r="BI4205" s="95"/>
      <c r="BJ4205" s="95"/>
      <c r="BK4205" s="94"/>
      <c r="BL4205" s="95"/>
      <c r="BM4205" s="96"/>
      <c r="BN4205" s="94"/>
      <c r="BO4205" s="94"/>
      <c r="BP4205" s="42"/>
      <c r="BQ4205" s="120"/>
    </row>
    <row r="4206" spans="1:69" ht="30" hidden="1" customHeight="1" x14ac:dyDescent="0.35">
      <c r="A4206" s="134">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145"/>
      <c r="BH4206" s="95"/>
      <c r="BI4206" s="95"/>
      <c r="BJ4206" s="95"/>
      <c r="BK4206" s="94"/>
      <c r="BL4206" s="95"/>
      <c r="BM4206" s="96"/>
      <c r="BN4206" s="94"/>
      <c r="BO4206" s="94"/>
      <c r="BP4206" s="42"/>
      <c r="BQ4206" s="120"/>
    </row>
    <row r="4207" spans="1:69" ht="30" hidden="1" customHeight="1" x14ac:dyDescent="0.35">
      <c r="A4207" s="134">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145"/>
      <c r="BH4207" s="95"/>
      <c r="BI4207" s="95"/>
      <c r="BJ4207" s="95"/>
      <c r="BK4207" s="94"/>
      <c r="BL4207" s="95"/>
      <c r="BM4207" s="96"/>
      <c r="BN4207" s="94"/>
      <c r="BO4207" s="94"/>
      <c r="BP4207" s="42"/>
      <c r="BQ4207" s="120"/>
    </row>
    <row r="4208" spans="1:69" ht="30" hidden="1" customHeight="1" x14ac:dyDescent="0.35">
      <c r="A4208" s="134">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145"/>
      <c r="BH4208" s="95"/>
      <c r="BI4208" s="95"/>
      <c r="BJ4208" s="95"/>
      <c r="BK4208" s="94"/>
      <c r="BL4208" s="95"/>
      <c r="BM4208" s="96"/>
      <c r="BN4208" s="94"/>
      <c r="BO4208" s="94"/>
      <c r="BP4208" s="42"/>
      <c r="BQ4208" s="120"/>
    </row>
    <row r="4209" spans="1:69" ht="30" hidden="1" customHeight="1" x14ac:dyDescent="0.35">
      <c r="A4209" s="134">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145"/>
      <c r="BH4209" s="95"/>
      <c r="BI4209" s="95"/>
      <c r="BJ4209" s="95"/>
      <c r="BK4209" s="94"/>
      <c r="BL4209" s="95"/>
      <c r="BM4209" s="96"/>
      <c r="BN4209" s="94"/>
      <c r="BO4209" s="94"/>
      <c r="BP4209" s="42"/>
      <c r="BQ4209" s="120"/>
    </row>
    <row r="4210" spans="1:69" ht="30" hidden="1" customHeight="1" x14ac:dyDescent="0.35">
      <c r="A4210" s="134">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145"/>
      <c r="BH4210" s="95"/>
      <c r="BI4210" s="95"/>
      <c r="BJ4210" s="95"/>
      <c r="BK4210" s="94"/>
      <c r="BL4210" s="95"/>
      <c r="BM4210" s="96"/>
      <c r="BN4210" s="94"/>
      <c r="BO4210" s="94"/>
      <c r="BP4210" s="42"/>
      <c r="BQ4210" s="120"/>
    </row>
    <row r="4211" spans="1:69" ht="30" hidden="1" customHeight="1" x14ac:dyDescent="0.35">
      <c r="A4211" s="134">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145"/>
      <c r="BH4211" s="95"/>
      <c r="BI4211" s="95"/>
      <c r="BJ4211" s="95"/>
      <c r="BK4211" s="94"/>
      <c r="BL4211" s="95"/>
      <c r="BM4211" s="96"/>
      <c r="BN4211" s="94"/>
      <c r="BO4211" s="94"/>
      <c r="BP4211" s="42"/>
      <c r="BQ4211" s="120"/>
    </row>
    <row r="4212" spans="1:69" ht="30" hidden="1" customHeight="1" x14ac:dyDescent="0.35">
      <c r="A4212" s="134">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145"/>
      <c r="BH4212" s="95"/>
      <c r="BI4212" s="95"/>
      <c r="BJ4212" s="95"/>
      <c r="BK4212" s="94"/>
      <c r="BL4212" s="95"/>
      <c r="BM4212" s="96"/>
      <c r="BN4212" s="94"/>
      <c r="BO4212" s="94"/>
      <c r="BP4212" s="42"/>
      <c r="BQ4212" s="120"/>
    </row>
    <row r="4213" spans="1:69" ht="30" hidden="1" customHeight="1" x14ac:dyDescent="0.35">
      <c r="A4213" s="134">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145"/>
      <c r="BH4213" s="95"/>
      <c r="BI4213" s="95"/>
      <c r="BJ4213" s="95"/>
      <c r="BK4213" s="94"/>
      <c r="BL4213" s="95"/>
      <c r="BM4213" s="96"/>
      <c r="BN4213" s="94"/>
      <c r="BO4213" s="94"/>
      <c r="BP4213" s="42"/>
      <c r="BQ4213" s="120"/>
    </row>
    <row r="4214" spans="1:69" ht="30" hidden="1" customHeight="1" x14ac:dyDescent="0.35">
      <c r="A4214" s="134">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145"/>
      <c r="BH4214" s="95"/>
      <c r="BI4214" s="95"/>
      <c r="BJ4214" s="95"/>
      <c r="BK4214" s="94"/>
      <c r="BL4214" s="95"/>
      <c r="BM4214" s="96"/>
      <c r="BN4214" s="94"/>
      <c r="BO4214" s="94"/>
      <c r="BP4214" s="42"/>
      <c r="BQ4214" s="120"/>
    </row>
    <row r="4215" spans="1:69" ht="30" hidden="1" customHeight="1" x14ac:dyDescent="0.35">
      <c r="A4215" s="134">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145"/>
      <c r="BH4215" s="95"/>
      <c r="BI4215" s="95"/>
      <c r="BJ4215" s="95"/>
      <c r="BK4215" s="94"/>
      <c r="BL4215" s="95"/>
      <c r="BM4215" s="96"/>
      <c r="BN4215" s="94"/>
      <c r="BO4215" s="94"/>
      <c r="BP4215" s="42"/>
      <c r="BQ4215" s="120"/>
    </row>
    <row r="4216" spans="1:69" ht="30" hidden="1" customHeight="1" x14ac:dyDescent="0.35">
      <c r="A4216" s="134">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145"/>
      <c r="BH4216" s="95"/>
      <c r="BI4216" s="95"/>
      <c r="BJ4216" s="95"/>
      <c r="BK4216" s="94"/>
      <c r="BL4216" s="95"/>
      <c r="BM4216" s="96"/>
      <c r="BN4216" s="94"/>
      <c r="BO4216" s="94"/>
      <c r="BP4216" s="42"/>
      <c r="BQ4216" s="120"/>
    </row>
    <row r="4217" spans="1:69" ht="30" hidden="1" customHeight="1" x14ac:dyDescent="0.35">
      <c r="A4217" s="134">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145"/>
      <c r="BH4217" s="95"/>
      <c r="BI4217" s="95"/>
      <c r="BJ4217" s="95"/>
      <c r="BK4217" s="94"/>
      <c r="BL4217" s="95"/>
      <c r="BM4217" s="96"/>
      <c r="BN4217" s="94"/>
      <c r="BO4217" s="94"/>
      <c r="BP4217" s="42"/>
      <c r="BQ4217" s="120"/>
    </row>
    <row r="4218" spans="1:69" ht="30" hidden="1" customHeight="1" x14ac:dyDescent="0.35">
      <c r="A4218" s="134">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145"/>
      <c r="BH4218" s="95"/>
      <c r="BI4218" s="95"/>
      <c r="BJ4218" s="95"/>
      <c r="BK4218" s="94"/>
      <c r="BL4218" s="95"/>
      <c r="BM4218" s="96"/>
      <c r="BN4218" s="94"/>
      <c r="BO4218" s="94"/>
      <c r="BP4218" s="42"/>
      <c r="BQ4218" s="120"/>
    </row>
    <row r="4219" spans="1:69" ht="30" hidden="1" customHeight="1" x14ac:dyDescent="0.35">
      <c r="A4219" s="134">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145"/>
      <c r="BH4219" s="95"/>
      <c r="BI4219" s="95"/>
      <c r="BJ4219" s="95"/>
      <c r="BK4219" s="94"/>
      <c r="BL4219" s="95"/>
      <c r="BM4219" s="96"/>
      <c r="BN4219" s="94"/>
      <c r="BO4219" s="94"/>
      <c r="BP4219" s="42"/>
      <c r="BQ4219" s="120"/>
    </row>
    <row r="4220" spans="1:69" ht="30" hidden="1" customHeight="1" x14ac:dyDescent="0.35">
      <c r="A4220" s="134">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145"/>
      <c r="BH4220" s="95"/>
      <c r="BI4220" s="95"/>
      <c r="BJ4220" s="95"/>
      <c r="BK4220" s="94"/>
      <c r="BL4220" s="95"/>
      <c r="BM4220" s="96"/>
      <c r="BN4220" s="94"/>
      <c r="BO4220" s="94"/>
      <c r="BP4220" s="42"/>
      <c r="BQ4220" s="120"/>
    </row>
    <row r="4221" spans="1:69" ht="30" hidden="1" customHeight="1" x14ac:dyDescent="0.35">
      <c r="A4221" s="134">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145"/>
      <c r="BH4221" s="95"/>
      <c r="BI4221" s="95"/>
      <c r="BJ4221" s="95"/>
      <c r="BK4221" s="94"/>
      <c r="BL4221" s="95"/>
      <c r="BM4221" s="96"/>
      <c r="BN4221" s="94"/>
      <c r="BO4221" s="94"/>
      <c r="BP4221" s="42"/>
      <c r="BQ4221" s="120"/>
    </row>
    <row r="4222" spans="1:69" ht="30" hidden="1" customHeight="1" x14ac:dyDescent="0.35">
      <c r="A4222" s="134">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145"/>
      <c r="BH4222" s="95"/>
      <c r="BI4222" s="95"/>
      <c r="BJ4222" s="95"/>
      <c r="BK4222" s="94"/>
      <c r="BL4222" s="95"/>
      <c r="BM4222" s="96"/>
      <c r="BN4222" s="94"/>
      <c r="BO4222" s="94"/>
      <c r="BP4222" s="42"/>
      <c r="BQ4222" s="120"/>
    </row>
    <row r="4223" spans="1:69" ht="30" hidden="1" customHeight="1" x14ac:dyDescent="0.35">
      <c r="A4223" s="134">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145"/>
      <c r="BH4223" s="95"/>
      <c r="BI4223" s="95"/>
      <c r="BJ4223" s="95"/>
      <c r="BK4223" s="94"/>
      <c r="BL4223" s="95"/>
      <c r="BM4223" s="96"/>
      <c r="BN4223" s="94"/>
      <c r="BO4223" s="94"/>
      <c r="BP4223" s="42"/>
      <c r="BQ4223" s="120"/>
    </row>
    <row r="4224" spans="1:69" ht="30" hidden="1" customHeight="1" x14ac:dyDescent="0.35">
      <c r="A4224" s="134">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145"/>
      <c r="BH4224" s="95"/>
      <c r="BI4224" s="95"/>
      <c r="BJ4224" s="95"/>
      <c r="BK4224" s="94"/>
      <c r="BL4224" s="95"/>
      <c r="BM4224" s="96"/>
      <c r="BN4224" s="94"/>
      <c r="BO4224" s="94"/>
      <c r="BP4224" s="42"/>
      <c r="BQ4224" s="120"/>
    </row>
    <row r="4225" spans="1:69" ht="30" hidden="1" customHeight="1" x14ac:dyDescent="0.35">
      <c r="A4225" s="134">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145"/>
      <c r="BH4225" s="95"/>
      <c r="BI4225" s="95"/>
      <c r="BJ4225" s="95"/>
      <c r="BK4225" s="94"/>
      <c r="BL4225" s="95"/>
      <c r="BM4225" s="96"/>
      <c r="BN4225" s="94"/>
      <c r="BO4225" s="94"/>
      <c r="BP4225" s="42"/>
      <c r="BQ4225" s="120"/>
    </row>
    <row r="4226" spans="1:69" ht="30" hidden="1" customHeight="1" x14ac:dyDescent="0.35">
      <c r="A4226" s="134">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145"/>
      <c r="BH4226" s="95"/>
      <c r="BI4226" s="95"/>
      <c r="BJ4226" s="95"/>
      <c r="BK4226" s="94"/>
      <c r="BL4226" s="95"/>
      <c r="BM4226" s="96"/>
      <c r="BN4226" s="94"/>
      <c r="BO4226" s="94"/>
      <c r="BP4226" s="42"/>
      <c r="BQ4226" s="120"/>
    </row>
    <row r="4227" spans="1:69" ht="30" hidden="1" customHeight="1" x14ac:dyDescent="0.35">
      <c r="A4227" s="134">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145"/>
      <c r="BH4227" s="95"/>
      <c r="BI4227" s="95"/>
      <c r="BJ4227" s="95"/>
      <c r="BK4227" s="94"/>
      <c r="BL4227" s="95"/>
      <c r="BM4227" s="96"/>
      <c r="BN4227" s="94"/>
      <c r="BO4227" s="94"/>
      <c r="BP4227" s="42"/>
      <c r="BQ4227" s="120"/>
    </row>
    <row r="4228" spans="1:69" ht="30" hidden="1" customHeight="1" x14ac:dyDescent="0.35">
      <c r="A4228" s="134">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145"/>
      <c r="BH4228" s="95"/>
      <c r="BI4228" s="95"/>
      <c r="BJ4228" s="95"/>
      <c r="BK4228" s="94"/>
      <c r="BL4228" s="95"/>
      <c r="BM4228" s="96"/>
      <c r="BN4228" s="94"/>
      <c r="BO4228" s="94"/>
      <c r="BP4228" s="42"/>
      <c r="BQ4228" s="120"/>
    </row>
    <row r="4229" spans="1:69" ht="30" hidden="1" customHeight="1" x14ac:dyDescent="0.35">
      <c r="A4229" s="134">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145"/>
      <c r="BH4229" s="95"/>
      <c r="BI4229" s="95"/>
      <c r="BJ4229" s="95"/>
      <c r="BK4229" s="94"/>
      <c r="BL4229" s="95"/>
      <c r="BM4229" s="96"/>
      <c r="BN4229" s="94"/>
      <c r="BO4229" s="94"/>
      <c r="BP4229" s="42"/>
      <c r="BQ4229" s="120"/>
    </row>
    <row r="4230" spans="1:69" ht="30" hidden="1" customHeight="1" x14ac:dyDescent="0.35">
      <c r="A4230" s="134">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145"/>
      <c r="BH4230" s="95"/>
      <c r="BI4230" s="95"/>
      <c r="BJ4230" s="95"/>
      <c r="BK4230" s="94"/>
      <c r="BL4230" s="95"/>
      <c r="BM4230" s="96"/>
      <c r="BN4230" s="94"/>
      <c r="BO4230" s="94"/>
      <c r="BP4230" s="42"/>
      <c r="BQ4230" s="120"/>
    </row>
    <row r="4231" spans="1:69" ht="30" hidden="1" customHeight="1" x14ac:dyDescent="0.35">
      <c r="A4231" s="134">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145"/>
      <c r="BH4231" s="95"/>
      <c r="BI4231" s="95"/>
      <c r="BJ4231" s="95"/>
      <c r="BK4231" s="94"/>
      <c r="BL4231" s="95"/>
      <c r="BM4231" s="96"/>
      <c r="BN4231" s="94"/>
      <c r="BO4231" s="94"/>
      <c r="BP4231" s="42"/>
      <c r="BQ4231" s="120"/>
    </row>
    <row r="4232" spans="1:69" ht="30" hidden="1" customHeight="1" x14ac:dyDescent="0.35">
      <c r="A4232" s="134">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145"/>
      <c r="BH4232" s="95"/>
      <c r="BI4232" s="95"/>
      <c r="BJ4232" s="95"/>
      <c r="BK4232" s="94"/>
      <c r="BL4232" s="95"/>
      <c r="BM4232" s="96"/>
      <c r="BN4232" s="94"/>
      <c r="BO4232" s="94"/>
      <c r="BP4232" s="42"/>
      <c r="BQ4232" s="120"/>
    </row>
    <row r="4233" spans="1:69" ht="30" hidden="1" customHeight="1" x14ac:dyDescent="0.35">
      <c r="A4233" s="134">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145"/>
      <c r="BH4233" s="95"/>
      <c r="BI4233" s="95"/>
      <c r="BJ4233" s="95"/>
      <c r="BK4233" s="94"/>
      <c r="BL4233" s="95"/>
      <c r="BM4233" s="96"/>
      <c r="BN4233" s="94"/>
      <c r="BO4233" s="94"/>
      <c r="BP4233" s="42"/>
      <c r="BQ4233" s="120"/>
    </row>
    <row r="4234" spans="1:69" ht="30" hidden="1" customHeight="1" x14ac:dyDescent="0.35">
      <c r="A4234" s="134">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145"/>
      <c r="BH4234" s="95"/>
      <c r="BI4234" s="95"/>
      <c r="BJ4234" s="95"/>
      <c r="BK4234" s="94"/>
      <c r="BL4234" s="95"/>
      <c r="BM4234" s="96"/>
      <c r="BN4234" s="94"/>
      <c r="BO4234" s="94"/>
      <c r="BP4234" s="42"/>
      <c r="BQ4234" s="120"/>
    </row>
    <row r="4235" spans="1:69" ht="30" hidden="1" customHeight="1" x14ac:dyDescent="0.35">
      <c r="A4235" s="134">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145"/>
      <c r="BH4235" s="95"/>
      <c r="BI4235" s="95"/>
      <c r="BJ4235" s="95"/>
      <c r="BK4235" s="94"/>
      <c r="BL4235" s="95"/>
      <c r="BM4235" s="96"/>
      <c r="BN4235" s="94"/>
      <c r="BO4235" s="94"/>
      <c r="BP4235" s="42"/>
      <c r="BQ4235" s="120"/>
    </row>
    <row r="4236" spans="1:69" ht="30" hidden="1" customHeight="1" x14ac:dyDescent="0.35">
      <c r="A4236" s="134">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145"/>
      <c r="BH4236" s="95"/>
      <c r="BI4236" s="95"/>
      <c r="BJ4236" s="95"/>
      <c r="BK4236" s="94"/>
      <c r="BL4236" s="95"/>
      <c r="BM4236" s="96"/>
      <c r="BN4236" s="94"/>
      <c r="BO4236" s="94"/>
      <c r="BP4236" s="42"/>
      <c r="BQ4236" s="120"/>
    </row>
    <row r="4237" spans="1:69" ht="30" hidden="1" customHeight="1" x14ac:dyDescent="0.35">
      <c r="A4237" s="134">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145"/>
      <c r="BH4237" s="95"/>
      <c r="BI4237" s="95"/>
      <c r="BJ4237" s="95"/>
      <c r="BK4237" s="94"/>
      <c r="BL4237" s="95"/>
      <c r="BM4237" s="96"/>
      <c r="BN4237" s="94"/>
      <c r="BO4237" s="94"/>
      <c r="BP4237" s="42"/>
      <c r="BQ4237" s="120"/>
    </row>
    <row r="4238" spans="1:69" ht="30" hidden="1" customHeight="1" x14ac:dyDescent="0.35">
      <c r="A4238" s="134">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145"/>
      <c r="BH4238" s="95"/>
      <c r="BI4238" s="95"/>
      <c r="BJ4238" s="95"/>
      <c r="BK4238" s="94"/>
      <c r="BL4238" s="95"/>
      <c r="BM4238" s="96"/>
      <c r="BN4238" s="94"/>
      <c r="BO4238" s="94"/>
      <c r="BP4238" s="42"/>
      <c r="BQ4238" s="120"/>
    </row>
    <row r="4239" spans="1:69" ht="30" hidden="1" customHeight="1" x14ac:dyDescent="0.35">
      <c r="A4239" s="134">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145"/>
      <c r="BH4239" s="95"/>
      <c r="BI4239" s="95"/>
      <c r="BJ4239" s="95"/>
      <c r="BK4239" s="94"/>
      <c r="BL4239" s="95"/>
      <c r="BM4239" s="96"/>
      <c r="BN4239" s="94"/>
      <c r="BO4239" s="94"/>
      <c r="BP4239" s="42"/>
      <c r="BQ4239" s="120"/>
    </row>
    <row r="4240" spans="1:69" ht="30" hidden="1" customHeight="1" x14ac:dyDescent="0.35">
      <c r="A4240" s="134">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145"/>
      <c r="BH4240" s="95"/>
      <c r="BI4240" s="95"/>
      <c r="BJ4240" s="95"/>
      <c r="BK4240" s="94"/>
      <c r="BL4240" s="95"/>
      <c r="BM4240" s="96"/>
      <c r="BN4240" s="94"/>
      <c r="BO4240" s="94"/>
      <c r="BP4240" s="42"/>
      <c r="BQ4240" s="120"/>
    </row>
    <row r="4241" spans="1:69" ht="30" hidden="1" customHeight="1" x14ac:dyDescent="0.35">
      <c r="A4241" s="134">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145"/>
      <c r="BH4241" s="95"/>
      <c r="BI4241" s="95"/>
      <c r="BJ4241" s="95"/>
      <c r="BK4241" s="94"/>
      <c r="BL4241" s="95"/>
      <c r="BM4241" s="96"/>
      <c r="BN4241" s="94"/>
      <c r="BO4241" s="94"/>
      <c r="BP4241" s="42"/>
      <c r="BQ4241" s="120"/>
    </row>
    <row r="4242" spans="1:69" ht="30" hidden="1" customHeight="1" x14ac:dyDescent="0.35">
      <c r="A4242" s="134">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145"/>
      <c r="BH4242" s="95"/>
      <c r="BI4242" s="95"/>
      <c r="BJ4242" s="95"/>
      <c r="BK4242" s="94"/>
      <c r="BL4242" s="95"/>
      <c r="BM4242" s="96"/>
      <c r="BN4242" s="94"/>
      <c r="BO4242" s="94"/>
      <c r="BP4242" s="42"/>
      <c r="BQ4242" s="120"/>
    </row>
    <row r="4243" spans="1:69" ht="30" hidden="1" customHeight="1" x14ac:dyDescent="0.35">
      <c r="A4243" s="134">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145"/>
      <c r="BH4243" s="95"/>
      <c r="BI4243" s="95"/>
      <c r="BJ4243" s="95"/>
      <c r="BK4243" s="94"/>
      <c r="BL4243" s="95"/>
      <c r="BM4243" s="96"/>
      <c r="BN4243" s="94"/>
      <c r="BO4243" s="94"/>
      <c r="BP4243" s="42"/>
      <c r="BQ4243" s="120"/>
    </row>
    <row r="4244" spans="1:69" ht="30" hidden="1" customHeight="1" x14ac:dyDescent="0.35">
      <c r="A4244" s="134">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145"/>
      <c r="BH4244" s="95"/>
      <c r="BI4244" s="95"/>
      <c r="BJ4244" s="95"/>
      <c r="BK4244" s="94"/>
      <c r="BL4244" s="95"/>
      <c r="BM4244" s="96"/>
      <c r="BN4244" s="94"/>
      <c r="BO4244" s="94"/>
      <c r="BP4244" s="42"/>
      <c r="BQ4244" s="120"/>
    </row>
    <row r="4245" spans="1:69" ht="30" hidden="1" customHeight="1" x14ac:dyDescent="0.35">
      <c r="A4245" s="134">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145"/>
      <c r="BH4245" s="95"/>
      <c r="BI4245" s="95"/>
      <c r="BJ4245" s="95"/>
      <c r="BK4245" s="94"/>
      <c r="BL4245" s="95"/>
      <c r="BM4245" s="96"/>
      <c r="BN4245" s="94"/>
      <c r="BO4245" s="94"/>
      <c r="BP4245" s="42"/>
      <c r="BQ4245" s="120"/>
    </row>
    <row r="4246" spans="1:69" ht="30" hidden="1" customHeight="1" x14ac:dyDescent="0.35">
      <c r="A4246" s="134">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145"/>
      <c r="BH4246" s="95"/>
      <c r="BI4246" s="95"/>
      <c r="BJ4246" s="95"/>
      <c r="BK4246" s="94"/>
      <c r="BL4246" s="95"/>
      <c r="BM4246" s="96"/>
      <c r="BN4246" s="94"/>
      <c r="BO4246" s="94"/>
      <c r="BP4246" s="42"/>
      <c r="BQ4246" s="120"/>
    </row>
    <row r="4247" spans="1:69" ht="30" hidden="1" customHeight="1" x14ac:dyDescent="0.35">
      <c r="A4247" s="134">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145"/>
      <c r="BH4247" s="95"/>
      <c r="BI4247" s="95"/>
      <c r="BJ4247" s="95"/>
      <c r="BK4247" s="94"/>
      <c r="BL4247" s="95"/>
      <c r="BM4247" s="96"/>
      <c r="BN4247" s="94"/>
      <c r="BO4247" s="94"/>
      <c r="BP4247" s="42"/>
      <c r="BQ4247" s="120"/>
    </row>
    <row r="4248" spans="1:69" ht="30" hidden="1" customHeight="1" x14ac:dyDescent="0.35">
      <c r="A4248" s="134">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145"/>
      <c r="BH4248" s="95"/>
      <c r="BI4248" s="95"/>
      <c r="BJ4248" s="95"/>
      <c r="BK4248" s="94"/>
      <c r="BL4248" s="95"/>
      <c r="BM4248" s="96"/>
      <c r="BN4248" s="94"/>
      <c r="BO4248" s="94"/>
      <c r="BP4248" s="42"/>
      <c r="BQ4248" s="120"/>
    </row>
    <row r="4249" spans="1:69" ht="30" hidden="1" customHeight="1" x14ac:dyDescent="0.35">
      <c r="A4249" s="134">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145"/>
      <c r="BH4249" s="95"/>
      <c r="BI4249" s="95"/>
      <c r="BJ4249" s="95"/>
      <c r="BK4249" s="94"/>
      <c r="BL4249" s="95"/>
      <c r="BM4249" s="96"/>
      <c r="BN4249" s="94"/>
      <c r="BO4249" s="94"/>
      <c r="BP4249" s="42"/>
      <c r="BQ4249" s="120"/>
    </row>
    <row r="4250" spans="1:69" ht="30" hidden="1" customHeight="1" x14ac:dyDescent="0.35">
      <c r="A4250" s="134">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145"/>
      <c r="BH4250" s="95"/>
      <c r="BI4250" s="95"/>
      <c r="BJ4250" s="95"/>
      <c r="BK4250" s="94"/>
      <c r="BL4250" s="95"/>
      <c r="BM4250" s="96"/>
      <c r="BN4250" s="94"/>
      <c r="BO4250" s="94"/>
      <c r="BP4250" s="42"/>
      <c r="BQ4250" s="120"/>
    </row>
    <row r="4251" spans="1:69" ht="30" hidden="1" customHeight="1" x14ac:dyDescent="0.35">
      <c r="A4251" s="134">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145"/>
      <c r="BH4251" s="95"/>
      <c r="BI4251" s="95"/>
      <c r="BJ4251" s="95"/>
      <c r="BK4251" s="94"/>
      <c r="BL4251" s="95"/>
      <c r="BM4251" s="96"/>
      <c r="BN4251" s="94"/>
      <c r="BO4251" s="94"/>
      <c r="BP4251" s="42"/>
      <c r="BQ4251" s="120"/>
    </row>
    <row r="4252" spans="1:69" ht="30" hidden="1" customHeight="1" x14ac:dyDescent="0.35">
      <c r="A4252" s="134">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145"/>
      <c r="BH4252" s="95"/>
      <c r="BI4252" s="95"/>
      <c r="BJ4252" s="95"/>
      <c r="BK4252" s="94"/>
      <c r="BL4252" s="95"/>
      <c r="BM4252" s="96"/>
      <c r="BN4252" s="94"/>
      <c r="BO4252" s="94"/>
      <c r="BP4252" s="42"/>
      <c r="BQ4252" s="120"/>
    </row>
    <row r="4253" spans="1:69" ht="30" hidden="1" customHeight="1" x14ac:dyDescent="0.35">
      <c r="A4253" s="134">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145"/>
      <c r="BH4253" s="95"/>
      <c r="BI4253" s="95"/>
      <c r="BJ4253" s="95"/>
      <c r="BK4253" s="94"/>
      <c r="BL4253" s="95"/>
      <c r="BM4253" s="96"/>
      <c r="BN4253" s="94"/>
      <c r="BO4253" s="94"/>
      <c r="BP4253" s="42"/>
      <c r="BQ4253" s="120"/>
    </row>
    <row r="4254" spans="1:69" ht="30" hidden="1" customHeight="1" x14ac:dyDescent="0.35">
      <c r="A4254" s="134">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145"/>
      <c r="BH4254" s="95"/>
      <c r="BI4254" s="95"/>
      <c r="BJ4254" s="95"/>
      <c r="BK4254" s="94"/>
      <c r="BL4254" s="95"/>
      <c r="BM4254" s="96"/>
      <c r="BN4254" s="94"/>
      <c r="BO4254" s="94"/>
      <c r="BP4254" s="42"/>
      <c r="BQ4254" s="120"/>
    </row>
    <row r="4255" spans="1:69" ht="30" hidden="1" customHeight="1" x14ac:dyDescent="0.35">
      <c r="A4255" s="134">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145"/>
      <c r="BH4255" s="95"/>
      <c r="BI4255" s="95"/>
      <c r="BJ4255" s="95"/>
      <c r="BK4255" s="94"/>
      <c r="BL4255" s="95"/>
      <c r="BM4255" s="96"/>
      <c r="BN4255" s="94"/>
      <c r="BO4255" s="94"/>
      <c r="BP4255" s="42"/>
      <c r="BQ4255" s="120"/>
    </row>
    <row r="4256" spans="1:69" ht="30" hidden="1" customHeight="1" x14ac:dyDescent="0.35">
      <c r="A4256" s="134">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145"/>
      <c r="BH4256" s="95"/>
      <c r="BI4256" s="95"/>
      <c r="BJ4256" s="95"/>
      <c r="BK4256" s="94"/>
      <c r="BL4256" s="95"/>
      <c r="BM4256" s="96"/>
      <c r="BN4256" s="94"/>
      <c r="BO4256" s="94"/>
      <c r="BP4256" s="42"/>
      <c r="BQ4256" s="120"/>
    </row>
    <row r="4257" spans="1:69" ht="30" hidden="1" customHeight="1" x14ac:dyDescent="0.35">
      <c r="A4257" s="134">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145"/>
      <c r="BH4257" s="95"/>
      <c r="BI4257" s="95"/>
      <c r="BJ4257" s="95"/>
      <c r="BK4257" s="94"/>
      <c r="BL4257" s="95"/>
      <c r="BM4257" s="96"/>
      <c r="BN4257" s="94"/>
      <c r="BO4257" s="94"/>
      <c r="BP4257" s="42"/>
      <c r="BQ4257" s="120"/>
    </row>
    <row r="4258" spans="1:69" ht="30" hidden="1" customHeight="1" x14ac:dyDescent="0.35">
      <c r="A4258" s="134">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145"/>
      <c r="BH4258" s="95"/>
      <c r="BI4258" s="95"/>
      <c r="BJ4258" s="95"/>
      <c r="BK4258" s="94"/>
      <c r="BL4258" s="95"/>
      <c r="BM4258" s="96"/>
      <c r="BN4258" s="94"/>
      <c r="BO4258" s="94"/>
      <c r="BP4258" s="42"/>
      <c r="BQ4258" s="120"/>
    </row>
    <row r="4259" spans="1:69" ht="30" hidden="1" customHeight="1" x14ac:dyDescent="0.35">
      <c r="A4259" s="134">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145"/>
      <c r="BH4259" s="95"/>
      <c r="BI4259" s="95"/>
      <c r="BJ4259" s="95"/>
      <c r="BK4259" s="94"/>
      <c r="BL4259" s="95"/>
      <c r="BM4259" s="96"/>
      <c r="BN4259" s="94"/>
      <c r="BO4259" s="94"/>
      <c r="BP4259" s="42"/>
      <c r="BQ4259" s="120"/>
    </row>
    <row r="4260" spans="1:69" ht="30" hidden="1" customHeight="1" x14ac:dyDescent="0.35">
      <c r="A4260" s="134">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145"/>
      <c r="BH4260" s="95"/>
      <c r="BI4260" s="95"/>
      <c r="BJ4260" s="95"/>
      <c r="BK4260" s="94"/>
      <c r="BL4260" s="95"/>
      <c r="BM4260" s="96"/>
      <c r="BN4260" s="94"/>
      <c r="BO4260" s="94"/>
      <c r="BP4260" s="42"/>
      <c r="BQ4260" s="120"/>
    </row>
    <row r="4261" spans="1:69" ht="30" hidden="1" customHeight="1" x14ac:dyDescent="0.35">
      <c r="A4261" s="134">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145"/>
      <c r="BH4261" s="95"/>
      <c r="BI4261" s="95"/>
      <c r="BJ4261" s="95"/>
      <c r="BK4261" s="94"/>
      <c r="BL4261" s="95"/>
      <c r="BM4261" s="96"/>
      <c r="BN4261" s="94"/>
      <c r="BO4261" s="94"/>
      <c r="BP4261" s="42"/>
      <c r="BQ4261" s="120"/>
    </row>
    <row r="4262" spans="1:69" ht="30" hidden="1" customHeight="1" x14ac:dyDescent="0.35">
      <c r="A4262" s="134">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145"/>
      <c r="BH4262" s="95"/>
      <c r="BI4262" s="95"/>
      <c r="BJ4262" s="95"/>
      <c r="BK4262" s="94"/>
      <c r="BL4262" s="95"/>
      <c r="BM4262" s="96"/>
      <c r="BN4262" s="94"/>
      <c r="BO4262" s="94"/>
      <c r="BP4262" s="42"/>
      <c r="BQ4262" s="120"/>
    </row>
    <row r="4263" spans="1:69" ht="30" hidden="1" customHeight="1" x14ac:dyDescent="0.35">
      <c r="A4263" s="134">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145"/>
      <c r="BH4263" s="95"/>
      <c r="BI4263" s="95"/>
      <c r="BJ4263" s="95"/>
      <c r="BK4263" s="94"/>
      <c r="BL4263" s="95"/>
      <c r="BM4263" s="96"/>
      <c r="BN4263" s="94"/>
      <c r="BO4263" s="94"/>
      <c r="BP4263" s="42"/>
      <c r="BQ4263" s="120"/>
    </row>
    <row r="4264" spans="1:69" ht="30" hidden="1" customHeight="1" x14ac:dyDescent="0.35">
      <c r="A4264" s="134">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145"/>
      <c r="BH4264" s="95"/>
      <c r="BI4264" s="95"/>
      <c r="BJ4264" s="95"/>
      <c r="BK4264" s="94"/>
      <c r="BL4264" s="95"/>
      <c r="BM4264" s="96"/>
      <c r="BN4264" s="94"/>
      <c r="BO4264" s="94"/>
      <c r="BP4264" s="42"/>
      <c r="BQ4264" s="120"/>
    </row>
    <row r="4265" spans="1:69" ht="30" hidden="1" customHeight="1" x14ac:dyDescent="0.35">
      <c r="A4265" s="134">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145"/>
      <c r="BH4265" s="95"/>
      <c r="BI4265" s="95"/>
      <c r="BJ4265" s="95"/>
      <c r="BK4265" s="94"/>
      <c r="BL4265" s="95"/>
      <c r="BM4265" s="96"/>
      <c r="BN4265" s="94"/>
      <c r="BO4265" s="94"/>
      <c r="BP4265" s="42"/>
      <c r="BQ4265" s="120"/>
    </row>
    <row r="4266" spans="1:69" ht="30" hidden="1" customHeight="1" x14ac:dyDescent="0.35">
      <c r="A4266" s="134">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145"/>
      <c r="BH4266" s="95"/>
      <c r="BI4266" s="95"/>
      <c r="BJ4266" s="95"/>
      <c r="BK4266" s="94"/>
      <c r="BL4266" s="95"/>
      <c r="BM4266" s="96"/>
      <c r="BN4266" s="94"/>
      <c r="BO4266" s="94"/>
      <c r="BP4266" s="42"/>
      <c r="BQ4266" s="120"/>
    </row>
    <row r="4267" spans="1:69" ht="30" hidden="1" customHeight="1" x14ac:dyDescent="0.35">
      <c r="A4267" s="134">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145"/>
      <c r="BH4267" s="95"/>
      <c r="BI4267" s="95"/>
      <c r="BJ4267" s="95"/>
      <c r="BK4267" s="94"/>
      <c r="BL4267" s="95"/>
      <c r="BM4267" s="96"/>
      <c r="BN4267" s="94"/>
      <c r="BO4267" s="94"/>
      <c r="BP4267" s="42"/>
      <c r="BQ4267" s="120"/>
    </row>
    <row r="4268" spans="1:69" ht="30" hidden="1" customHeight="1" x14ac:dyDescent="0.35">
      <c r="A4268" s="134">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145"/>
      <c r="BH4268" s="95"/>
      <c r="BI4268" s="95"/>
      <c r="BJ4268" s="95"/>
      <c r="BK4268" s="94"/>
      <c r="BL4268" s="95"/>
      <c r="BM4268" s="96"/>
      <c r="BN4268" s="94"/>
      <c r="BO4268" s="94"/>
      <c r="BP4268" s="42"/>
      <c r="BQ4268" s="120"/>
    </row>
    <row r="4269" spans="1:69" ht="30" hidden="1" customHeight="1" x14ac:dyDescent="0.35">
      <c r="A4269" s="134">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145"/>
      <c r="BH4269" s="95"/>
      <c r="BI4269" s="95"/>
      <c r="BJ4269" s="95"/>
      <c r="BK4269" s="94"/>
      <c r="BL4269" s="95"/>
      <c r="BM4269" s="96"/>
      <c r="BN4269" s="94"/>
      <c r="BO4269" s="94"/>
      <c r="BP4269" s="42"/>
      <c r="BQ4269" s="120"/>
    </row>
    <row r="4270" spans="1:69" ht="30" hidden="1" customHeight="1" x14ac:dyDescent="0.35">
      <c r="A4270" s="134">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145"/>
      <c r="BH4270" s="95"/>
      <c r="BI4270" s="95"/>
      <c r="BJ4270" s="95"/>
      <c r="BK4270" s="94"/>
      <c r="BL4270" s="95"/>
      <c r="BM4270" s="96"/>
      <c r="BN4270" s="94"/>
      <c r="BO4270" s="94"/>
      <c r="BP4270" s="42"/>
      <c r="BQ4270" s="120"/>
    </row>
    <row r="4271" spans="1:69" ht="30" hidden="1" customHeight="1" x14ac:dyDescent="0.35">
      <c r="A4271" s="134">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145"/>
      <c r="BH4271" s="95"/>
      <c r="BI4271" s="95"/>
      <c r="BJ4271" s="95"/>
      <c r="BK4271" s="94"/>
      <c r="BL4271" s="95"/>
      <c r="BM4271" s="96"/>
      <c r="BN4271" s="94"/>
      <c r="BO4271" s="94"/>
      <c r="BP4271" s="42"/>
      <c r="BQ4271" s="120"/>
    </row>
    <row r="4272" spans="1:69" ht="30" hidden="1" customHeight="1" x14ac:dyDescent="0.35">
      <c r="A4272" s="134">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145"/>
      <c r="BH4272" s="95"/>
      <c r="BI4272" s="95"/>
      <c r="BJ4272" s="95"/>
      <c r="BK4272" s="94"/>
      <c r="BL4272" s="95"/>
      <c r="BM4272" s="96"/>
      <c r="BN4272" s="94"/>
      <c r="BO4272" s="94"/>
      <c r="BP4272" s="42"/>
      <c r="BQ4272" s="120"/>
    </row>
    <row r="4273" spans="1:69" ht="30" hidden="1" customHeight="1" x14ac:dyDescent="0.35">
      <c r="A4273" s="134">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145"/>
      <c r="BH4273" s="95"/>
      <c r="BI4273" s="95"/>
      <c r="BJ4273" s="95"/>
      <c r="BK4273" s="94"/>
      <c r="BL4273" s="95"/>
      <c r="BM4273" s="96"/>
      <c r="BN4273" s="94"/>
      <c r="BO4273" s="94"/>
      <c r="BP4273" s="42"/>
      <c r="BQ4273" s="120"/>
    </row>
    <row r="4274" spans="1:69" ht="30" hidden="1" customHeight="1" x14ac:dyDescent="0.35">
      <c r="A4274" s="134">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145"/>
      <c r="BH4274" s="95"/>
      <c r="BI4274" s="95"/>
      <c r="BJ4274" s="95"/>
      <c r="BK4274" s="94"/>
      <c r="BL4274" s="95"/>
      <c r="BM4274" s="96"/>
      <c r="BN4274" s="94"/>
      <c r="BO4274" s="94"/>
      <c r="BP4274" s="42"/>
      <c r="BQ4274" s="120"/>
    </row>
    <row r="4275" spans="1:69" ht="30" hidden="1" customHeight="1" x14ac:dyDescent="0.35">
      <c r="A4275" s="134">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145"/>
      <c r="BH4275" s="95"/>
      <c r="BI4275" s="95"/>
      <c r="BJ4275" s="95"/>
      <c r="BK4275" s="94"/>
      <c r="BL4275" s="95"/>
      <c r="BM4275" s="96"/>
      <c r="BN4275" s="94"/>
      <c r="BO4275" s="94"/>
      <c r="BP4275" s="42"/>
      <c r="BQ4275" s="120"/>
    </row>
    <row r="4276" spans="1:69" ht="30" hidden="1" customHeight="1" x14ac:dyDescent="0.35">
      <c r="A4276" s="134">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145"/>
      <c r="BH4276" s="95"/>
      <c r="BI4276" s="95"/>
      <c r="BJ4276" s="95"/>
      <c r="BK4276" s="94"/>
      <c r="BL4276" s="95"/>
      <c r="BM4276" s="96"/>
      <c r="BN4276" s="94"/>
      <c r="BO4276" s="94"/>
      <c r="BP4276" s="42"/>
      <c r="BQ4276" s="120"/>
    </row>
    <row r="4277" spans="1:69" ht="30" hidden="1" customHeight="1" x14ac:dyDescent="0.35">
      <c r="A4277" s="134">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145"/>
      <c r="BH4277" s="95"/>
      <c r="BI4277" s="95"/>
      <c r="BJ4277" s="95"/>
      <c r="BK4277" s="94"/>
      <c r="BL4277" s="95"/>
      <c r="BM4277" s="96"/>
      <c r="BN4277" s="94"/>
      <c r="BO4277" s="94"/>
      <c r="BP4277" s="42"/>
      <c r="BQ4277" s="120"/>
    </row>
    <row r="4278" spans="1:69" ht="30" hidden="1" customHeight="1" x14ac:dyDescent="0.35">
      <c r="A4278" s="134">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145"/>
      <c r="BH4278" s="95"/>
      <c r="BI4278" s="95"/>
      <c r="BJ4278" s="95"/>
      <c r="BK4278" s="94"/>
      <c r="BL4278" s="95"/>
      <c r="BM4278" s="96"/>
      <c r="BN4278" s="94"/>
      <c r="BO4278" s="94"/>
      <c r="BP4278" s="42"/>
      <c r="BQ4278" s="120"/>
    </row>
    <row r="4279" spans="1:69" ht="30" hidden="1" customHeight="1" x14ac:dyDescent="0.35">
      <c r="A4279" s="134">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145"/>
      <c r="BH4279" s="95"/>
      <c r="BI4279" s="95"/>
      <c r="BJ4279" s="95"/>
      <c r="BK4279" s="94"/>
      <c r="BL4279" s="95"/>
      <c r="BM4279" s="96"/>
      <c r="BN4279" s="94"/>
      <c r="BO4279" s="94"/>
      <c r="BP4279" s="42"/>
      <c r="BQ4279" s="120"/>
    </row>
    <row r="4280" spans="1:69" ht="30" hidden="1" customHeight="1" x14ac:dyDescent="0.35">
      <c r="A4280" s="134">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145"/>
      <c r="BH4280" s="95"/>
      <c r="BI4280" s="95"/>
      <c r="BJ4280" s="95"/>
      <c r="BK4280" s="94"/>
      <c r="BL4280" s="95"/>
      <c r="BM4280" s="96"/>
      <c r="BN4280" s="94"/>
      <c r="BO4280" s="94"/>
      <c r="BP4280" s="42"/>
      <c r="BQ4280" s="120"/>
    </row>
    <row r="4281" spans="1:69" ht="30" hidden="1" customHeight="1" x14ac:dyDescent="0.35">
      <c r="A4281" s="134">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145"/>
      <c r="BH4281" s="95"/>
      <c r="BI4281" s="95"/>
      <c r="BJ4281" s="95"/>
      <c r="BK4281" s="94"/>
      <c r="BL4281" s="95"/>
      <c r="BM4281" s="96"/>
      <c r="BN4281" s="94"/>
      <c r="BO4281" s="94"/>
      <c r="BP4281" s="42"/>
      <c r="BQ4281" s="120"/>
    </row>
    <row r="4282" spans="1:69" ht="30" hidden="1" customHeight="1" x14ac:dyDescent="0.35">
      <c r="A4282" s="134">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145"/>
      <c r="BH4282" s="95"/>
      <c r="BI4282" s="95"/>
      <c r="BJ4282" s="95"/>
      <c r="BK4282" s="94"/>
      <c r="BL4282" s="95"/>
      <c r="BM4282" s="96"/>
      <c r="BN4282" s="94"/>
      <c r="BO4282" s="94"/>
      <c r="BP4282" s="42"/>
      <c r="BQ4282" s="120"/>
    </row>
    <row r="4283" spans="1:69" ht="30" hidden="1" customHeight="1" x14ac:dyDescent="0.35">
      <c r="A4283" s="134">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145"/>
      <c r="BH4283" s="95"/>
      <c r="BI4283" s="95"/>
      <c r="BJ4283" s="95"/>
      <c r="BK4283" s="94"/>
      <c r="BL4283" s="95"/>
      <c r="BM4283" s="96"/>
      <c r="BN4283" s="94"/>
      <c r="BO4283" s="94"/>
      <c r="BP4283" s="42"/>
      <c r="BQ4283" s="120"/>
    </row>
    <row r="4284" spans="1:69" ht="30" hidden="1" customHeight="1" x14ac:dyDescent="0.35">
      <c r="A4284" s="134">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145"/>
      <c r="BH4284" s="95"/>
      <c r="BI4284" s="95"/>
      <c r="BJ4284" s="95"/>
      <c r="BK4284" s="94"/>
      <c r="BL4284" s="95"/>
      <c r="BM4284" s="96"/>
      <c r="BN4284" s="94"/>
      <c r="BO4284" s="94"/>
      <c r="BP4284" s="42"/>
      <c r="BQ4284" s="120"/>
    </row>
    <row r="4285" spans="1:69" ht="30" hidden="1" customHeight="1" x14ac:dyDescent="0.35">
      <c r="A4285" s="134">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145"/>
      <c r="BH4285" s="95"/>
      <c r="BI4285" s="95"/>
      <c r="BJ4285" s="95"/>
      <c r="BK4285" s="94"/>
      <c r="BL4285" s="95"/>
      <c r="BM4285" s="96"/>
      <c r="BN4285" s="94"/>
      <c r="BO4285" s="94"/>
      <c r="BP4285" s="42"/>
      <c r="BQ4285" s="120"/>
    </row>
    <row r="4286" spans="1:69" ht="30" hidden="1" customHeight="1" x14ac:dyDescent="0.35">
      <c r="A4286" s="134">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145"/>
      <c r="BH4286" s="95"/>
      <c r="BI4286" s="95"/>
      <c r="BJ4286" s="95"/>
      <c r="BK4286" s="94"/>
      <c r="BL4286" s="95"/>
      <c r="BM4286" s="96"/>
      <c r="BN4286" s="94"/>
      <c r="BO4286" s="94"/>
      <c r="BP4286" s="42"/>
      <c r="BQ4286" s="120"/>
    </row>
    <row r="4287" spans="1:69" ht="30" hidden="1" customHeight="1" x14ac:dyDescent="0.35">
      <c r="A4287" s="134">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145"/>
      <c r="BH4287" s="95"/>
      <c r="BI4287" s="95"/>
      <c r="BJ4287" s="95"/>
      <c r="BK4287" s="94"/>
      <c r="BL4287" s="95"/>
      <c r="BM4287" s="96"/>
      <c r="BN4287" s="94"/>
      <c r="BO4287" s="94"/>
      <c r="BP4287" s="42"/>
      <c r="BQ4287" s="120"/>
    </row>
    <row r="4288" spans="1:69" ht="30" hidden="1" customHeight="1" x14ac:dyDescent="0.35">
      <c r="A4288" s="134">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145"/>
      <c r="BH4288" s="95"/>
      <c r="BI4288" s="95"/>
      <c r="BJ4288" s="95"/>
      <c r="BK4288" s="94"/>
      <c r="BL4288" s="95"/>
      <c r="BM4288" s="96"/>
      <c r="BN4288" s="94"/>
      <c r="BO4288" s="94"/>
      <c r="BP4288" s="42"/>
      <c r="BQ4288" s="120"/>
    </row>
    <row r="4289" spans="1:69" ht="30" hidden="1" customHeight="1" x14ac:dyDescent="0.35">
      <c r="A4289" s="134">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145"/>
      <c r="BH4289" s="95"/>
      <c r="BI4289" s="95"/>
      <c r="BJ4289" s="95"/>
      <c r="BK4289" s="94"/>
      <c r="BL4289" s="95"/>
      <c r="BM4289" s="96"/>
      <c r="BN4289" s="94"/>
      <c r="BO4289" s="94"/>
      <c r="BP4289" s="42"/>
      <c r="BQ4289" s="120"/>
    </row>
    <row r="4290" spans="1:69" ht="30" hidden="1" customHeight="1" x14ac:dyDescent="0.35">
      <c r="A4290" s="134">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145"/>
      <c r="BH4290" s="95"/>
      <c r="BI4290" s="95"/>
      <c r="BJ4290" s="95"/>
      <c r="BK4290" s="94"/>
      <c r="BL4290" s="95"/>
      <c r="BM4290" s="96"/>
      <c r="BN4290" s="94"/>
      <c r="BO4290" s="94"/>
      <c r="BP4290" s="42"/>
      <c r="BQ4290" s="120"/>
    </row>
    <row r="4291" spans="1:69" ht="30" hidden="1" customHeight="1" x14ac:dyDescent="0.35">
      <c r="A4291" s="134">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145"/>
      <c r="BH4291" s="95"/>
      <c r="BI4291" s="95"/>
      <c r="BJ4291" s="95"/>
      <c r="BK4291" s="94"/>
      <c r="BL4291" s="95"/>
      <c r="BM4291" s="96"/>
      <c r="BN4291" s="94"/>
      <c r="BO4291" s="94"/>
      <c r="BP4291" s="42"/>
      <c r="BQ4291" s="120"/>
    </row>
    <row r="4292" spans="1:69" ht="30" hidden="1" customHeight="1" x14ac:dyDescent="0.35">
      <c r="A4292" s="134">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145"/>
      <c r="BH4292" s="95"/>
      <c r="BI4292" s="95"/>
      <c r="BJ4292" s="95"/>
      <c r="BK4292" s="94"/>
      <c r="BL4292" s="95"/>
      <c r="BM4292" s="96"/>
      <c r="BN4292" s="94"/>
      <c r="BO4292" s="94"/>
      <c r="BP4292" s="42"/>
      <c r="BQ4292" s="120"/>
    </row>
    <row r="4293" spans="1:69" ht="30" hidden="1" customHeight="1" x14ac:dyDescent="0.35">
      <c r="A4293" s="134">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145"/>
      <c r="BH4293" s="95"/>
      <c r="BI4293" s="95"/>
      <c r="BJ4293" s="95"/>
      <c r="BK4293" s="94"/>
      <c r="BL4293" s="95"/>
      <c r="BM4293" s="96"/>
      <c r="BN4293" s="94"/>
      <c r="BO4293" s="94"/>
      <c r="BP4293" s="42"/>
      <c r="BQ4293" s="120"/>
    </row>
    <row r="4294" spans="1:69" ht="30" hidden="1" customHeight="1" x14ac:dyDescent="0.35">
      <c r="A4294" s="134">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145"/>
      <c r="BH4294" s="95"/>
      <c r="BI4294" s="95"/>
      <c r="BJ4294" s="95"/>
      <c r="BK4294" s="94"/>
      <c r="BL4294" s="95"/>
      <c r="BM4294" s="96"/>
      <c r="BN4294" s="94"/>
      <c r="BO4294" s="94"/>
      <c r="BP4294" s="42"/>
      <c r="BQ4294" s="120"/>
    </row>
    <row r="4295" spans="1:69" ht="30" hidden="1" customHeight="1" x14ac:dyDescent="0.35">
      <c r="A4295" s="134">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145"/>
      <c r="BH4295" s="95"/>
      <c r="BI4295" s="95"/>
      <c r="BJ4295" s="95"/>
      <c r="BK4295" s="94"/>
      <c r="BL4295" s="95"/>
      <c r="BM4295" s="96"/>
      <c r="BN4295" s="94"/>
      <c r="BO4295" s="94"/>
      <c r="BP4295" s="42"/>
      <c r="BQ4295" s="120"/>
    </row>
    <row r="4296" spans="1:69" ht="30" hidden="1" customHeight="1" x14ac:dyDescent="0.35">
      <c r="A4296" s="134">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145"/>
      <c r="BH4296" s="95"/>
      <c r="BI4296" s="95"/>
      <c r="BJ4296" s="95"/>
      <c r="BK4296" s="94"/>
      <c r="BL4296" s="95"/>
      <c r="BM4296" s="96"/>
      <c r="BN4296" s="94"/>
      <c r="BO4296" s="94"/>
      <c r="BP4296" s="42"/>
      <c r="BQ4296" s="120"/>
    </row>
    <row r="4297" spans="1:69" ht="30" hidden="1" customHeight="1" x14ac:dyDescent="0.35">
      <c r="A4297" s="134">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145"/>
      <c r="BH4297" s="95"/>
      <c r="BI4297" s="95"/>
      <c r="BJ4297" s="95"/>
      <c r="BK4297" s="94"/>
      <c r="BL4297" s="95"/>
      <c r="BM4297" s="96"/>
      <c r="BN4297" s="94"/>
      <c r="BO4297" s="94"/>
      <c r="BP4297" s="42"/>
      <c r="BQ4297" s="120"/>
    </row>
    <row r="4298" spans="1:69" ht="30" hidden="1" customHeight="1" x14ac:dyDescent="0.35">
      <c r="A4298" s="134">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145"/>
      <c r="BH4298" s="95"/>
      <c r="BI4298" s="95"/>
      <c r="BJ4298" s="95"/>
      <c r="BK4298" s="94"/>
      <c r="BL4298" s="95"/>
      <c r="BM4298" s="96"/>
      <c r="BN4298" s="94"/>
      <c r="BO4298" s="94"/>
      <c r="BP4298" s="42"/>
      <c r="BQ4298" s="120"/>
    </row>
    <row r="4299" spans="1:69" ht="30" hidden="1" customHeight="1" x14ac:dyDescent="0.35">
      <c r="A4299" s="134">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145"/>
      <c r="BH4299" s="95"/>
      <c r="BI4299" s="95"/>
      <c r="BJ4299" s="95"/>
      <c r="BK4299" s="94"/>
      <c r="BL4299" s="95"/>
      <c r="BM4299" s="96"/>
      <c r="BN4299" s="94"/>
      <c r="BO4299" s="94"/>
      <c r="BP4299" s="42"/>
      <c r="BQ4299" s="120"/>
    </row>
    <row r="4300" spans="1:69" ht="30" hidden="1" customHeight="1" x14ac:dyDescent="0.35">
      <c r="A4300" s="134">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145"/>
      <c r="BH4300" s="95"/>
      <c r="BI4300" s="95"/>
      <c r="BJ4300" s="95"/>
      <c r="BK4300" s="94"/>
      <c r="BL4300" s="95"/>
      <c r="BM4300" s="96"/>
      <c r="BN4300" s="94"/>
      <c r="BO4300" s="94"/>
      <c r="BP4300" s="42"/>
      <c r="BQ4300" s="120"/>
    </row>
    <row r="4301" spans="1:69" ht="30" hidden="1" customHeight="1" x14ac:dyDescent="0.35">
      <c r="A4301" s="134">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145"/>
      <c r="BH4301" s="95"/>
      <c r="BI4301" s="95"/>
      <c r="BJ4301" s="95"/>
      <c r="BK4301" s="94"/>
      <c r="BL4301" s="95"/>
      <c r="BM4301" s="96"/>
      <c r="BN4301" s="94"/>
      <c r="BO4301" s="94"/>
      <c r="BP4301" s="42"/>
      <c r="BQ4301" s="120"/>
    </row>
    <row r="4302" spans="1:69" ht="30" hidden="1" customHeight="1" x14ac:dyDescent="0.35">
      <c r="A4302" s="134">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145"/>
      <c r="BH4302" s="95"/>
      <c r="BI4302" s="95"/>
      <c r="BJ4302" s="95"/>
      <c r="BK4302" s="94"/>
      <c r="BL4302" s="95"/>
      <c r="BM4302" s="96"/>
      <c r="BN4302" s="94"/>
      <c r="BO4302" s="94"/>
      <c r="BP4302" s="42"/>
      <c r="BQ4302" s="120"/>
    </row>
    <row r="4303" spans="1:69" ht="30" hidden="1" customHeight="1" x14ac:dyDescent="0.35">
      <c r="A4303" s="134">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145"/>
      <c r="BH4303" s="95"/>
      <c r="BI4303" s="95"/>
      <c r="BJ4303" s="95"/>
      <c r="BK4303" s="94"/>
      <c r="BL4303" s="95"/>
      <c r="BM4303" s="96"/>
      <c r="BN4303" s="94"/>
      <c r="BO4303" s="94"/>
      <c r="BP4303" s="42"/>
      <c r="BQ4303" s="120"/>
    </row>
    <row r="4304" spans="1:69" ht="30" hidden="1" customHeight="1" x14ac:dyDescent="0.35">
      <c r="A4304" s="134">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145"/>
      <c r="BH4304" s="95"/>
      <c r="BI4304" s="95"/>
      <c r="BJ4304" s="95"/>
      <c r="BK4304" s="94"/>
      <c r="BL4304" s="95"/>
      <c r="BM4304" s="96"/>
      <c r="BN4304" s="94"/>
      <c r="BO4304" s="94"/>
      <c r="BP4304" s="42"/>
      <c r="BQ4304" s="120"/>
    </row>
    <row r="4305" spans="1:69" ht="30" hidden="1" customHeight="1" x14ac:dyDescent="0.35">
      <c r="A4305" s="134">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145"/>
      <c r="BH4305" s="95"/>
      <c r="BI4305" s="95"/>
      <c r="BJ4305" s="95"/>
      <c r="BK4305" s="94"/>
      <c r="BL4305" s="95"/>
      <c r="BM4305" s="96"/>
      <c r="BN4305" s="94"/>
      <c r="BO4305" s="94"/>
      <c r="BP4305" s="42"/>
      <c r="BQ4305" s="120"/>
    </row>
    <row r="4306" spans="1:69" ht="30" hidden="1" customHeight="1" x14ac:dyDescent="0.35">
      <c r="A4306" s="134">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145"/>
      <c r="BH4306" s="95"/>
      <c r="BI4306" s="95"/>
      <c r="BJ4306" s="95"/>
      <c r="BK4306" s="94"/>
      <c r="BL4306" s="95"/>
      <c r="BM4306" s="96"/>
      <c r="BN4306" s="94"/>
      <c r="BO4306" s="94"/>
      <c r="BP4306" s="42"/>
      <c r="BQ4306" s="120"/>
    </row>
    <row r="4307" spans="1:69" ht="30" hidden="1" customHeight="1" x14ac:dyDescent="0.35">
      <c r="A4307" s="134">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145"/>
      <c r="BH4307" s="95"/>
      <c r="BI4307" s="95"/>
      <c r="BJ4307" s="95"/>
      <c r="BK4307" s="94"/>
      <c r="BL4307" s="95"/>
      <c r="BM4307" s="96"/>
      <c r="BN4307" s="94"/>
      <c r="BO4307" s="94"/>
      <c r="BP4307" s="42"/>
      <c r="BQ4307" s="120"/>
    </row>
    <row r="4308" spans="1:69" ht="30" hidden="1" customHeight="1" x14ac:dyDescent="0.35">
      <c r="A4308" s="134">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145"/>
      <c r="BH4308" s="95"/>
      <c r="BI4308" s="95"/>
      <c r="BJ4308" s="95"/>
      <c r="BK4308" s="94"/>
      <c r="BL4308" s="95"/>
      <c r="BM4308" s="96"/>
      <c r="BN4308" s="94"/>
      <c r="BO4308" s="94"/>
      <c r="BP4308" s="42"/>
      <c r="BQ4308" s="120"/>
    </row>
    <row r="4309" spans="1:69" ht="30" hidden="1" customHeight="1" x14ac:dyDescent="0.35">
      <c r="A4309" s="134">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145"/>
      <c r="BH4309" s="95"/>
      <c r="BI4309" s="95"/>
      <c r="BJ4309" s="95"/>
      <c r="BK4309" s="94"/>
      <c r="BL4309" s="95"/>
      <c r="BM4309" s="96"/>
      <c r="BN4309" s="94"/>
      <c r="BO4309" s="94"/>
      <c r="BP4309" s="42"/>
      <c r="BQ4309" s="120"/>
    </row>
    <row r="4310" spans="1:69" ht="30" hidden="1" customHeight="1" x14ac:dyDescent="0.35">
      <c r="A4310" s="134">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145"/>
      <c r="BH4310" s="95"/>
      <c r="BI4310" s="95"/>
      <c r="BJ4310" s="95"/>
      <c r="BK4310" s="94"/>
      <c r="BL4310" s="95"/>
      <c r="BM4310" s="96"/>
      <c r="BN4310" s="94"/>
      <c r="BO4310" s="94"/>
      <c r="BP4310" s="42"/>
      <c r="BQ4310" s="120"/>
    </row>
    <row r="4311" spans="1:69" ht="30" hidden="1" customHeight="1" x14ac:dyDescent="0.35">
      <c r="A4311" s="134">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145"/>
      <c r="BH4311" s="95"/>
      <c r="BI4311" s="95"/>
      <c r="BJ4311" s="95"/>
      <c r="BK4311" s="94"/>
      <c r="BL4311" s="95"/>
      <c r="BM4311" s="96"/>
      <c r="BN4311" s="94"/>
      <c r="BO4311" s="94"/>
      <c r="BP4311" s="42"/>
      <c r="BQ4311" s="120"/>
    </row>
    <row r="4312" spans="1:69" ht="30" hidden="1" customHeight="1" x14ac:dyDescent="0.35">
      <c r="A4312" s="134">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145"/>
      <c r="BH4312" s="95"/>
      <c r="BI4312" s="95"/>
      <c r="BJ4312" s="95"/>
      <c r="BK4312" s="94"/>
      <c r="BL4312" s="95"/>
      <c r="BM4312" s="96"/>
      <c r="BN4312" s="94"/>
      <c r="BO4312" s="94"/>
      <c r="BP4312" s="42"/>
      <c r="BQ4312" s="120"/>
    </row>
    <row r="4313" spans="1:69" ht="30" hidden="1" customHeight="1" x14ac:dyDescent="0.35">
      <c r="A4313" s="134">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145"/>
      <c r="BH4313" s="95"/>
      <c r="BI4313" s="95"/>
      <c r="BJ4313" s="95"/>
      <c r="BK4313" s="94"/>
      <c r="BL4313" s="95"/>
      <c r="BM4313" s="96"/>
      <c r="BN4313" s="94"/>
      <c r="BO4313" s="94"/>
      <c r="BP4313" s="42"/>
      <c r="BQ4313" s="120"/>
    </row>
    <row r="4314" spans="1:69" ht="30" hidden="1" customHeight="1" x14ac:dyDescent="0.35">
      <c r="A4314" s="134">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145"/>
      <c r="BH4314" s="95"/>
      <c r="BI4314" s="95"/>
      <c r="BJ4314" s="95"/>
      <c r="BK4314" s="94"/>
      <c r="BL4314" s="95"/>
      <c r="BM4314" s="96"/>
      <c r="BN4314" s="94"/>
      <c r="BO4314" s="94"/>
      <c r="BP4314" s="42"/>
      <c r="BQ4314" s="120"/>
    </row>
    <row r="4315" spans="1:69" ht="30" hidden="1" customHeight="1" x14ac:dyDescent="0.35">
      <c r="A4315" s="134">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145"/>
      <c r="BH4315" s="95"/>
      <c r="BI4315" s="95"/>
      <c r="BJ4315" s="95"/>
      <c r="BK4315" s="94"/>
      <c r="BL4315" s="95"/>
      <c r="BM4315" s="96"/>
      <c r="BN4315" s="94"/>
      <c r="BO4315" s="94"/>
      <c r="BP4315" s="42"/>
      <c r="BQ4315" s="120"/>
    </row>
    <row r="4316" spans="1:69" ht="30" hidden="1" customHeight="1" x14ac:dyDescent="0.35">
      <c r="A4316" s="134">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145"/>
      <c r="BH4316" s="95"/>
      <c r="BI4316" s="95"/>
      <c r="BJ4316" s="95"/>
      <c r="BK4316" s="94"/>
      <c r="BL4316" s="95"/>
      <c r="BM4316" s="96"/>
      <c r="BN4316" s="94"/>
      <c r="BO4316" s="94"/>
      <c r="BP4316" s="42"/>
      <c r="BQ4316" s="120"/>
    </row>
    <row r="4317" spans="1:69" ht="30" hidden="1" customHeight="1" x14ac:dyDescent="0.35">
      <c r="A4317" s="134">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145"/>
      <c r="BH4317" s="95"/>
      <c r="BI4317" s="95"/>
      <c r="BJ4317" s="95"/>
      <c r="BK4317" s="94"/>
      <c r="BL4317" s="95"/>
      <c r="BM4317" s="96"/>
      <c r="BN4317" s="94"/>
      <c r="BO4317" s="94"/>
      <c r="BP4317" s="42"/>
      <c r="BQ4317" s="120"/>
    </row>
    <row r="4318" spans="1:69" ht="30" hidden="1" customHeight="1" x14ac:dyDescent="0.35">
      <c r="A4318" s="134">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145"/>
      <c r="BH4318" s="95"/>
      <c r="BI4318" s="95"/>
      <c r="BJ4318" s="95"/>
      <c r="BK4318" s="94"/>
      <c r="BL4318" s="95"/>
      <c r="BM4318" s="96"/>
      <c r="BN4318" s="94"/>
      <c r="BO4318" s="94"/>
      <c r="BP4318" s="42"/>
      <c r="BQ4318" s="120"/>
    </row>
    <row r="4319" spans="1:69" ht="30" hidden="1" customHeight="1" x14ac:dyDescent="0.35">
      <c r="A4319" s="134">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145"/>
      <c r="BH4319" s="95"/>
      <c r="BI4319" s="95"/>
      <c r="BJ4319" s="95"/>
      <c r="BK4319" s="94"/>
      <c r="BL4319" s="95"/>
      <c r="BM4319" s="96"/>
      <c r="BN4319" s="94"/>
      <c r="BO4319" s="94"/>
      <c r="BP4319" s="42"/>
      <c r="BQ4319" s="120"/>
    </row>
    <row r="4320" spans="1:69" ht="30" hidden="1" customHeight="1" x14ac:dyDescent="0.35">
      <c r="A4320" s="134">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145"/>
      <c r="BH4320" s="95"/>
      <c r="BI4320" s="95"/>
      <c r="BJ4320" s="95"/>
      <c r="BK4320" s="94"/>
      <c r="BL4320" s="95"/>
      <c r="BM4320" s="96"/>
      <c r="BN4320" s="94"/>
      <c r="BO4320" s="94"/>
      <c r="BP4320" s="42"/>
      <c r="BQ4320" s="120"/>
    </row>
    <row r="4321" spans="1:69" ht="30" hidden="1" customHeight="1" x14ac:dyDescent="0.35">
      <c r="A4321" s="134">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145"/>
      <c r="BH4321" s="95"/>
      <c r="BI4321" s="95"/>
      <c r="BJ4321" s="95"/>
      <c r="BK4321" s="94"/>
      <c r="BL4321" s="95"/>
      <c r="BM4321" s="96"/>
      <c r="BN4321" s="94"/>
      <c r="BO4321" s="94"/>
      <c r="BP4321" s="42"/>
      <c r="BQ4321" s="120"/>
    </row>
    <row r="4322" spans="1:69" ht="30" hidden="1" customHeight="1" x14ac:dyDescent="0.35">
      <c r="A4322" s="134">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145"/>
      <c r="BH4322" s="95"/>
      <c r="BI4322" s="95"/>
      <c r="BJ4322" s="95"/>
      <c r="BK4322" s="94"/>
      <c r="BL4322" s="95"/>
      <c r="BM4322" s="96"/>
      <c r="BN4322" s="94"/>
      <c r="BO4322" s="94"/>
      <c r="BP4322" s="42"/>
      <c r="BQ4322" s="120"/>
    </row>
    <row r="4323" spans="1:69" ht="30" hidden="1" customHeight="1" x14ac:dyDescent="0.35">
      <c r="A4323" s="134">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145"/>
      <c r="BH4323" s="95"/>
      <c r="BI4323" s="95"/>
      <c r="BJ4323" s="95"/>
      <c r="BK4323" s="94"/>
      <c r="BL4323" s="95"/>
      <c r="BM4323" s="96"/>
      <c r="BN4323" s="94"/>
      <c r="BO4323" s="94"/>
      <c r="BP4323" s="42"/>
      <c r="BQ4323" s="120"/>
    </row>
    <row r="4324" spans="1:69" ht="30" hidden="1" customHeight="1" x14ac:dyDescent="0.35">
      <c r="A4324" s="134">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145"/>
      <c r="BH4324" s="95"/>
      <c r="BI4324" s="95"/>
      <c r="BJ4324" s="95"/>
      <c r="BK4324" s="94"/>
      <c r="BL4324" s="95"/>
      <c r="BM4324" s="96"/>
      <c r="BN4324" s="94"/>
      <c r="BO4324" s="94"/>
      <c r="BP4324" s="42"/>
      <c r="BQ4324" s="120"/>
    </row>
    <row r="4325" spans="1:69" ht="30" hidden="1" customHeight="1" x14ac:dyDescent="0.35">
      <c r="A4325" s="134">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145"/>
      <c r="BH4325" s="95"/>
      <c r="BI4325" s="95"/>
      <c r="BJ4325" s="95"/>
      <c r="BK4325" s="94"/>
      <c r="BL4325" s="95"/>
      <c r="BM4325" s="96"/>
      <c r="BN4325" s="94"/>
      <c r="BO4325" s="94"/>
      <c r="BP4325" s="42"/>
      <c r="BQ4325" s="120"/>
    </row>
    <row r="4326" spans="1:69" ht="30" hidden="1" customHeight="1" x14ac:dyDescent="0.35">
      <c r="A4326" s="134">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145"/>
      <c r="BH4326" s="95"/>
      <c r="BI4326" s="95"/>
      <c r="BJ4326" s="95"/>
      <c r="BK4326" s="94"/>
      <c r="BL4326" s="95"/>
      <c r="BM4326" s="96"/>
      <c r="BN4326" s="94"/>
      <c r="BO4326" s="94"/>
      <c r="BP4326" s="42"/>
      <c r="BQ4326" s="120"/>
    </row>
    <row r="4327" spans="1:69" ht="30" hidden="1" customHeight="1" x14ac:dyDescent="0.35">
      <c r="A4327" s="134">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145"/>
      <c r="BH4327" s="95"/>
      <c r="BI4327" s="95"/>
      <c r="BJ4327" s="95"/>
      <c r="BK4327" s="94"/>
      <c r="BL4327" s="95"/>
      <c r="BM4327" s="96"/>
      <c r="BN4327" s="94"/>
      <c r="BO4327" s="94"/>
      <c r="BP4327" s="42"/>
      <c r="BQ4327" s="120"/>
    </row>
    <row r="4328" spans="1:69" ht="30" hidden="1" customHeight="1" x14ac:dyDescent="0.35">
      <c r="A4328" s="134">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145"/>
      <c r="BH4328" s="95"/>
      <c r="BI4328" s="95"/>
      <c r="BJ4328" s="95"/>
      <c r="BK4328" s="94"/>
      <c r="BL4328" s="95"/>
      <c r="BM4328" s="96"/>
      <c r="BN4328" s="94"/>
      <c r="BO4328" s="94"/>
      <c r="BP4328" s="42"/>
      <c r="BQ4328" s="120"/>
    </row>
    <row r="4329" spans="1:69" ht="30" hidden="1" customHeight="1" x14ac:dyDescent="0.35">
      <c r="A4329" s="134">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145"/>
      <c r="BH4329" s="95"/>
      <c r="BI4329" s="95"/>
      <c r="BJ4329" s="95"/>
      <c r="BK4329" s="94"/>
      <c r="BL4329" s="95"/>
      <c r="BM4329" s="96"/>
      <c r="BN4329" s="94"/>
      <c r="BO4329" s="94"/>
      <c r="BP4329" s="42"/>
      <c r="BQ4329" s="120"/>
    </row>
    <row r="4330" spans="1:69" ht="30" hidden="1" customHeight="1" x14ac:dyDescent="0.35">
      <c r="A4330" s="134">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145"/>
      <c r="BH4330" s="95"/>
      <c r="BI4330" s="95"/>
      <c r="BJ4330" s="95"/>
      <c r="BK4330" s="94"/>
      <c r="BL4330" s="95"/>
      <c r="BM4330" s="96"/>
      <c r="BN4330" s="94"/>
      <c r="BO4330" s="94"/>
      <c r="BP4330" s="42"/>
      <c r="BQ4330" s="120"/>
    </row>
    <row r="4331" spans="1:69" ht="30" hidden="1" customHeight="1" x14ac:dyDescent="0.35">
      <c r="A4331" s="134">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145"/>
      <c r="BH4331" s="95"/>
      <c r="BI4331" s="95"/>
      <c r="BJ4331" s="95"/>
      <c r="BK4331" s="94"/>
      <c r="BL4331" s="95"/>
      <c r="BM4331" s="96"/>
      <c r="BN4331" s="94"/>
      <c r="BO4331" s="94"/>
      <c r="BP4331" s="42"/>
      <c r="BQ4331" s="120"/>
    </row>
    <row r="4332" spans="1:69" ht="30" hidden="1" customHeight="1" x14ac:dyDescent="0.35">
      <c r="A4332" s="134">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145"/>
      <c r="BH4332" s="95"/>
      <c r="BI4332" s="95"/>
      <c r="BJ4332" s="95"/>
      <c r="BK4332" s="94"/>
      <c r="BL4332" s="95"/>
      <c r="BM4332" s="96"/>
      <c r="BN4332" s="94"/>
      <c r="BO4332" s="94"/>
      <c r="BP4332" s="42"/>
      <c r="BQ4332" s="120"/>
    </row>
    <row r="4333" spans="1:69" ht="30" hidden="1" customHeight="1" x14ac:dyDescent="0.35">
      <c r="A4333" s="134">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145"/>
      <c r="BH4333" s="95"/>
      <c r="BI4333" s="95"/>
      <c r="BJ4333" s="95"/>
      <c r="BK4333" s="94"/>
      <c r="BL4333" s="95"/>
      <c r="BM4333" s="96"/>
      <c r="BN4333" s="94"/>
      <c r="BO4333" s="94"/>
      <c r="BP4333" s="42"/>
      <c r="BQ4333" s="120"/>
    </row>
    <row r="4334" spans="1:69" ht="30" hidden="1" customHeight="1" x14ac:dyDescent="0.35">
      <c r="A4334" s="134">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145"/>
      <c r="BH4334" s="95"/>
      <c r="BI4334" s="95"/>
      <c r="BJ4334" s="95"/>
      <c r="BK4334" s="94"/>
      <c r="BL4334" s="95"/>
      <c r="BM4334" s="96"/>
      <c r="BN4334" s="94"/>
      <c r="BO4334" s="94"/>
      <c r="BP4334" s="42"/>
      <c r="BQ4334" s="120"/>
    </row>
    <row r="4335" spans="1:69" ht="30" hidden="1" customHeight="1" x14ac:dyDescent="0.35">
      <c r="A4335" s="134">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145"/>
      <c r="BH4335" s="95"/>
      <c r="BI4335" s="95"/>
      <c r="BJ4335" s="95"/>
      <c r="BK4335" s="94"/>
      <c r="BL4335" s="95"/>
      <c r="BM4335" s="96"/>
      <c r="BN4335" s="94"/>
      <c r="BO4335" s="94"/>
      <c r="BP4335" s="42"/>
      <c r="BQ4335" s="120"/>
    </row>
    <row r="4336" spans="1:69" ht="30" hidden="1" customHeight="1" x14ac:dyDescent="0.35">
      <c r="A4336" s="134">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145"/>
      <c r="BH4336" s="95"/>
      <c r="BI4336" s="95"/>
      <c r="BJ4336" s="95"/>
      <c r="BK4336" s="94"/>
      <c r="BL4336" s="95"/>
      <c r="BM4336" s="96"/>
      <c r="BN4336" s="94"/>
      <c r="BO4336" s="94"/>
      <c r="BP4336" s="42"/>
      <c r="BQ4336" s="120"/>
    </row>
    <row r="4337" spans="1:69" ht="30" hidden="1" customHeight="1" x14ac:dyDescent="0.35">
      <c r="A4337" s="134">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145"/>
      <c r="BH4337" s="95"/>
      <c r="BI4337" s="95"/>
      <c r="BJ4337" s="95"/>
      <c r="BK4337" s="94"/>
      <c r="BL4337" s="95"/>
      <c r="BM4337" s="96"/>
      <c r="BN4337" s="94"/>
      <c r="BO4337" s="94"/>
      <c r="BP4337" s="42"/>
      <c r="BQ4337" s="120"/>
    </row>
    <row r="4338" spans="1:69" ht="30" hidden="1" customHeight="1" x14ac:dyDescent="0.35">
      <c r="A4338" s="134">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145"/>
      <c r="BH4338" s="95"/>
      <c r="BI4338" s="95"/>
      <c r="BJ4338" s="95"/>
      <c r="BK4338" s="94"/>
      <c r="BL4338" s="95"/>
      <c r="BM4338" s="96"/>
      <c r="BN4338" s="94"/>
      <c r="BO4338" s="94"/>
      <c r="BP4338" s="42"/>
      <c r="BQ4338" s="120"/>
    </row>
    <row r="4339" spans="1:69" ht="30" hidden="1" customHeight="1" x14ac:dyDescent="0.35">
      <c r="A4339" s="134">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145"/>
      <c r="BH4339" s="95"/>
      <c r="BI4339" s="95"/>
      <c r="BJ4339" s="95"/>
      <c r="BK4339" s="94"/>
      <c r="BL4339" s="95"/>
      <c r="BM4339" s="96"/>
      <c r="BN4339" s="94"/>
      <c r="BO4339" s="94"/>
      <c r="BP4339" s="42"/>
      <c r="BQ4339" s="120"/>
    </row>
    <row r="4340" spans="1:69" ht="30" hidden="1" customHeight="1" x14ac:dyDescent="0.35">
      <c r="A4340" s="134">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145"/>
      <c r="BH4340" s="95"/>
      <c r="BI4340" s="95"/>
      <c r="BJ4340" s="95"/>
      <c r="BK4340" s="94"/>
      <c r="BL4340" s="95"/>
      <c r="BM4340" s="96"/>
      <c r="BN4340" s="94"/>
      <c r="BO4340" s="94"/>
      <c r="BP4340" s="42"/>
      <c r="BQ4340" s="120"/>
    </row>
    <row r="4341" spans="1:69" ht="30" hidden="1" customHeight="1" x14ac:dyDescent="0.35">
      <c r="A4341" s="134">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145"/>
      <c r="BH4341" s="95"/>
      <c r="BI4341" s="95"/>
      <c r="BJ4341" s="95"/>
      <c r="BK4341" s="94"/>
      <c r="BL4341" s="95"/>
      <c r="BM4341" s="96"/>
      <c r="BN4341" s="94"/>
      <c r="BO4341" s="94"/>
      <c r="BP4341" s="42"/>
      <c r="BQ4341" s="120"/>
    </row>
    <row r="4342" spans="1:69" ht="30" hidden="1" customHeight="1" x14ac:dyDescent="0.35">
      <c r="A4342" s="134">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145"/>
      <c r="BH4342" s="95"/>
      <c r="BI4342" s="95"/>
      <c r="BJ4342" s="95"/>
      <c r="BK4342" s="94"/>
      <c r="BL4342" s="95"/>
      <c r="BM4342" s="96"/>
      <c r="BN4342" s="94"/>
      <c r="BO4342" s="94"/>
      <c r="BP4342" s="42"/>
      <c r="BQ4342" s="120"/>
    </row>
    <row r="4343" spans="1:69" ht="30" hidden="1" customHeight="1" x14ac:dyDescent="0.35">
      <c r="A4343" s="134">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145"/>
      <c r="BH4343" s="95"/>
      <c r="BI4343" s="95"/>
      <c r="BJ4343" s="95"/>
      <c r="BK4343" s="94"/>
      <c r="BL4343" s="95"/>
      <c r="BM4343" s="96"/>
      <c r="BN4343" s="94"/>
      <c r="BO4343" s="94"/>
      <c r="BP4343" s="42"/>
      <c r="BQ4343" s="120"/>
    </row>
    <row r="4344" spans="1:69" ht="30" hidden="1" customHeight="1" x14ac:dyDescent="0.35">
      <c r="A4344" s="134">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145"/>
      <c r="BH4344" s="95"/>
      <c r="BI4344" s="95"/>
      <c r="BJ4344" s="95"/>
      <c r="BK4344" s="94"/>
      <c r="BL4344" s="95"/>
      <c r="BM4344" s="96"/>
      <c r="BN4344" s="94"/>
      <c r="BO4344" s="94"/>
      <c r="BP4344" s="42"/>
      <c r="BQ4344" s="120"/>
    </row>
    <row r="4345" spans="1:69" ht="30" hidden="1" customHeight="1" x14ac:dyDescent="0.35">
      <c r="A4345" s="134">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145"/>
      <c r="BH4345" s="95"/>
      <c r="BI4345" s="95"/>
      <c r="BJ4345" s="95"/>
      <c r="BK4345" s="94"/>
      <c r="BL4345" s="95"/>
      <c r="BM4345" s="96"/>
      <c r="BN4345" s="94"/>
      <c r="BO4345" s="94"/>
      <c r="BP4345" s="42"/>
      <c r="BQ4345" s="120"/>
    </row>
    <row r="4346" spans="1:69" ht="30" hidden="1" customHeight="1" x14ac:dyDescent="0.35">
      <c r="A4346" s="134">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145"/>
      <c r="BH4346" s="95"/>
      <c r="BI4346" s="95"/>
      <c r="BJ4346" s="95"/>
      <c r="BK4346" s="94"/>
      <c r="BL4346" s="95"/>
      <c r="BM4346" s="96"/>
      <c r="BN4346" s="94"/>
      <c r="BO4346" s="94"/>
      <c r="BP4346" s="42"/>
      <c r="BQ4346" s="120"/>
    </row>
    <row r="4347" spans="1:69" ht="30" hidden="1" customHeight="1" x14ac:dyDescent="0.35">
      <c r="A4347" s="134">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145"/>
      <c r="BH4347" s="95"/>
      <c r="BI4347" s="95"/>
      <c r="BJ4347" s="95"/>
      <c r="BK4347" s="94"/>
      <c r="BL4347" s="95"/>
      <c r="BM4347" s="96"/>
      <c r="BN4347" s="94"/>
      <c r="BO4347" s="94"/>
      <c r="BP4347" s="42"/>
      <c r="BQ4347" s="120"/>
    </row>
    <row r="4348" spans="1:69" ht="30" hidden="1" customHeight="1" x14ac:dyDescent="0.35">
      <c r="A4348" s="134">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145"/>
      <c r="BH4348" s="95"/>
      <c r="BI4348" s="95"/>
      <c r="BJ4348" s="95"/>
      <c r="BK4348" s="94"/>
      <c r="BL4348" s="95"/>
      <c r="BM4348" s="96"/>
      <c r="BN4348" s="94"/>
      <c r="BO4348" s="94"/>
      <c r="BP4348" s="42"/>
      <c r="BQ4348" s="120"/>
    </row>
    <row r="4349" spans="1:69" ht="30" hidden="1" customHeight="1" x14ac:dyDescent="0.35">
      <c r="A4349" s="134">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145"/>
      <c r="BH4349" s="95"/>
      <c r="BI4349" s="95"/>
      <c r="BJ4349" s="95"/>
      <c r="BK4349" s="94"/>
      <c r="BL4349" s="95"/>
      <c r="BM4349" s="96"/>
      <c r="BN4349" s="94"/>
      <c r="BO4349" s="94"/>
      <c r="BP4349" s="42"/>
      <c r="BQ4349" s="120"/>
    </row>
    <row r="4350" spans="1:69" ht="30" hidden="1" customHeight="1" x14ac:dyDescent="0.35">
      <c r="A4350" s="134">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145"/>
      <c r="BH4350" s="95"/>
      <c r="BI4350" s="95"/>
      <c r="BJ4350" s="95"/>
      <c r="BK4350" s="94"/>
      <c r="BL4350" s="95"/>
      <c r="BM4350" s="96"/>
      <c r="BN4350" s="94"/>
      <c r="BO4350" s="94"/>
      <c r="BP4350" s="42"/>
      <c r="BQ4350" s="120"/>
    </row>
    <row r="4351" spans="1:69" ht="30" hidden="1" customHeight="1" x14ac:dyDescent="0.35">
      <c r="A4351" s="134">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145"/>
      <c r="BH4351" s="95"/>
      <c r="BI4351" s="95"/>
      <c r="BJ4351" s="95"/>
      <c r="BK4351" s="94"/>
      <c r="BL4351" s="95"/>
      <c r="BM4351" s="96"/>
      <c r="BN4351" s="94"/>
      <c r="BO4351" s="94"/>
      <c r="BP4351" s="42"/>
      <c r="BQ4351" s="120"/>
    </row>
    <row r="4352" spans="1:69" ht="30" hidden="1" customHeight="1" x14ac:dyDescent="0.35">
      <c r="A4352" s="134">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145"/>
      <c r="BH4352" s="95"/>
      <c r="BI4352" s="95"/>
      <c r="BJ4352" s="95"/>
      <c r="BK4352" s="94"/>
      <c r="BL4352" s="95"/>
      <c r="BM4352" s="96"/>
      <c r="BN4352" s="94"/>
      <c r="BO4352" s="94"/>
      <c r="BP4352" s="42"/>
      <c r="BQ4352" s="120"/>
    </row>
    <row r="4353" spans="1:69" ht="30" hidden="1" customHeight="1" x14ac:dyDescent="0.35">
      <c r="A4353" s="134">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145"/>
      <c r="BH4353" s="95"/>
      <c r="BI4353" s="95"/>
      <c r="BJ4353" s="95"/>
      <c r="BK4353" s="94"/>
      <c r="BL4353" s="95"/>
      <c r="BM4353" s="96"/>
      <c r="BN4353" s="94"/>
      <c r="BO4353" s="94"/>
      <c r="BP4353" s="42"/>
      <c r="BQ4353" s="120"/>
    </row>
    <row r="4354" spans="1:69" ht="30" hidden="1" customHeight="1" x14ac:dyDescent="0.35">
      <c r="A4354" s="134">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145"/>
      <c r="BH4354" s="95"/>
      <c r="BI4354" s="95"/>
      <c r="BJ4354" s="95"/>
      <c r="BK4354" s="94"/>
      <c r="BL4354" s="95"/>
      <c r="BM4354" s="96"/>
      <c r="BN4354" s="94"/>
      <c r="BO4354" s="94"/>
      <c r="BP4354" s="42"/>
      <c r="BQ4354" s="120"/>
    </row>
    <row r="4355" spans="1:69" ht="30" hidden="1" customHeight="1" x14ac:dyDescent="0.35">
      <c r="A4355" s="134">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145"/>
      <c r="BH4355" s="95"/>
      <c r="BI4355" s="95"/>
      <c r="BJ4355" s="95"/>
      <c r="BK4355" s="94"/>
      <c r="BL4355" s="95"/>
      <c r="BM4355" s="96"/>
      <c r="BN4355" s="94"/>
      <c r="BO4355" s="94"/>
      <c r="BP4355" s="42"/>
      <c r="BQ4355" s="120"/>
    </row>
    <row r="4356" spans="1:69" ht="30" hidden="1" customHeight="1" x14ac:dyDescent="0.35">
      <c r="A4356" s="134">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145"/>
      <c r="BH4356" s="95"/>
      <c r="BI4356" s="95"/>
      <c r="BJ4356" s="95"/>
      <c r="BK4356" s="94"/>
      <c r="BL4356" s="95"/>
      <c r="BM4356" s="96"/>
      <c r="BN4356" s="94"/>
      <c r="BO4356" s="94"/>
      <c r="BP4356" s="42"/>
      <c r="BQ4356" s="120"/>
    </row>
    <row r="4357" spans="1:69" ht="30" hidden="1" customHeight="1" x14ac:dyDescent="0.35">
      <c r="A4357" s="134">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145"/>
      <c r="BH4357" s="95"/>
      <c r="BI4357" s="95"/>
      <c r="BJ4357" s="95"/>
      <c r="BK4357" s="94"/>
      <c r="BL4357" s="95"/>
      <c r="BM4357" s="96"/>
      <c r="BN4357" s="94"/>
      <c r="BO4357" s="94"/>
      <c r="BP4357" s="42"/>
      <c r="BQ4357" s="120"/>
    </row>
    <row r="4358" spans="1:69" ht="30" hidden="1" customHeight="1" x14ac:dyDescent="0.35">
      <c r="A4358" s="134">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145"/>
      <c r="BH4358" s="95"/>
      <c r="BI4358" s="95"/>
      <c r="BJ4358" s="95"/>
      <c r="BK4358" s="94"/>
      <c r="BL4358" s="95"/>
      <c r="BM4358" s="96"/>
      <c r="BN4358" s="94"/>
      <c r="BO4358" s="94"/>
      <c r="BP4358" s="42"/>
      <c r="BQ4358" s="120"/>
    </row>
    <row r="4359" spans="1:69" ht="30" hidden="1" customHeight="1" x14ac:dyDescent="0.35">
      <c r="A4359" s="134">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145"/>
      <c r="BH4359" s="95"/>
      <c r="BI4359" s="95"/>
      <c r="BJ4359" s="95"/>
      <c r="BK4359" s="94"/>
      <c r="BL4359" s="95"/>
      <c r="BM4359" s="96"/>
      <c r="BN4359" s="94"/>
      <c r="BO4359" s="94"/>
      <c r="BP4359" s="42"/>
      <c r="BQ4359" s="120"/>
    </row>
    <row r="4360" spans="1:69" ht="30" hidden="1" customHeight="1" x14ac:dyDescent="0.35">
      <c r="A4360" s="134">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145"/>
      <c r="BH4360" s="95"/>
      <c r="BI4360" s="95"/>
      <c r="BJ4360" s="95"/>
      <c r="BK4360" s="94"/>
      <c r="BL4360" s="95"/>
      <c r="BM4360" s="96"/>
      <c r="BN4360" s="94"/>
      <c r="BO4360" s="94"/>
      <c r="BP4360" s="42"/>
      <c r="BQ4360" s="120"/>
    </row>
    <row r="4361" spans="1:69" ht="30" hidden="1" customHeight="1" x14ac:dyDescent="0.35">
      <c r="A4361" s="134">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145"/>
      <c r="BH4361" s="95"/>
      <c r="BI4361" s="95"/>
      <c r="BJ4361" s="95"/>
      <c r="BK4361" s="94"/>
      <c r="BL4361" s="95"/>
      <c r="BM4361" s="96"/>
      <c r="BN4361" s="94"/>
      <c r="BO4361" s="94"/>
      <c r="BP4361" s="42"/>
      <c r="BQ4361" s="120"/>
    </row>
    <row r="4362" spans="1:69" ht="30" hidden="1" customHeight="1" x14ac:dyDescent="0.35">
      <c r="A4362" s="134">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145"/>
      <c r="BH4362" s="95"/>
      <c r="BI4362" s="95"/>
      <c r="BJ4362" s="95"/>
      <c r="BK4362" s="94"/>
      <c r="BL4362" s="95"/>
      <c r="BM4362" s="96"/>
      <c r="BN4362" s="94"/>
      <c r="BO4362" s="94"/>
      <c r="BP4362" s="42"/>
      <c r="BQ4362" s="120"/>
    </row>
    <row r="4363" spans="1:69" ht="30" hidden="1" customHeight="1" x14ac:dyDescent="0.35">
      <c r="A4363" s="134">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145"/>
      <c r="BH4363" s="95"/>
      <c r="BI4363" s="95"/>
      <c r="BJ4363" s="95"/>
      <c r="BK4363" s="94"/>
      <c r="BL4363" s="95"/>
      <c r="BM4363" s="96"/>
      <c r="BN4363" s="94"/>
      <c r="BO4363" s="94"/>
      <c r="BP4363" s="42"/>
      <c r="BQ4363" s="120"/>
    </row>
    <row r="4364" spans="1:69" ht="30" hidden="1" customHeight="1" x14ac:dyDescent="0.35">
      <c r="A4364" s="134">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145"/>
      <c r="BH4364" s="95"/>
      <c r="BI4364" s="95"/>
      <c r="BJ4364" s="95"/>
      <c r="BK4364" s="94"/>
      <c r="BL4364" s="95"/>
      <c r="BM4364" s="96"/>
      <c r="BN4364" s="94"/>
      <c r="BO4364" s="94"/>
      <c r="BP4364" s="42"/>
      <c r="BQ4364" s="120"/>
    </row>
    <row r="4365" spans="1:69" ht="30" hidden="1" customHeight="1" x14ac:dyDescent="0.35">
      <c r="A4365" s="134">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145"/>
      <c r="BH4365" s="95"/>
      <c r="BI4365" s="95"/>
      <c r="BJ4365" s="95"/>
      <c r="BK4365" s="94"/>
      <c r="BL4365" s="95"/>
      <c r="BM4365" s="96"/>
      <c r="BN4365" s="94"/>
      <c r="BO4365" s="94"/>
      <c r="BP4365" s="42"/>
      <c r="BQ4365" s="120"/>
    </row>
    <row r="4366" spans="1:69" ht="30" hidden="1" customHeight="1" x14ac:dyDescent="0.35">
      <c r="A4366" s="134">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145"/>
      <c r="BH4366" s="95"/>
      <c r="BI4366" s="95"/>
      <c r="BJ4366" s="95"/>
      <c r="BK4366" s="94"/>
      <c r="BL4366" s="95"/>
      <c r="BM4366" s="96"/>
      <c r="BN4366" s="94"/>
      <c r="BO4366" s="94"/>
      <c r="BP4366" s="42"/>
      <c r="BQ4366" s="120"/>
    </row>
    <row r="4367" spans="1:69" ht="30" hidden="1" customHeight="1" x14ac:dyDescent="0.35">
      <c r="A4367" s="134">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145"/>
      <c r="BH4367" s="95"/>
      <c r="BI4367" s="95"/>
      <c r="BJ4367" s="95"/>
      <c r="BK4367" s="94"/>
      <c r="BL4367" s="95"/>
      <c r="BM4367" s="96"/>
      <c r="BN4367" s="94"/>
      <c r="BO4367" s="94"/>
      <c r="BP4367" s="42"/>
      <c r="BQ4367" s="120"/>
    </row>
    <row r="4368" spans="1:69" ht="30" hidden="1" customHeight="1" x14ac:dyDescent="0.35">
      <c r="A4368" s="134">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145"/>
      <c r="BH4368" s="95"/>
      <c r="BI4368" s="95"/>
      <c r="BJ4368" s="95"/>
      <c r="BK4368" s="94"/>
      <c r="BL4368" s="95"/>
      <c r="BM4368" s="96"/>
      <c r="BN4368" s="94"/>
      <c r="BO4368" s="94"/>
      <c r="BP4368" s="42"/>
      <c r="BQ4368" s="120"/>
    </row>
    <row r="4369" spans="1:69" ht="30" hidden="1" customHeight="1" x14ac:dyDescent="0.35">
      <c r="A4369" s="134">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145"/>
      <c r="BH4369" s="95"/>
      <c r="BI4369" s="95"/>
      <c r="BJ4369" s="95"/>
      <c r="BK4369" s="94"/>
      <c r="BL4369" s="95"/>
      <c r="BM4369" s="96"/>
      <c r="BN4369" s="94"/>
      <c r="BO4369" s="94"/>
      <c r="BP4369" s="42"/>
      <c r="BQ4369" s="120"/>
    </row>
    <row r="4370" spans="1:69" ht="30" hidden="1" customHeight="1" x14ac:dyDescent="0.35">
      <c r="A4370" s="134">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145"/>
      <c r="BH4370" s="95"/>
      <c r="BI4370" s="95"/>
      <c r="BJ4370" s="95"/>
      <c r="BK4370" s="94"/>
      <c r="BL4370" s="95"/>
      <c r="BM4370" s="96"/>
      <c r="BN4370" s="94"/>
      <c r="BO4370" s="94"/>
      <c r="BP4370" s="42"/>
      <c r="BQ4370" s="120"/>
    </row>
    <row r="4371" spans="1:69" ht="30" hidden="1" customHeight="1" x14ac:dyDescent="0.35">
      <c r="A4371" s="134">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145"/>
      <c r="BH4371" s="95"/>
      <c r="BI4371" s="95"/>
      <c r="BJ4371" s="95"/>
      <c r="BK4371" s="94"/>
      <c r="BL4371" s="95"/>
      <c r="BM4371" s="96"/>
      <c r="BN4371" s="94"/>
      <c r="BO4371" s="94"/>
      <c r="BP4371" s="42"/>
      <c r="BQ4371" s="120"/>
    </row>
    <row r="4372" spans="1:69" ht="30" hidden="1" customHeight="1" x14ac:dyDescent="0.35">
      <c r="A4372" s="134">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145"/>
      <c r="BH4372" s="95"/>
      <c r="BI4372" s="95"/>
      <c r="BJ4372" s="95"/>
      <c r="BK4372" s="94"/>
      <c r="BL4372" s="95"/>
      <c r="BM4372" s="96"/>
      <c r="BN4372" s="94"/>
      <c r="BO4372" s="94"/>
      <c r="BP4372" s="42"/>
      <c r="BQ4372" s="120"/>
    </row>
    <row r="4373" spans="1:69" ht="30" hidden="1" customHeight="1" x14ac:dyDescent="0.35">
      <c r="A4373" s="134">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145"/>
      <c r="BH4373" s="95"/>
      <c r="BI4373" s="95"/>
      <c r="BJ4373" s="95"/>
      <c r="BK4373" s="94"/>
      <c r="BL4373" s="95"/>
      <c r="BM4373" s="96"/>
      <c r="BN4373" s="94"/>
      <c r="BO4373" s="94"/>
      <c r="BP4373" s="42"/>
      <c r="BQ4373" s="120"/>
    </row>
    <row r="4374" spans="1:69" ht="30" hidden="1" customHeight="1" x14ac:dyDescent="0.35">
      <c r="A4374" s="134">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145"/>
      <c r="BH4374" s="95"/>
      <c r="BI4374" s="95"/>
      <c r="BJ4374" s="95"/>
      <c r="BK4374" s="94"/>
      <c r="BL4374" s="95"/>
      <c r="BM4374" s="96"/>
      <c r="BN4374" s="94"/>
      <c r="BO4374" s="94"/>
      <c r="BP4374" s="42"/>
      <c r="BQ4374" s="120"/>
    </row>
    <row r="4375" spans="1:69" ht="30" hidden="1" customHeight="1" x14ac:dyDescent="0.35">
      <c r="A4375" s="134">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145"/>
      <c r="BH4375" s="95"/>
      <c r="BI4375" s="95"/>
      <c r="BJ4375" s="95"/>
      <c r="BK4375" s="94"/>
      <c r="BL4375" s="95"/>
      <c r="BM4375" s="96"/>
      <c r="BN4375" s="94"/>
      <c r="BO4375" s="94"/>
      <c r="BP4375" s="42"/>
      <c r="BQ4375" s="120"/>
    </row>
    <row r="4376" spans="1:69" ht="30" hidden="1" customHeight="1" x14ac:dyDescent="0.35">
      <c r="A4376" s="134">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145"/>
      <c r="BH4376" s="95"/>
      <c r="BI4376" s="95"/>
      <c r="BJ4376" s="95"/>
      <c r="BK4376" s="94"/>
      <c r="BL4376" s="95"/>
      <c r="BM4376" s="96"/>
      <c r="BN4376" s="94"/>
      <c r="BO4376" s="94"/>
      <c r="BP4376" s="42"/>
      <c r="BQ4376" s="120"/>
    </row>
    <row r="4377" spans="1:69" ht="30" hidden="1" customHeight="1" x14ac:dyDescent="0.35">
      <c r="A4377" s="134">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145"/>
      <c r="BH4377" s="95"/>
      <c r="BI4377" s="95"/>
      <c r="BJ4377" s="95"/>
      <c r="BK4377" s="94"/>
      <c r="BL4377" s="95"/>
      <c r="BM4377" s="96"/>
      <c r="BN4377" s="94"/>
      <c r="BO4377" s="94"/>
      <c r="BP4377" s="42"/>
      <c r="BQ4377" s="120"/>
    </row>
    <row r="4378" spans="1:69" ht="30" hidden="1" customHeight="1" x14ac:dyDescent="0.35">
      <c r="A4378" s="134">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145"/>
      <c r="BH4378" s="95"/>
      <c r="BI4378" s="95"/>
      <c r="BJ4378" s="95"/>
      <c r="BK4378" s="94"/>
      <c r="BL4378" s="95"/>
      <c r="BM4378" s="96"/>
      <c r="BN4378" s="94"/>
      <c r="BO4378" s="94"/>
      <c r="BP4378" s="42"/>
      <c r="BQ4378" s="120"/>
    </row>
    <row r="4379" spans="1:69" ht="30" hidden="1" customHeight="1" x14ac:dyDescent="0.35">
      <c r="A4379" s="134">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145"/>
      <c r="BH4379" s="95"/>
      <c r="BI4379" s="95"/>
      <c r="BJ4379" s="95"/>
      <c r="BK4379" s="94"/>
      <c r="BL4379" s="95"/>
      <c r="BM4379" s="96"/>
      <c r="BN4379" s="94"/>
      <c r="BO4379" s="94"/>
      <c r="BP4379" s="42"/>
      <c r="BQ4379" s="120"/>
    </row>
    <row r="4380" spans="1:69" ht="30" hidden="1" customHeight="1" x14ac:dyDescent="0.35">
      <c r="A4380" s="134">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145"/>
      <c r="BH4380" s="95"/>
      <c r="BI4380" s="95"/>
      <c r="BJ4380" s="95"/>
      <c r="BK4380" s="94"/>
      <c r="BL4380" s="95"/>
      <c r="BM4380" s="96"/>
      <c r="BN4380" s="94"/>
      <c r="BO4380" s="94"/>
      <c r="BP4380" s="42"/>
      <c r="BQ4380" s="120"/>
    </row>
    <row r="4381" spans="1:69" ht="30" hidden="1" customHeight="1" x14ac:dyDescent="0.35">
      <c r="A4381" s="134">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145"/>
      <c r="BH4381" s="95"/>
      <c r="BI4381" s="95"/>
      <c r="BJ4381" s="95"/>
      <c r="BK4381" s="94"/>
      <c r="BL4381" s="95"/>
      <c r="BM4381" s="96"/>
      <c r="BN4381" s="94"/>
      <c r="BO4381" s="94"/>
      <c r="BP4381" s="42"/>
      <c r="BQ4381" s="120"/>
    </row>
    <row r="4382" spans="1:69" ht="30" hidden="1" customHeight="1" x14ac:dyDescent="0.35">
      <c r="A4382" s="134">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145"/>
      <c r="BH4382" s="95"/>
      <c r="BI4382" s="95"/>
      <c r="BJ4382" s="95"/>
      <c r="BK4382" s="94"/>
      <c r="BL4382" s="95"/>
      <c r="BM4382" s="96"/>
      <c r="BN4382" s="94"/>
      <c r="BO4382" s="94"/>
      <c r="BP4382" s="42"/>
      <c r="BQ4382" s="120"/>
    </row>
    <row r="4383" spans="1:69" ht="30" hidden="1" customHeight="1" x14ac:dyDescent="0.35">
      <c r="A4383" s="134">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145"/>
      <c r="BH4383" s="95"/>
      <c r="BI4383" s="95"/>
      <c r="BJ4383" s="95"/>
      <c r="BK4383" s="94"/>
      <c r="BL4383" s="95"/>
      <c r="BM4383" s="96"/>
      <c r="BN4383" s="94"/>
      <c r="BO4383" s="94"/>
      <c r="BP4383" s="42"/>
      <c r="BQ4383" s="120"/>
    </row>
    <row r="4384" spans="1:69" ht="30" hidden="1" customHeight="1" x14ac:dyDescent="0.35">
      <c r="A4384" s="134">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145"/>
      <c r="BH4384" s="95"/>
      <c r="BI4384" s="95"/>
      <c r="BJ4384" s="95"/>
      <c r="BK4384" s="94"/>
      <c r="BL4384" s="95"/>
      <c r="BM4384" s="96"/>
      <c r="BN4384" s="94"/>
      <c r="BO4384" s="94"/>
      <c r="BP4384" s="42"/>
      <c r="BQ4384" s="120"/>
    </row>
    <row r="4385" spans="1:69" ht="30" hidden="1" customHeight="1" x14ac:dyDescent="0.35">
      <c r="A4385" s="134">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145"/>
      <c r="BH4385" s="95"/>
      <c r="BI4385" s="95"/>
      <c r="BJ4385" s="95"/>
      <c r="BK4385" s="94"/>
      <c r="BL4385" s="95"/>
      <c r="BM4385" s="96"/>
      <c r="BN4385" s="94"/>
      <c r="BO4385" s="94"/>
      <c r="BP4385" s="42"/>
      <c r="BQ4385" s="120"/>
    </row>
    <row r="4386" spans="1:69" ht="30" hidden="1" customHeight="1" x14ac:dyDescent="0.35">
      <c r="A4386" s="134">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145"/>
      <c r="BH4386" s="95"/>
      <c r="BI4386" s="95"/>
      <c r="BJ4386" s="95"/>
      <c r="BK4386" s="94"/>
      <c r="BL4386" s="95"/>
      <c r="BM4386" s="96"/>
      <c r="BN4386" s="94"/>
      <c r="BO4386" s="94"/>
      <c r="BP4386" s="42"/>
      <c r="BQ4386" s="120"/>
    </row>
    <row r="4387" spans="1:69" ht="30" hidden="1" customHeight="1" x14ac:dyDescent="0.35">
      <c r="A4387" s="134">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145"/>
      <c r="BH4387" s="95"/>
      <c r="BI4387" s="95"/>
      <c r="BJ4387" s="95"/>
      <c r="BK4387" s="94"/>
      <c r="BL4387" s="95"/>
      <c r="BM4387" s="96"/>
      <c r="BN4387" s="94"/>
      <c r="BO4387" s="94"/>
      <c r="BP4387" s="42"/>
      <c r="BQ4387" s="120"/>
    </row>
    <row r="4388" spans="1:69" ht="30" hidden="1" customHeight="1" x14ac:dyDescent="0.35">
      <c r="A4388" s="134">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145"/>
      <c r="BH4388" s="95"/>
      <c r="BI4388" s="95"/>
      <c r="BJ4388" s="95"/>
      <c r="BK4388" s="94"/>
      <c r="BL4388" s="95"/>
      <c r="BM4388" s="96"/>
      <c r="BN4388" s="94"/>
      <c r="BO4388" s="94"/>
      <c r="BP4388" s="42"/>
      <c r="BQ4388" s="120"/>
    </row>
    <row r="4389" spans="1:69" ht="30" hidden="1" customHeight="1" x14ac:dyDescent="0.35">
      <c r="A4389" s="134">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145"/>
      <c r="BH4389" s="95"/>
      <c r="BI4389" s="95"/>
      <c r="BJ4389" s="95"/>
      <c r="BK4389" s="94"/>
      <c r="BL4389" s="95"/>
      <c r="BM4389" s="96"/>
      <c r="BN4389" s="94"/>
      <c r="BO4389" s="94"/>
      <c r="BP4389" s="42"/>
      <c r="BQ4389" s="120"/>
    </row>
    <row r="4390" spans="1:69" ht="30" hidden="1" customHeight="1" x14ac:dyDescent="0.35">
      <c r="A4390" s="134">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145"/>
      <c r="BH4390" s="95"/>
      <c r="BI4390" s="95"/>
      <c r="BJ4390" s="95"/>
      <c r="BK4390" s="94"/>
      <c r="BL4390" s="95"/>
      <c r="BM4390" s="96"/>
      <c r="BN4390" s="94"/>
      <c r="BO4390" s="94"/>
      <c r="BP4390" s="42"/>
      <c r="BQ4390" s="120"/>
    </row>
    <row r="4391" spans="1:69" ht="30" hidden="1" customHeight="1" x14ac:dyDescent="0.35">
      <c r="A4391" s="134">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145"/>
      <c r="BH4391" s="95"/>
      <c r="BI4391" s="95"/>
      <c r="BJ4391" s="95"/>
      <c r="BK4391" s="94"/>
      <c r="BL4391" s="95"/>
      <c r="BM4391" s="96"/>
      <c r="BN4391" s="94"/>
      <c r="BO4391" s="94"/>
      <c r="BP4391" s="42"/>
      <c r="BQ4391" s="120"/>
    </row>
    <row r="4392" spans="1:69" ht="30" hidden="1" customHeight="1" x14ac:dyDescent="0.35">
      <c r="A4392" s="134">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145"/>
      <c r="BH4392" s="95"/>
      <c r="BI4392" s="95"/>
      <c r="BJ4392" s="95"/>
      <c r="BK4392" s="94"/>
      <c r="BL4392" s="95"/>
      <c r="BM4392" s="96"/>
      <c r="BN4392" s="94"/>
      <c r="BO4392" s="94"/>
      <c r="BP4392" s="42"/>
      <c r="BQ4392" s="120"/>
    </row>
    <row r="4393" spans="1:69" ht="30" hidden="1" customHeight="1" x14ac:dyDescent="0.35">
      <c r="A4393" s="134">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145"/>
      <c r="BH4393" s="95"/>
      <c r="BI4393" s="95"/>
      <c r="BJ4393" s="95"/>
      <c r="BK4393" s="94"/>
      <c r="BL4393" s="95"/>
      <c r="BM4393" s="96"/>
      <c r="BN4393" s="94"/>
      <c r="BO4393" s="94"/>
      <c r="BP4393" s="42"/>
      <c r="BQ4393" s="120"/>
    </row>
    <row r="4394" spans="1:69" ht="30" hidden="1" customHeight="1" x14ac:dyDescent="0.35">
      <c r="A4394" s="134">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145"/>
      <c r="BH4394" s="95"/>
      <c r="BI4394" s="95"/>
      <c r="BJ4394" s="95"/>
      <c r="BK4394" s="94"/>
      <c r="BL4394" s="95"/>
      <c r="BM4394" s="96"/>
      <c r="BN4394" s="94"/>
      <c r="BO4394" s="94"/>
      <c r="BP4394" s="42"/>
      <c r="BQ4394" s="120"/>
    </row>
    <row r="4395" spans="1:69" ht="30" hidden="1" customHeight="1" x14ac:dyDescent="0.35">
      <c r="A4395" s="134">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145"/>
      <c r="BH4395" s="95"/>
      <c r="BI4395" s="95"/>
      <c r="BJ4395" s="95"/>
      <c r="BK4395" s="94"/>
      <c r="BL4395" s="95"/>
      <c r="BM4395" s="96"/>
      <c r="BN4395" s="94"/>
      <c r="BO4395" s="94"/>
      <c r="BP4395" s="42"/>
      <c r="BQ4395" s="120"/>
    </row>
    <row r="4396" spans="1:69" ht="30" hidden="1" customHeight="1" x14ac:dyDescent="0.35">
      <c r="A4396" s="134">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145"/>
      <c r="BH4396" s="95"/>
      <c r="BI4396" s="95"/>
      <c r="BJ4396" s="95"/>
      <c r="BK4396" s="94"/>
      <c r="BL4396" s="95"/>
      <c r="BM4396" s="96"/>
      <c r="BN4396" s="94"/>
      <c r="BO4396" s="94"/>
      <c r="BP4396" s="42"/>
      <c r="BQ4396" s="120"/>
    </row>
    <row r="4397" spans="1:69" ht="30" hidden="1" customHeight="1" x14ac:dyDescent="0.35">
      <c r="A4397" s="134">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145"/>
      <c r="BH4397" s="95"/>
      <c r="BI4397" s="95"/>
      <c r="BJ4397" s="95"/>
      <c r="BK4397" s="94"/>
      <c r="BL4397" s="95"/>
      <c r="BM4397" s="96"/>
      <c r="BN4397" s="94"/>
      <c r="BO4397" s="94"/>
      <c r="BP4397" s="42"/>
      <c r="BQ4397" s="120"/>
    </row>
    <row r="4398" spans="1:69" ht="30" hidden="1" customHeight="1" x14ac:dyDescent="0.35">
      <c r="A4398" s="134">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145"/>
      <c r="BH4398" s="95"/>
      <c r="BI4398" s="95"/>
      <c r="BJ4398" s="95"/>
      <c r="BK4398" s="94"/>
      <c r="BL4398" s="95"/>
      <c r="BM4398" s="96"/>
      <c r="BN4398" s="94"/>
      <c r="BO4398" s="94"/>
      <c r="BP4398" s="42"/>
      <c r="BQ4398" s="120"/>
    </row>
    <row r="4399" spans="1:69" ht="30" hidden="1" customHeight="1" x14ac:dyDescent="0.35">
      <c r="A4399" s="134">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145"/>
      <c r="BH4399" s="95"/>
      <c r="BI4399" s="95"/>
      <c r="BJ4399" s="95"/>
      <c r="BK4399" s="94"/>
      <c r="BL4399" s="95"/>
      <c r="BM4399" s="96"/>
      <c r="BN4399" s="94"/>
      <c r="BO4399" s="94"/>
      <c r="BP4399" s="42"/>
      <c r="BQ4399" s="120"/>
    </row>
    <row r="4400" spans="1:69" ht="30" hidden="1" customHeight="1" x14ac:dyDescent="0.35">
      <c r="A4400" s="134">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145"/>
      <c r="BH4400" s="95"/>
      <c r="BI4400" s="95"/>
      <c r="BJ4400" s="95"/>
      <c r="BK4400" s="94"/>
      <c r="BL4400" s="95"/>
      <c r="BM4400" s="96"/>
      <c r="BN4400" s="94"/>
      <c r="BO4400" s="94"/>
      <c r="BP4400" s="42"/>
      <c r="BQ4400" s="120"/>
    </row>
    <row r="4401" spans="1:69" ht="30" hidden="1" customHeight="1" x14ac:dyDescent="0.35">
      <c r="A4401" s="134">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145"/>
      <c r="BH4401" s="95"/>
      <c r="BI4401" s="95"/>
      <c r="BJ4401" s="95"/>
      <c r="BK4401" s="94"/>
      <c r="BL4401" s="95"/>
      <c r="BM4401" s="96"/>
      <c r="BN4401" s="94"/>
      <c r="BO4401" s="94"/>
      <c r="BP4401" s="42"/>
      <c r="BQ4401" s="120"/>
    </row>
    <row r="4402" spans="1:69" ht="30" hidden="1" customHeight="1" x14ac:dyDescent="0.35">
      <c r="A4402" s="134">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145"/>
      <c r="BH4402" s="95"/>
      <c r="BI4402" s="95"/>
      <c r="BJ4402" s="95"/>
      <c r="BK4402" s="94"/>
      <c r="BL4402" s="95"/>
      <c r="BM4402" s="96"/>
      <c r="BN4402" s="94"/>
      <c r="BO4402" s="94"/>
      <c r="BP4402" s="42"/>
      <c r="BQ4402" s="120"/>
    </row>
    <row r="4403" spans="1:69" ht="30" hidden="1" customHeight="1" x14ac:dyDescent="0.35">
      <c r="A4403" s="134">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145"/>
      <c r="BH4403" s="95"/>
      <c r="BI4403" s="95"/>
      <c r="BJ4403" s="95"/>
      <c r="BK4403" s="94"/>
      <c r="BL4403" s="95"/>
      <c r="BM4403" s="96"/>
      <c r="BN4403" s="94"/>
      <c r="BO4403" s="94"/>
      <c r="BP4403" s="42"/>
      <c r="BQ4403" s="120"/>
    </row>
    <row r="4404" spans="1:69" ht="30" hidden="1" customHeight="1" x14ac:dyDescent="0.35">
      <c r="A4404" s="134">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145"/>
      <c r="BH4404" s="95"/>
      <c r="BI4404" s="95"/>
      <c r="BJ4404" s="95"/>
      <c r="BK4404" s="94"/>
      <c r="BL4404" s="95"/>
      <c r="BM4404" s="96"/>
      <c r="BN4404" s="94"/>
      <c r="BO4404" s="94"/>
      <c r="BP4404" s="42"/>
      <c r="BQ4404" s="120"/>
    </row>
    <row r="4405" spans="1:69" ht="30" hidden="1" customHeight="1" x14ac:dyDescent="0.35">
      <c r="A4405" s="134">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145"/>
      <c r="BH4405" s="95"/>
      <c r="BI4405" s="95"/>
      <c r="BJ4405" s="95"/>
      <c r="BK4405" s="94"/>
      <c r="BL4405" s="95"/>
      <c r="BM4405" s="96"/>
      <c r="BN4405" s="94"/>
      <c r="BO4405" s="94"/>
      <c r="BP4405" s="42"/>
      <c r="BQ4405" s="120"/>
    </row>
    <row r="4406" spans="1:69" ht="30" hidden="1" customHeight="1" x14ac:dyDescent="0.35">
      <c r="A4406" s="134">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145"/>
      <c r="BH4406" s="95"/>
      <c r="BI4406" s="95"/>
      <c r="BJ4406" s="95"/>
      <c r="BK4406" s="94"/>
      <c r="BL4406" s="95"/>
      <c r="BM4406" s="96"/>
      <c r="BN4406" s="94"/>
      <c r="BO4406" s="94"/>
      <c r="BP4406" s="42"/>
      <c r="BQ4406" s="120"/>
    </row>
    <row r="4407" spans="1:69" ht="30" hidden="1" customHeight="1" x14ac:dyDescent="0.35">
      <c r="A4407" s="134">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145"/>
      <c r="BH4407" s="95"/>
      <c r="BI4407" s="95"/>
      <c r="BJ4407" s="95"/>
      <c r="BK4407" s="94"/>
      <c r="BL4407" s="95"/>
      <c r="BM4407" s="96"/>
      <c r="BN4407" s="94"/>
      <c r="BO4407" s="94"/>
      <c r="BP4407" s="42"/>
      <c r="BQ4407" s="120"/>
    </row>
    <row r="4408" spans="1:69" ht="30" hidden="1" customHeight="1" x14ac:dyDescent="0.35">
      <c r="A4408" s="134">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145"/>
      <c r="BH4408" s="95"/>
      <c r="BI4408" s="95"/>
      <c r="BJ4408" s="95"/>
      <c r="BK4408" s="94"/>
      <c r="BL4408" s="95"/>
      <c r="BM4408" s="96"/>
      <c r="BN4408" s="94"/>
      <c r="BO4408" s="94"/>
      <c r="BP4408" s="42"/>
      <c r="BQ4408" s="120"/>
    </row>
    <row r="4409" spans="1:69" ht="30" hidden="1" customHeight="1" x14ac:dyDescent="0.35">
      <c r="A4409" s="134">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145"/>
      <c r="BH4409" s="95"/>
      <c r="BI4409" s="95"/>
      <c r="BJ4409" s="95"/>
      <c r="BK4409" s="94"/>
      <c r="BL4409" s="95"/>
      <c r="BM4409" s="96"/>
      <c r="BN4409" s="94"/>
      <c r="BO4409" s="94"/>
      <c r="BP4409" s="42"/>
      <c r="BQ4409" s="120"/>
    </row>
    <row r="4410" spans="1:69" ht="30" hidden="1" customHeight="1" x14ac:dyDescent="0.35">
      <c r="A4410" s="134">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145"/>
      <c r="BH4410" s="95"/>
      <c r="BI4410" s="95"/>
      <c r="BJ4410" s="95"/>
      <c r="BK4410" s="94"/>
      <c r="BL4410" s="95"/>
      <c r="BM4410" s="96"/>
      <c r="BN4410" s="94"/>
      <c r="BO4410" s="94"/>
      <c r="BP4410" s="42"/>
      <c r="BQ4410" s="120"/>
    </row>
    <row r="4411" spans="1:69" ht="30" hidden="1" customHeight="1" x14ac:dyDescent="0.35">
      <c r="A4411" s="134">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145"/>
      <c r="BH4411" s="95"/>
      <c r="BI4411" s="95"/>
      <c r="BJ4411" s="95"/>
      <c r="BK4411" s="94"/>
      <c r="BL4411" s="95"/>
      <c r="BM4411" s="96"/>
      <c r="BN4411" s="94"/>
      <c r="BO4411" s="94"/>
      <c r="BP4411" s="42"/>
      <c r="BQ4411" s="120"/>
    </row>
    <row r="4412" spans="1:69" ht="30" hidden="1" customHeight="1" x14ac:dyDescent="0.35">
      <c r="A4412" s="134">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145"/>
      <c r="BH4412" s="95"/>
      <c r="BI4412" s="95"/>
      <c r="BJ4412" s="95"/>
      <c r="BK4412" s="94"/>
      <c r="BL4412" s="95"/>
      <c r="BM4412" s="96"/>
      <c r="BN4412" s="94"/>
      <c r="BO4412" s="94"/>
      <c r="BP4412" s="42"/>
      <c r="BQ4412" s="120"/>
    </row>
    <row r="4413" spans="1:69" ht="30" hidden="1" customHeight="1" x14ac:dyDescent="0.35">
      <c r="A4413" s="134">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145"/>
      <c r="BH4413" s="95"/>
      <c r="BI4413" s="95"/>
      <c r="BJ4413" s="95"/>
      <c r="BK4413" s="94"/>
      <c r="BL4413" s="95"/>
      <c r="BM4413" s="96"/>
      <c r="BN4413" s="94"/>
      <c r="BO4413" s="94"/>
      <c r="BP4413" s="42"/>
      <c r="BQ4413" s="120"/>
    </row>
    <row r="4414" spans="1:69" ht="30" hidden="1" customHeight="1" x14ac:dyDescent="0.35">
      <c r="A4414" s="134">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145"/>
      <c r="BH4414" s="95"/>
      <c r="BI4414" s="95"/>
      <c r="BJ4414" s="95"/>
      <c r="BK4414" s="94"/>
      <c r="BL4414" s="95"/>
      <c r="BM4414" s="96"/>
      <c r="BN4414" s="94"/>
      <c r="BO4414" s="94"/>
      <c r="BP4414" s="42"/>
      <c r="BQ4414" s="120"/>
    </row>
    <row r="4415" spans="1:69" ht="30" hidden="1" customHeight="1" x14ac:dyDescent="0.35">
      <c r="A4415" s="134">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145"/>
      <c r="BH4415" s="95"/>
      <c r="BI4415" s="95"/>
      <c r="BJ4415" s="95"/>
      <c r="BK4415" s="94"/>
      <c r="BL4415" s="95"/>
      <c r="BM4415" s="96"/>
      <c r="BN4415" s="94"/>
      <c r="BO4415" s="94"/>
      <c r="BP4415" s="42"/>
      <c r="BQ4415" s="120"/>
    </row>
    <row r="4416" spans="1:69" ht="30" hidden="1" customHeight="1" x14ac:dyDescent="0.35">
      <c r="A4416" s="134">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145"/>
      <c r="BH4416" s="95"/>
      <c r="BI4416" s="95"/>
      <c r="BJ4416" s="95"/>
      <c r="BK4416" s="94"/>
      <c r="BL4416" s="95"/>
      <c r="BM4416" s="96"/>
      <c r="BN4416" s="94"/>
      <c r="BO4416" s="94"/>
      <c r="BP4416" s="42"/>
      <c r="BQ4416" s="120"/>
    </row>
    <row r="4417" spans="1:69" ht="30" hidden="1" customHeight="1" x14ac:dyDescent="0.35">
      <c r="A4417" s="134">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145"/>
      <c r="BH4417" s="95"/>
      <c r="BI4417" s="95"/>
      <c r="BJ4417" s="95"/>
      <c r="BK4417" s="94"/>
      <c r="BL4417" s="95"/>
      <c r="BM4417" s="96"/>
      <c r="BN4417" s="94"/>
      <c r="BO4417" s="94"/>
      <c r="BP4417" s="42"/>
      <c r="BQ4417" s="120"/>
    </row>
    <row r="4418" spans="1:69" ht="30" hidden="1" customHeight="1" x14ac:dyDescent="0.35">
      <c r="A4418" s="134">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145"/>
      <c r="BH4418" s="95"/>
      <c r="BI4418" s="95"/>
      <c r="BJ4418" s="95"/>
      <c r="BK4418" s="94"/>
      <c r="BL4418" s="95"/>
      <c r="BM4418" s="96"/>
      <c r="BN4418" s="94"/>
      <c r="BO4418" s="94"/>
      <c r="BP4418" s="42"/>
      <c r="BQ4418" s="120"/>
    </row>
    <row r="4419" spans="1:69" ht="30" hidden="1" customHeight="1" x14ac:dyDescent="0.35">
      <c r="A4419" s="134">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145"/>
      <c r="BH4419" s="95"/>
      <c r="BI4419" s="95"/>
      <c r="BJ4419" s="95"/>
      <c r="BK4419" s="94"/>
      <c r="BL4419" s="95"/>
      <c r="BM4419" s="96"/>
      <c r="BN4419" s="94"/>
      <c r="BO4419" s="94"/>
      <c r="BP4419" s="42"/>
      <c r="BQ4419" s="120"/>
    </row>
    <row r="4420" spans="1:69" ht="30" hidden="1" customHeight="1" x14ac:dyDescent="0.35">
      <c r="A4420" s="134">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145"/>
      <c r="BH4420" s="95"/>
      <c r="BI4420" s="95"/>
      <c r="BJ4420" s="95"/>
      <c r="BK4420" s="94"/>
      <c r="BL4420" s="95"/>
      <c r="BM4420" s="96"/>
      <c r="BN4420" s="94"/>
      <c r="BO4420" s="94"/>
      <c r="BP4420" s="42"/>
      <c r="BQ4420" s="120"/>
    </row>
    <row r="4421" spans="1:69" ht="30" hidden="1" customHeight="1" x14ac:dyDescent="0.35">
      <c r="A4421" s="134">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145"/>
      <c r="BH4421" s="95"/>
      <c r="BI4421" s="95"/>
      <c r="BJ4421" s="95"/>
      <c r="BK4421" s="94"/>
      <c r="BL4421" s="95"/>
      <c r="BM4421" s="96"/>
      <c r="BN4421" s="94"/>
      <c r="BO4421" s="94"/>
      <c r="BP4421" s="42"/>
      <c r="BQ4421" s="120"/>
    </row>
    <row r="4422" spans="1:69" ht="30" hidden="1" customHeight="1" x14ac:dyDescent="0.35">
      <c r="A4422" s="134">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145"/>
      <c r="BH4422" s="95"/>
      <c r="BI4422" s="95"/>
      <c r="BJ4422" s="95"/>
      <c r="BK4422" s="94"/>
      <c r="BL4422" s="95"/>
      <c r="BM4422" s="96"/>
      <c r="BN4422" s="94"/>
      <c r="BO4422" s="94"/>
      <c r="BP4422" s="42"/>
      <c r="BQ4422" s="120"/>
    </row>
    <row r="4423" spans="1:69" ht="30" hidden="1" customHeight="1" x14ac:dyDescent="0.35">
      <c r="A4423" s="134">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145"/>
      <c r="BH4423" s="95"/>
      <c r="BI4423" s="95"/>
      <c r="BJ4423" s="95"/>
      <c r="BK4423" s="94"/>
      <c r="BL4423" s="95"/>
      <c r="BM4423" s="96"/>
      <c r="BN4423" s="94"/>
      <c r="BO4423" s="94"/>
      <c r="BP4423" s="42"/>
      <c r="BQ4423" s="120"/>
    </row>
    <row r="4424" spans="1:69" ht="30" hidden="1" customHeight="1" x14ac:dyDescent="0.35">
      <c r="A4424" s="134">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145"/>
      <c r="BH4424" s="95"/>
      <c r="BI4424" s="95"/>
      <c r="BJ4424" s="95"/>
      <c r="BK4424" s="94"/>
      <c r="BL4424" s="95"/>
      <c r="BM4424" s="96"/>
      <c r="BN4424" s="94"/>
      <c r="BO4424" s="94"/>
      <c r="BP4424" s="42"/>
      <c r="BQ4424" s="120"/>
    </row>
    <row r="4425" spans="1:69" ht="30" hidden="1" customHeight="1" x14ac:dyDescent="0.35">
      <c r="A4425" s="134">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145"/>
      <c r="BH4425" s="95"/>
      <c r="BI4425" s="95"/>
      <c r="BJ4425" s="95"/>
      <c r="BK4425" s="94"/>
      <c r="BL4425" s="95"/>
      <c r="BM4425" s="96"/>
      <c r="BN4425" s="94"/>
      <c r="BO4425" s="94"/>
      <c r="BP4425" s="42"/>
      <c r="BQ4425" s="120"/>
    </row>
    <row r="4426" spans="1:69" ht="30" hidden="1" customHeight="1" x14ac:dyDescent="0.35">
      <c r="A4426" s="134">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145"/>
      <c r="BH4426" s="95"/>
      <c r="BI4426" s="95"/>
      <c r="BJ4426" s="95"/>
      <c r="BK4426" s="94"/>
      <c r="BL4426" s="95"/>
      <c r="BM4426" s="96"/>
      <c r="BN4426" s="94"/>
      <c r="BO4426" s="94"/>
      <c r="BP4426" s="42"/>
      <c r="BQ4426" s="120"/>
    </row>
    <row r="4427" spans="1:69" ht="30" hidden="1" customHeight="1" x14ac:dyDescent="0.35">
      <c r="A4427" s="134">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145"/>
      <c r="BH4427" s="95"/>
      <c r="BI4427" s="95"/>
      <c r="BJ4427" s="95"/>
      <c r="BK4427" s="94"/>
      <c r="BL4427" s="95"/>
      <c r="BM4427" s="96"/>
      <c r="BN4427" s="94"/>
      <c r="BO4427" s="94"/>
      <c r="BP4427" s="42"/>
      <c r="BQ4427" s="120"/>
    </row>
    <row r="4428" spans="1:69" ht="30" hidden="1" customHeight="1" x14ac:dyDescent="0.35">
      <c r="A4428" s="134">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145"/>
      <c r="BH4428" s="95"/>
      <c r="BI4428" s="95"/>
      <c r="BJ4428" s="95"/>
      <c r="BK4428" s="94"/>
      <c r="BL4428" s="95"/>
      <c r="BM4428" s="96"/>
      <c r="BN4428" s="94"/>
      <c r="BO4428" s="94"/>
      <c r="BP4428" s="42"/>
      <c r="BQ4428" s="120"/>
    </row>
    <row r="4429" spans="1:69" ht="30" hidden="1" customHeight="1" x14ac:dyDescent="0.35">
      <c r="A4429" s="134">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145"/>
      <c r="BH4429" s="95"/>
      <c r="BI4429" s="95"/>
      <c r="BJ4429" s="95"/>
      <c r="BK4429" s="94"/>
      <c r="BL4429" s="95"/>
      <c r="BM4429" s="96"/>
      <c r="BN4429" s="94"/>
      <c r="BO4429" s="94"/>
      <c r="BP4429" s="42"/>
      <c r="BQ4429" s="120"/>
    </row>
    <row r="4430" spans="1:69" ht="30" hidden="1" customHeight="1" x14ac:dyDescent="0.35">
      <c r="A4430" s="134">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145"/>
      <c r="BH4430" s="95"/>
      <c r="BI4430" s="95"/>
      <c r="BJ4430" s="95"/>
      <c r="BK4430" s="94"/>
      <c r="BL4430" s="95"/>
      <c r="BM4430" s="96"/>
      <c r="BN4430" s="94"/>
      <c r="BO4430" s="94"/>
      <c r="BP4430" s="42"/>
      <c r="BQ4430" s="120"/>
    </row>
    <row r="4431" spans="1:69" ht="30" hidden="1" customHeight="1" x14ac:dyDescent="0.35">
      <c r="A4431" s="134">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145"/>
      <c r="BH4431" s="95"/>
      <c r="BI4431" s="95"/>
      <c r="BJ4431" s="95"/>
      <c r="BK4431" s="94"/>
      <c r="BL4431" s="95"/>
      <c r="BM4431" s="96"/>
      <c r="BN4431" s="94"/>
      <c r="BO4431" s="94"/>
      <c r="BP4431" s="42"/>
      <c r="BQ4431" s="120"/>
    </row>
    <row r="4432" spans="1:69" ht="30" hidden="1" customHeight="1" x14ac:dyDescent="0.35">
      <c r="A4432" s="134">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145"/>
      <c r="BH4432" s="95"/>
      <c r="BI4432" s="95"/>
      <c r="BJ4432" s="95"/>
      <c r="BK4432" s="94"/>
      <c r="BL4432" s="95"/>
      <c r="BM4432" s="96"/>
      <c r="BN4432" s="94"/>
      <c r="BO4432" s="94"/>
      <c r="BP4432" s="42"/>
      <c r="BQ4432" s="120"/>
    </row>
    <row r="4433" spans="1:69" ht="30" hidden="1" customHeight="1" x14ac:dyDescent="0.35">
      <c r="A4433" s="134">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145"/>
      <c r="BH4433" s="95"/>
      <c r="BI4433" s="95"/>
      <c r="BJ4433" s="95"/>
      <c r="BK4433" s="94"/>
      <c r="BL4433" s="95"/>
      <c r="BM4433" s="96"/>
      <c r="BN4433" s="94"/>
      <c r="BO4433" s="94"/>
      <c r="BP4433" s="42"/>
      <c r="BQ4433" s="120"/>
    </row>
    <row r="4434" spans="1:69" ht="30" hidden="1" customHeight="1" x14ac:dyDescent="0.35">
      <c r="A4434" s="134">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145"/>
      <c r="BH4434" s="95"/>
      <c r="BI4434" s="95"/>
      <c r="BJ4434" s="95"/>
      <c r="BK4434" s="94"/>
      <c r="BL4434" s="95"/>
      <c r="BM4434" s="96"/>
      <c r="BN4434" s="94"/>
      <c r="BO4434" s="94"/>
      <c r="BP4434" s="42"/>
      <c r="BQ4434" s="120"/>
    </row>
    <row r="4435" spans="1:69" ht="30" hidden="1" customHeight="1" x14ac:dyDescent="0.35">
      <c r="A4435" s="134">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145"/>
      <c r="BH4435" s="95"/>
      <c r="BI4435" s="95"/>
      <c r="BJ4435" s="95"/>
      <c r="BK4435" s="94"/>
      <c r="BL4435" s="95"/>
      <c r="BM4435" s="96"/>
      <c r="BN4435" s="94"/>
      <c r="BO4435" s="94"/>
      <c r="BP4435" s="42"/>
      <c r="BQ4435" s="120"/>
    </row>
    <row r="4436" spans="1:69" ht="30" hidden="1" customHeight="1" x14ac:dyDescent="0.35">
      <c r="A4436" s="134">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145"/>
      <c r="BH4436" s="95"/>
      <c r="BI4436" s="95"/>
      <c r="BJ4436" s="95"/>
      <c r="BK4436" s="94"/>
      <c r="BL4436" s="95"/>
      <c r="BM4436" s="96"/>
      <c r="BN4436" s="94"/>
      <c r="BO4436" s="94"/>
      <c r="BP4436" s="42"/>
      <c r="BQ4436" s="120"/>
    </row>
    <row r="4437" spans="1:69" ht="30" hidden="1" customHeight="1" x14ac:dyDescent="0.35">
      <c r="A4437" s="134">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145"/>
      <c r="BH4437" s="95"/>
      <c r="BI4437" s="95"/>
      <c r="BJ4437" s="95"/>
      <c r="BK4437" s="94"/>
      <c r="BL4437" s="95"/>
      <c r="BM4437" s="96"/>
      <c r="BN4437" s="94"/>
      <c r="BO4437" s="94"/>
      <c r="BP4437" s="42"/>
      <c r="BQ4437" s="120"/>
    </row>
    <row r="4438" spans="1:69" ht="30" hidden="1" customHeight="1" x14ac:dyDescent="0.35">
      <c r="A4438" s="134">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145"/>
      <c r="BH4438" s="95"/>
      <c r="BI4438" s="95"/>
      <c r="BJ4438" s="95"/>
      <c r="BK4438" s="94"/>
      <c r="BL4438" s="95"/>
      <c r="BM4438" s="96"/>
      <c r="BN4438" s="94"/>
      <c r="BO4438" s="94"/>
      <c r="BP4438" s="42"/>
      <c r="BQ4438" s="120"/>
    </row>
    <row r="4439" spans="1:69" ht="30" hidden="1" customHeight="1" x14ac:dyDescent="0.35">
      <c r="A4439" s="134">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145"/>
      <c r="BH4439" s="95"/>
      <c r="BI4439" s="95"/>
      <c r="BJ4439" s="95"/>
      <c r="BK4439" s="94"/>
      <c r="BL4439" s="95"/>
      <c r="BM4439" s="96"/>
      <c r="BN4439" s="94"/>
      <c r="BO4439" s="94"/>
      <c r="BP4439" s="42"/>
      <c r="BQ4439" s="120"/>
    </row>
    <row r="4440" spans="1:69" ht="30" hidden="1" customHeight="1" x14ac:dyDescent="0.35">
      <c r="A4440" s="134">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145"/>
      <c r="BH4440" s="95"/>
      <c r="BI4440" s="95"/>
      <c r="BJ4440" s="95"/>
      <c r="BK4440" s="94"/>
      <c r="BL4440" s="95"/>
      <c r="BM4440" s="96"/>
      <c r="BN4440" s="94"/>
      <c r="BO4440" s="94"/>
      <c r="BP4440" s="42"/>
      <c r="BQ4440" s="120"/>
    </row>
    <row r="4441" spans="1:69" ht="30" hidden="1" customHeight="1" x14ac:dyDescent="0.35">
      <c r="A4441" s="134">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145"/>
      <c r="BH4441" s="95"/>
      <c r="BI4441" s="95"/>
      <c r="BJ4441" s="95"/>
      <c r="BK4441" s="94"/>
      <c r="BL4441" s="95"/>
      <c r="BM4441" s="96"/>
      <c r="BN4441" s="94"/>
      <c r="BO4441" s="94"/>
      <c r="BP4441" s="42"/>
      <c r="BQ4441" s="120"/>
    </row>
    <row r="4442" spans="1:69" ht="30" hidden="1" customHeight="1" x14ac:dyDescent="0.35">
      <c r="A4442" s="134">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145"/>
      <c r="BH4442" s="95"/>
      <c r="BI4442" s="95"/>
      <c r="BJ4442" s="95"/>
      <c r="BK4442" s="94"/>
      <c r="BL4442" s="95"/>
      <c r="BM4442" s="96"/>
      <c r="BN4442" s="94"/>
      <c r="BO4442" s="94"/>
      <c r="BP4442" s="42"/>
      <c r="BQ4442" s="120"/>
    </row>
    <row r="4443" spans="1:69" ht="30" hidden="1" customHeight="1" x14ac:dyDescent="0.35">
      <c r="A4443" s="134">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145"/>
      <c r="BH4443" s="95"/>
      <c r="BI4443" s="95"/>
      <c r="BJ4443" s="95"/>
      <c r="BK4443" s="94"/>
      <c r="BL4443" s="95"/>
      <c r="BM4443" s="96"/>
      <c r="BN4443" s="94"/>
      <c r="BO4443" s="94"/>
      <c r="BP4443" s="42"/>
      <c r="BQ4443" s="120"/>
    </row>
    <row r="4444" spans="1:69" ht="30" hidden="1" customHeight="1" x14ac:dyDescent="0.35">
      <c r="A4444" s="134">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145"/>
      <c r="BH4444" s="95"/>
      <c r="BI4444" s="95"/>
      <c r="BJ4444" s="95"/>
      <c r="BK4444" s="94"/>
      <c r="BL4444" s="95"/>
      <c r="BM4444" s="96"/>
      <c r="BN4444" s="94"/>
      <c r="BO4444" s="94"/>
      <c r="BP4444" s="42"/>
      <c r="BQ4444" s="120"/>
    </row>
    <row r="4445" spans="1:69" ht="30" hidden="1" customHeight="1" x14ac:dyDescent="0.35">
      <c r="A4445" s="134">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145"/>
      <c r="BH4445" s="95"/>
      <c r="BI4445" s="95"/>
      <c r="BJ4445" s="95"/>
      <c r="BK4445" s="94"/>
      <c r="BL4445" s="95"/>
      <c r="BM4445" s="96"/>
      <c r="BN4445" s="94"/>
      <c r="BO4445" s="94"/>
      <c r="BP4445" s="42"/>
      <c r="BQ4445" s="120"/>
    </row>
    <row r="4446" spans="1:69" ht="30" hidden="1" customHeight="1" x14ac:dyDescent="0.35">
      <c r="A4446" s="134">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145"/>
      <c r="BH4446" s="95"/>
      <c r="BI4446" s="95"/>
      <c r="BJ4446" s="95"/>
      <c r="BK4446" s="94"/>
      <c r="BL4446" s="95"/>
      <c r="BM4446" s="96"/>
      <c r="BN4446" s="94"/>
      <c r="BO4446" s="94"/>
      <c r="BP4446" s="42"/>
      <c r="BQ4446" s="120"/>
    </row>
    <row r="4447" spans="1:69" ht="30" hidden="1" customHeight="1" x14ac:dyDescent="0.35">
      <c r="A4447" s="134">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145"/>
      <c r="BH4447" s="95"/>
      <c r="BI4447" s="95"/>
      <c r="BJ4447" s="95"/>
      <c r="BK4447" s="94"/>
      <c r="BL4447" s="95"/>
      <c r="BM4447" s="96"/>
      <c r="BN4447" s="94"/>
      <c r="BO4447" s="94"/>
      <c r="BP4447" s="42"/>
      <c r="BQ4447" s="120"/>
    </row>
    <row r="4448" spans="1:69" ht="30" hidden="1" customHeight="1" x14ac:dyDescent="0.35">
      <c r="A4448" s="134">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145"/>
      <c r="BH4448" s="95"/>
      <c r="BI4448" s="95"/>
      <c r="BJ4448" s="95"/>
      <c r="BK4448" s="94"/>
      <c r="BL4448" s="95"/>
      <c r="BM4448" s="96"/>
      <c r="BN4448" s="94"/>
      <c r="BO4448" s="94"/>
      <c r="BP4448" s="42"/>
      <c r="BQ4448" s="120"/>
    </row>
    <row r="4449" spans="1:69" ht="30" hidden="1" customHeight="1" x14ac:dyDescent="0.35">
      <c r="A4449" s="134">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145"/>
      <c r="BH4449" s="95"/>
      <c r="BI4449" s="95"/>
      <c r="BJ4449" s="95"/>
      <c r="BK4449" s="94"/>
      <c r="BL4449" s="95"/>
      <c r="BM4449" s="96"/>
      <c r="BN4449" s="94"/>
      <c r="BO4449" s="94"/>
      <c r="BP4449" s="42"/>
      <c r="BQ4449" s="120"/>
    </row>
    <row r="4450" spans="1:69" ht="30" hidden="1" customHeight="1" x14ac:dyDescent="0.35">
      <c r="A4450" s="134">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145"/>
      <c r="BH4450" s="95"/>
      <c r="BI4450" s="95"/>
      <c r="BJ4450" s="95"/>
      <c r="BK4450" s="94"/>
      <c r="BL4450" s="95"/>
      <c r="BM4450" s="96"/>
      <c r="BN4450" s="94"/>
      <c r="BO4450" s="94"/>
      <c r="BP4450" s="42"/>
      <c r="BQ4450" s="120"/>
    </row>
    <row r="4451" spans="1:69" ht="30" hidden="1" customHeight="1" x14ac:dyDescent="0.35">
      <c r="A4451" s="134">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145"/>
      <c r="BH4451" s="95"/>
      <c r="BI4451" s="95"/>
      <c r="BJ4451" s="95"/>
      <c r="BK4451" s="94"/>
      <c r="BL4451" s="95"/>
      <c r="BM4451" s="96"/>
      <c r="BN4451" s="94"/>
      <c r="BO4451" s="94"/>
      <c r="BP4451" s="42"/>
      <c r="BQ4451" s="120"/>
    </row>
    <row r="4452" spans="1:69" ht="30" hidden="1" customHeight="1" x14ac:dyDescent="0.35">
      <c r="A4452" s="134">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145"/>
      <c r="BH4452" s="95"/>
      <c r="BI4452" s="95"/>
      <c r="BJ4452" s="95"/>
      <c r="BK4452" s="94"/>
      <c r="BL4452" s="95"/>
      <c r="BM4452" s="96"/>
      <c r="BN4452" s="94"/>
      <c r="BO4452" s="94"/>
      <c r="BP4452" s="42"/>
      <c r="BQ4452" s="120"/>
    </row>
    <row r="4453" spans="1:69" ht="30" hidden="1" customHeight="1" x14ac:dyDescent="0.35">
      <c r="A4453" s="134">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145"/>
      <c r="BH4453" s="95"/>
      <c r="BI4453" s="95"/>
      <c r="BJ4453" s="95"/>
      <c r="BK4453" s="94"/>
      <c r="BL4453" s="95"/>
      <c r="BM4453" s="96"/>
      <c r="BN4453" s="94"/>
      <c r="BO4453" s="94"/>
      <c r="BP4453" s="42"/>
      <c r="BQ4453" s="120"/>
    </row>
    <row r="4454" spans="1:69" ht="30" hidden="1" customHeight="1" x14ac:dyDescent="0.35">
      <c r="A4454" s="134">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145"/>
      <c r="BH4454" s="95"/>
      <c r="BI4454" s="95"/>
      <c r="BJ4454" s="95"/>
      <c r="BK4454" s="94"/>
      <c r="BL4454" s="95"/>
      <c r="BM4454" s="96"/>
      <c r="BN4454" s="94"/>
      <c r="BO4454" s="94"/>
      <c r="BP4454" s="42"/>
      <c r="BQ4454" s="120"/>
    </row>
    <row r="4455" spans="1:69" ht="30" hidden="1" customHeight="1" x14ac:dyDescent="0.35">
      <c r="A4455" s="134">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145"/>
      <c r="BH4455" s="95"/>
      <c r="BI4455" s="95"/>
      <c r="BJ4455" s="95"/>
      <c r="BK4455" s="94"/>
      <c r="BL4455" s="95"/>
      <c r="BM4455" s="96"/>
      <c r="BN4455" s="94"/>
      <c r="BO4455" s="94"/>
      <c r="BP4455" s="42"/>
      <c r="BQ4455" s="120"/>
    </row>
    <row r="4456" spans="1:69" ht="30" hidden="1" customHeight="1" x14ac:dyDescent="0.35">
      <c r="A4456" s="134">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145"/>
      <c r="BH4456" s="95"/>
      <c r="BI4456" s="95"/>
      <c r="BJ4456" s="95"/>
      <c r="BK4456" s="94"/>
      <c r="BL4456" s="95"/>
      <c r="BM4456" s="96"/>
      <c r="BN4456" s="94"/>
      <c r="BO4456" s="94"/>
      <c r="BP4456" s="42"/>
      <c r="BQ4456" s="120"/>
    </row>
    <row r="4457" spans="1:69" ht="30" hidden="1" customHeight="1" x14ac:dyDescent="0.35">
      <c r="A4457" s="134">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145"/>
      <c r="BH4457" s="95"/>
      <c r="BI4457" s="95"/>
      <c r="BJ4457" s="95"/>
      <c r="BK4457" s="94"/>
      <c r="BL4457" s="95"/>
      <c r="BM4457" s="96"/>
      <c r="BN4457" s="94"/>
      <c r="BO4457" s="94"/>
      <c r="BP4457" s="42"/>
      <c r="BQ4457" s="120"/>
    </row>
    <row r="4458" spans="1:69" ht="30" hidden="1" customHeight="1" x14ac:dyDescent="0.35">
      <c r="A4458" s="134">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145"/>
      <c r="BH4458" s="95"/>
      <c r="BI4458" s="95"/>
      <c r="BJ4458" s="95"/>
      <c r="BK4458" s="94"/>
      <c r="BL4458" s="95"/>
      <c r="BM4458" s="96"/>
      <c r="BN4458" s="94"/>
      <c r="BO4458" s="94"/>
      <c r="BP4458" s="42"/>
      <c r="BQ4458" s="120"/>
    </row>
    <row r="4459" spans="1:69" ht="30" hidden="1" customHeight="1" x14ac:dyDescent="0.35">
      <c r="A4459" s="134">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145"/>
      <c r="BH4459" s="95"/>
      <c r="BI4459" s="95"/>
      <c r="BJ4459" s="95"/>
      <c r="BK4459" s="94"/>
      <c r="BL4459" s="95"/>
      <c r="BM4459" s="96"/>
      <c r="BN4459" s="94"/>
      <c r="BO4459" s="94"/>
      <c r="BP4459" s="42"/>
      <c r="BQ4459" s="120"/>
    </row>
    <row r="4460" spans="1:69" ht="30" hidden="1" customHeight="1" x14ac:dyDescent="0.35">
      <c r="A4460" s="134">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145"/>
      <c r="BH4460" s="95"/>
      <c r="BI4460" s="95"/>
      <c r="BJ4460" s="95"/>
      <c r="BK4460" s="94"/>
      <c r="BL4460" s="95"/>
      <c r="BM4460" s="96"/>
      <c r="BN4460" s="94"/>
      <c r="BO4460" s="94"/>
      <c r="BP4460" s="42"/>
      <c r="BQ4460" s="120"/>
    </row>
    <row r="4461" spans="1:69" ht="30" hidden="1" customHeight="1" x14ac:dyDescent="0.35">
      <c r="A4461" s="134">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145"/>
      <c r="BH4461" s="95"/>
      <c r="BI4461" s="95"/>
      <c r="BJ4461" s="95"/>
      <c r="BK4461" s="94"/>
      <c r="BL4461" s="95"/>
      <c r="BM4461" s="96"/>
      <c r="BN4461" s="94"/>
      <c r="BO4461" s="94"/>
      <c r="BP4461" s="42"/>
      <c r="BQ4461" s="120"/>
    </row>
    <row r="4462" spans="1:69" ht="30" hidden="1" customHeight="1" x14ac:dyDescent="0.35">
      <c r="A4462" s="134">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145"/>
      <c r="BH4462" s="95"/>
      <c r="BI4462" s="95"/>
      <c r="BJ4462" s="95"/>
      <c r="BK4462" s="94"/>
      <c r="BL4462" s="95"/>
      <c r="BM4462" s="96"/>
      <c r="BN4462" s="94"/>
      <c r="BO4462" s="94"/>
      <c r="BP4462" s="42"/>
      <c r="BQ4462" s="120"/>
    </row>
    <row r="4463" spans="1:69" ht="30" hidden="1" customHeight="1" x14ac:dyDescent="0.35">
      <c r="A4463" s="134">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145"/>
      <c r="BH4463" s="95"/>
      <c r="BI4463" s="95"/>
      <c r="BJ4463" s="95"/>
      <c r="BK4463" s="94"/>
      <c r="BL4463" s="95"/>
      <c r="BM4463" s="96"/>
      <c r="BN4463" s="94"/>
      <c r="BO4463" s="94"/>
      <c r="BP4463" s="42"/>
      <c r="BQ4463" s="120"/>
    </row>
    <row r="4464" spans="1:69" ht="30" hidden="1" customHeight="1" x14ac:dyDescent="0.35">
      <c r="A4464" s="134">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145"/>
      <c r="BH4464" s="95"/>
      <c r="BI4464" s="95"/>
      <c r="BJ4464" s="95"/>
      <c r="BK4464" s="94"/>
      <c r="BL4464" s="95"/>
      <c r="BM4464" s="96"/>
      <c r="BN4464" s="94"/>
      <c r="BO4464" s="94"/>
      <c r="BP4464" s="42"/>
      <c r="BQ4464" s="120"/>
    </row>
    <row r="4465" spans="1:69" ht="30" hidden="1" customHeight="1" x14ac:dyDescent="0.35">
      <c r="A4465" s="134">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145"/>
      <c r="BH4465" s="95"/>
      <c r="BI4465" s="95"/>
      <c r="BJ4465" s="95"/>
      <c r="BK4465" s="94"/>
      <c r="BL4465" s="95"/>
      <c r="BM4465" s="96"/>
      <c r="BN4465" s="94"/>
      <c r="BO4465" s="94"/>
      <c r="BP4465" s="42"/>
      <c r="BQ4465" s="120"/>
    </row>
    <row r="4466" spans="1:69" ht="30" hidden="1" customHeight="1" x14ac:dyDescent="0.35">
      <c r="A4466" s="134">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145"/>
      <c r="BH4466" s="95"/>
      <c r="BI4466" s="95"/>
      <c r="BJ4466" s="95"/>
      <c r="BK4466" s="94"/>
      <c r="BL4466" s="95"/>
      <c r="BM4466" s="96"/>
      <c r="BN4466" s="94"/>
      <c r="BO4466" s="94"/>
      <c r="BP4466" s="42"/>
      <c r="BQ4466" s="120"/>
    </row>
    <row r="4467" spans="1:69" ht="30" hidden="1" customHeight="1" x14ac:dyDescent="0.35">
      <c r="A4467" s="134">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145"/>
      <c r="BH4467" s="95"/>
      <c r="BI4467" s="95"/>
      <c r="BJ4467" s="95"/>
      <c r="BK4467" s="94"/>
      <c r="BL4467" s="95"/>
      <c r="BM4467" s="96"/>
      <c r="BN4467" s="94"/>
      <c r="BO4467" s="94"/>
      <c r="BP4467" s="42"/>
      <c r="BQ4467" s="120"/>
    </row>
    <row r="4468" spans="1:69" ht="30" hidden="1" customHeight="1" x14ac:dyDescent="0.35">
      <c r="A4468" s="134">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145"/>
      <c r="BH4468" s="95"/>
      <c r="BI4468" s="95"/>
      <c r="BJ4468" s="95"/>
      <c r="BK4468" s="94"/>
      <c r="BL4468" s="95"/>
      <c r="BM4468" s="96"/>
      <c r="BN4468" s="94"/>
      <c r="BO4468" s="94"/>
      <c r="BP4468" s="42"/>
      <c r="BQ4468" s="120"/>
    </row>
    <row r="4469" spans="1:69" ht="30" hidden="1" customHeight="1" x14ac:dyDescent="0.35">
      <c r="A4469" s="134">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145"/>
      <c r="BH4469" s="95"/>
      <c r="BI4469" s="95"/>
      <c r="BJ4469" s="95"/>
      <c r="BK4469" s="94"/>
      <c r="BL4469" s="95"/>
      <c r="BM4469" s="96"/>
      <c r="BN4469" s="94"/>
      <c r="BO4469" s="94"/>
      <c r="BP4469" s="42"/>
      <c r="BQ4469" s="120"/>
    </row>
    <row r="4470" spans="1:69" ht="30" hidden="1" customHeight="1" x14ac:dyDescent="0.35">
      <c r="A4470" s="134">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145"/>
      <c r="BH4470" s="95"/>
      <c r="BI4470" s="95"/>
      <c r="BJ4470" s="95"/>
      <c r="BK4470" s="94"/>
      <c r="BL4470" s="95"/>
      <c r="BM4470" s="96"/>
      <c r="BN4470" s="94"/>
      <c r="BO4470" s="94"/>
      <c r="BP4470" s="42"/>
      <c r="BQ4470" s="120"/>
    </row>
    <row r="4471" spans="1:69" ht="30" hidden="1" customHeight="1" x14ac:dyDescent="0.35">
      <c r="A4471" s="134">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145"/>
      <c r="BH4471" s="95"/>
      <c r="BI4471" s="95"/>
      <c r="BJ4471" s="95"/>
      <c r="BK4471" s="94"/>
      <c r="BL4471" s="95"/>
      <c r="BM4471" s="96"/>
      <c r="BN4471" s="94"/>
      <c r="BO4471" s="94"/>
      <c r="BP4471" s="42"/>
      <c r="BQ4471" s="120"/>
    </row>
    <row r="4472" spans="1:69" ht="30" hidden="1" customHeight="1" x14ac:dyDescent="0.35">
      <c r="A4472" s="134">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145"/>
      <c r="BH4472" s="95"/>
      <c r="BI4472" s="95"/>
      <c r="BJ4472" s="95"/>
      <c r="BK4472" s="94"/>
      <c r="BL4472" s="95"/>
      <c r="BM4472" s="96"/>
      <c r="BN4472" s="94"/>
      <c r="BO4472" s="94"/>
      <c r="BP4472" s="42"/>
      <c r="BQ4472" s="120"/>
    </row>
    <row r="4473" spans="1:69" ht="30" hidden="1" customHeight="1" x14ac:dyDescent="0.35">
      <c r="A4473" s="134">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145"/>
      <c r="BH4473" s="95"/>
      <c r="BI4473" s="95"/>
      <c r="BJ4473" s="95"/>
      <c r="BK4473" s="94"/>
      <c r="BL4473" s="95"/>
      <c r="BM4473" s="96"/>
      <c r="BN4473" s="94"/>
      <c r="BO4473" s="94"/>
      <c r="BP4473" s="42"/>
      <c r="BQ4473" s="120"/>
    </row>
    <row r="4474" spans="1:69" ht="30" hidden="1" customHeight="1" x14ac:dyDescent="0.35">
      <c r="A4474" s="134">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145"/>
      <c r="BH4474" s="95"/>
      <c r="BI4474" s="95"/>
      <c r="BJ4474" s="95"/>
      <c r="BK4474" s="94"/>
      <c r="BL4474" s="95"/>
      <c r="BM4474" s="96"/>
      <c r="BN4474" s="94"/>
      <c r="BO4474" s="94"/>
      <c r="BP4474" s="42"/>
      <c r="BQ4474" s="120"/>
    </row>
    <row r="4475" spans="1:69" ht="30" hidden="1" customHeight="1" x14ac:dyDescent="0.35">
      <c r="A4475" s="134">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145"/>
      <c r="BH4475" s="95"/>
      <c r="BI4475" s="95"/>
      <c r="BJ4475" s="95"/>
      <c r="BK4475" s="94"/>
      <c r="BL4475" s="95"/>
      <c r="BM4475" s="96"/>
      <c r="BN4475" s="94"/>
      <c r="BO4475" s="94"/>
      <c r="BP4475" s="42"/>
      <c r="BQ4475" s="120"/>
    </row>
    <row r="4476" spans="1:69" ht="30" hidden="1" customHeight="1" x14ac:dyDescent="0.35">
      <c r="A4476" s="134">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145"/>
      <c r="BH4476" s="95"/>
      <c r="BI4476" s="95"/>
      <c r="BJ4476" s="95"/>
      <c r="BK4476" s="94"/>
      <c r="BL4476" s="95"/>
      <c r="BM4476" s="96"/>
      <c r="BN4476" s="94"/>
      <c r="BO4476" s="94"/>
      <c r="BP4476" s="42"/>
      <c r="BQ4476" s="120"/>
    </row>
    <row r="4477" spans="1:69" ht="30" hidden="1" customHeight="1" x14ac:dyDescent="0.35">
      <c r="A4477" s="134">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145"/>
      <c r="BH4477" s="95"/>
      <c r="BI4477" s="95"/>
      <c r="BJ4477" s="95"/>
      <c r="BK4477" s="94"/>
      <c r="BL4477" s="95"/>
      <c r="BM4477" s="96"/>
      <c r="BN4477" s="94"/>
      <c r="BO4477" s="94"/>
      <c r="BP4477" s="42"/>
      <c r="BQ4477" s="120"/>
    </row>
    <row r="4478" spans="1:69" ht="30" hidden="1" customHeight="1" x14ac:dyDescent="0.35">
      <c r="A4478" s="134">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145"/>
      <c r="BH4478" s="95"/>
      <c r="BI4478" s="95"/>
      <c r="BJ4478" s="95"/>
      <c r="BK4478" s="94"/>
      <c r="BL4478" s="95"/>
      <c r="BM4478" s="96"/>
      <c r="BN4478" s="94"/>
      <c r="BO4478" s="94"/>
      <c r="BP4478" s="42"/>
      <c r="BQ4478" s="120"/>
    </row>
    <row r="4479" spans="1:69" ht="30" hidden="1" customHeight="1" x14ac:dyDescent="0.35">
      <c r="A4479" s="134">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145"/>
      <c r="BH4479" s="95"/>
      <c r="BI4479" s="95"/>
      <c r="BJ4479" s="95"/>
      <c r="BK4479" s="94"/>
      <c r="BL4479" s="95"/>
      <c r="BM4479" s="96"/>
      <c r="BN4479" s="94"/>
      <c r="BO4479" s="94"/>
      <c r="BP4479" s="42"/>
      <c r="BQ4479" s="120"/>
    </row>
    <row r="4480" spans="1:69" ht="30" hidden="1" customHeight="1" x14ac:dyDescent="0.35">
      <c r="A4480" s="134">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145"/>
      <c r="BH4480" s="95"/>
      <c r="BI4480" s="95"/>
      <c r="BJ4480" s="95"/>
      <c r="BK4480" s="94"/>
      <c r="BL4480" s="95"/>
      <c r="BM4480" s="96"/>
      <c r="BN4480" s="94"/>
      <c r="BO4480" s="94"/>
      <c r="BP4480" s="42"/>
      <c r="BQ4480" s="120"/>
    </row>
    <row r="4481" spans="1:69" ht="30" hidden="1" customHeight="1" x14ac:dyDescent="0.35">
      <c r="A4481" s="134">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145"/>
      <c r="BH4481" s="95"/>
      <c r="BI4481" s="95"/>
      <c r="BJ4481" s="95"/>
      <c r="BK4481" s="94"/>
      <c r="BL4481" s="95"/>
      <c r="BM4481" s="96"/>
      <c r="BN4481" s="94"/>
      <c r="BO4481" s="94"/>
      <c r="BP4481" s="42"/>
      <c r="BQ4481" s="120"/>
    </row>
    <row r="4482" spans="1:69" ht="30" hidden="1" customHeight="1" x14ac:dyDescent="0.35">
      <c r="A4482" s="134">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145"/>
      <c r="BH4482" s="95"/>
      <c r="BI4482" s="95"/>
      <c r="BJ4482" s="95"/>
      <c r="BK4482" s="94"/>
      <c r="BL4482" s="95"/>
      <c r="BM4482" s="96"/>
      <c r="BN4482" s="94"/>
      <c r="BO4482" s="94"/>
      <c r="BP4482" s="42"/>
      <c r="BQ4482" s="120"/>
    </row>
    <row r="4483" spans="1:69" ht="30" hidden="1" customHeight="1" x14ac:dyDescent="0.35">
      <c r="A4483" s="134">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145"/>
      <c r="BH4483" s="95"/>
      <c r="BI4483" s="95"/>
      <c r="BJ4483" s="95"/>
      <c r="BK4483" s="94"/>
      <c r="BL4483" s="95"/>
      <c r="BM4483" s="96"/>
      <c r="BN4483" s="94"/>
      <c r="BO4483" s="94"/>
      <c r="BP4483" s="42"/>
      <c r="BQ4483" s="120"/>
    </row>
    <row r="4484" spans="1:69" ht="30" hidden="1" customHeight="1" x14ac:dyDescent="0.35">
      <c r="A4484" s="134">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145"/>
      <c r="BH4484" s="95"/>
      <c r="BI4484" s="95"/>
      <c r="BJ4484" s="95"/>
      <c r="BK4484" s="94"/>
      <c r="BL4484" s="95"/>
      <c r="BM4484" s="96"/>
      <c r="BN4484" s="94"/>
      <c r="BO4484" s="94"/>
      <c r="BP4484" s="42"/>
      <c r="BQ4484" s="120"/>
    </row>
    <row r="4485" spans="1:69" ht="30" hidden="1" customHeight="1" x14ac:dyDescent="0.35">
      <c r="A4485" s="134">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145"/>
      <c r="BH4485" s="95"/>
      <c r="BI4485" s="95"/>
      <c r="BJ4485" s="95"/>
      <c r="BK4485" s="94"/>
      <c r="BL4485" s="95"/>
      <c r="BM4485" s="96"/>
      <c r="BN4485" s="94"/>
      <c r="BO4485" s="94"/>
      <c r="BP4485" s="42"/>
      <c r="BQ4485" s="120"/>
    </row>
    <row r="4486" spans="1:69" ht="30" hidden="1" customHeight="1" x14ac:dyDescent="0.35">
      <c r="A4486" s="134">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145"/>
      <c r="BH4486" s="95"/>
      <c r="BI4486" s="95"/>
      <c r="BJ4486" s="95"/>
      <c r="BK4486" s="94"/>
      <c r="BL4486" s="95"/>
      <c r="BM4486" s="96"/>
      <c r="BN4486" s="94"/>
      <c r="BO4486" s="94"/>
      <c r="BP4486" s="42"/>
      <c r="BQ4486" s="120"/>
    </row>
    <row r="4487" spans="1:69" ht="30" hidden="1" customHeight="1" x14ac:dyDescent="0.35">
      <c r="A4487" s="134">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145"/>
      <c r="BH4487" s="95"/>
      <c r="BI4487" s="95"/>
      <c r="BJ4487" s="95"/>
      <c r="BK4487" s="94"/>
      <c r="BL4487" s="95"/>
      <c r="BM4487" s="96"/>
      <c r="BN4487" s="94"/>
      <c r="BO4487" s="94"/>
      <c r="BP4487" s="42"/>
      <c r="BQ4487" s="120"/>
    </row>
    <row r="4488" spans="1:69" ht="30" hidden="1" customHeight="1" x14ac:dyDescent="0.35">
      <c r="A4488" s="134">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145"/>
      <c r="BH4488" s="95"/>
      <c r="BI4488" s="95"/>
      <c r="BJ4488" s="95"/>
      <c r="BK4488" s="94"/>
      <c r="BL4488" s="95"/>
      <c r="BM4488" s="96"/>
      <c r="BN4488" s="94"/>
      <c r="BO4488" s="94"/>
      <c r="BP4488" s="42"/>
      <c r="BQ4488" s="120"/>
    </row>
    <row r="4489" spans="1:69" ht="30" hidden="1" customHeight="1" x14ac:dyDescent="0.35">
      <c r="A4489" s="134">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145"/>
      <c r="BH4489" s="95"/>
      <c r="BI4489" s="95"/>
      <c r="BJ4489" s="95"/>
      <c r="BK4489" s="94"/>
      <c r="BL4489" s="95"/>
      <c r="BM4489" s="96"/>
      <c r="BN4489" s="94"/>
      <c r="BO4489" s="94"/>
      <c r="BP4489" s="42"/>
      <c r="BQ4489" s="120"/>
    </row>
    <row r="4490" spans="1:69" ht="30" hidden="1" customHeight="1" x14ac:dyDescent="0.35">
      <c r="A4490" s="134">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145"/>
      <c r="BH4490" s="95"/>
      <c r="BI4490" s="95"/>
      <c r="BJ4490" s="95"/>
      <c r="BK4490" s="94"/>
      <c r="BL4490" s="95"/>
      <c r="BM4490" s="96"/>
      <c r="BN4490" s="94"/>
      <c r="BO4490" s="94"/>
      <c r="BP4490" s="42"/>
      <c r="BQ4490" s="120"/>
    </row>
    <row r="4491" spans="1:69" ht="30" hidden="1" customHeight="1" x14ac:dyDescent="0.35">
      <c r="A4491" s="134">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145"/>
      <c r="BH4491" s="95"/>
      <c r="BI4491" s="95"/>
      <c r="BJ4491" s="95"/>
      <c r="BK4491" s="94"/>
      <c r="BL4491" s="95"/>
      <c r="BM4491" s="96"/>
      <c r="BN4491" s="94"/>
      <c r="BO4491" s="94"/>
      <c r="BP4491" s="42"/>
      <c r="BQ4491" s="120"/>
    </row>
    <row r="4492" spans="1:69" ht="30" hidden="1" customHeight="1" x14ac:dyDescent="0.35">
      <c r="A4492" s="134">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145"/>
      <c r="BH4492" s="95"/>
      <c r="BI4492" s="95"/>
      <c r="BJ4492" s="95"/>
      <c r="BK4492" s="94"/>
      <c r="BL4492" s="95"/>
      <c r="BM4492" s="96"/>
      <c r="BN4492" s="94"/>
      <c r="BO4492" s="94"/>
      <c r="BP4492" s="42"/>
      <c r="BQ4492" s="120"/>
    </row>
    <row r="4493" spans="1:69" ht="30" hidden="1" customHeight="1" x14ac:dyDescent="0.35">
      <c r="A4493" s="134">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145"/>
      <c r="BH4493" s="95"/>
      <c r="BI4493" s="95"/>
      <c r="BJ4493" s="95"/>
      <c r="BK4493" s="94"/>
      <c r="BL4493" s="95"/>
      <c r="BM4493" s="96"/>
      <c r="BN4493" s="94"/>
      <c r="BO4493" s="94"/>
      <c r="BP4493" s="42"/>
      <c r="BQ4493" s="120"/>
    </row>
    <row r="4494" spans="1:69" ht="30" hidden="1" customHeight="1" x14ac:dyDescent="0.35">
      <c r="A4494" s="134">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145"/>
      <c r="BH4494" s="95"/>
      <c r="BI4494" s="95"/>
      <c r="BJ4494" s="95"/>
      <c r="BK4494" s="94"/>
      <c r="BL4494" s="95"/>
      <c r="BM4494" s="96"/>
      <c r="BN4494" s="94"/>
      <c r="BO4494" s="94"/>
      <c r="BP4494" s="42"/>
      <c r="BQ4494" s="120"/>
    </row>
    <row r="4495" spans="1:69" ht="30" hidden="1" customHeight="1" x14ac:dyDescent="0.35">
      <c r="A4495" s="134">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145"/>
      <c r="BH4495" s="95"/>
      <c r="BI4495" s="95"/>
      <c r="BJ4495" s="95"/>
      <c r="BK4495" s="94"/>
      <c r="BL4495" s="95"/>
      <c r="BM4495" s="96"/>
      <c r="BN4495" s="94"/>
      <c r="BO4495" s="94"/>
      <c r="BP4495" s="42"/>
      <c r="BQ4495" s="120"/>
    </row>
    <row r="4496" spans="1:69" ht="30" hidden="1" customHeight="1" x14ac:dyDescent="0.35">
      <c r="A4496" s="134">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145"/>
      <c r="BH4496" s="95"/>
      <c r="BI4496" s="95"/>
      <c r="BJ4496" s="95"/>
      <c r="BK4496" s="94"/>
      <c r="BL4496" s="95"/>
      <c r="BM4496" s="96"/>
      <c r="BN4496" s="94"/>
      <c r="BO4496" s="94"/>
      <c r="BP4496" s="42"/>
      <c r="BQ4496" s="120"/>
    </row>
    <row r="4497" spans="1:69" ht="30" hidden="1" customHeight="1" x14ac:dyDescent="0.35">
      <c r="A4497" s="134">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145"/>
      <c r="BH4497" s="95"/>
      <c r="BI4497" s="95"/>
      <c r="BJ4497" s="95"/>
      <c r="BK4497" s="94"/>
      <c r="BL4497" s="95"/>
      <c r="BM4497" s="96"/>
      <c r="BN4497" s="94"/>
      <c r="BO4497" s="94"/>
      <c r="BP4497" s="42"/>
      <c r="BQ4497" s="120"/>
    </row>
    <row r="4498" spans="1:69" ht="30" hidden="1" customHeight="1" x14ac:dyDescent="0.35">
      <c r="A4498" s="134">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145"/>
      <c r="BH4498" s="95"/>
      <c r="BI4498" s="95"/>
      <c r="BJ4498" s="95"/>
      <c r="BK4498" s="94"/>
      <c r="BL4498" s="95"/>
      <c r="BM4498" s="96"/>
      <c r="BN4498" s="94"/>
      <c r="BO4498" s="94"/>
      <c r="BP4498" s="42"/>
      <c r="BQ4498" s="120"/>
    </row>
    <row r="4499" spans="1:69" ht="30" hidden="1" customHeight="1" x14ac:dyDescent="0.35">
      <c r="A4499" s="134">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145"/>
      <c r="BH4499" s="95"/>
      <c r="BI4499" s="95"/>
      <c r="BJ4499" s="95"/>
      <c r="BK4499" s="94"/>
      <c r="BL4499" s="95"/>
      <c r="BM4499" s="96"/>
      <c r="BN4499" s="94"/>
      <c r="BO4499" s="94"/>
      <c r="BP4499" s="42"/>
      <c r="BQ4499" s="120"/>
    </row>
    <row r="4500" spans="1:69" ht="30" hidden="1" customHeight="1" x14ac:dyDescent="0.35">
      <c r="A4500" s="134">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145"/>
      <c r="BH4500" s="95"/>
      <c r="BI4500" s="95"/>
      <c r="BJ4500" s="95"/>
      <c r="BK4500" s="94"/>
      <c r="BL4500" s="95"/>
      <c r="BM4500" s="96"/>
      <c r="BN4500" s="94"/>
      <c r="BO4500" s="94"/>
      <c r="BP4500" s="42"/>
      <c r="BQ4500" s="120"/>
    </row>
    <row r="4501" spans="1:69" ht="30" hidden="1" customHeight="1" x14ac:dyDescent="0.35">
      <c r="A4501" s="134">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145"/>
      <c r="BH4501" s="95"/>
      <c r="BI4501" s="95"/>
      <c r="BJ4501" s="95"/>
      <c r="BK4501" s="94"/>
      <c r="BL4501" s="95"/>
      <c r="BM4501" s="96"/>
      <c r="BN4501" s="94"/>
      <c r="BO4501" s="94"/>
      <c r="BP4501" s="42"/>
      <c r="BQ4501" s="120"/>
    </row>
    <row r="4502" spans="1:69" ht="30" hidden="1" customHeight="1" x14ac:dyDescent="0.35">
      <c r="A4502" s="134">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145"/>
      <c r="BH4502" s="95"/>
      <c r="BI4502" s="95"/>
      <c r="BJ4502" s="95"/>
      <c r="BK4502" s="94"/>
      <c r="BL4502" s="95"/>
      <c r="BM4502" s="96"/>
      <c r="BN4502" s="94"/>
      <c r="BO4502" s="94"/>
      <c r="BP4502" s="42"/>
      <c r="BQ4502" s="120"/>
    </row>
    <row r="4503" spans="1:69" ht="30" hidden="1" customHeight="1" x14ac:dyDescent="0.35">
      <c r="A4503" s="134">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145"/>
      <c r="BH4503" s="95"/>
      <c r="BI4503" s="95"/>
      <c r="BJ4503" s="95"/>
      <c r="BK4503" s="94"/>
      <c r="BL4503" s="95"/>
      <c r="BM4503" s="96"/>
      <c r="BN4503" s="94"/>
      <c r="BO4503" s="94"/>
      <c r="BP4503" s="42"/>
      <c r="BQ4503" s="120"/>
    </row>
    <row r="4504" spans="1:69" ht="30" hidden="1" customHeight="1" x14ac:dyDescent="0.35">
      <c r="A4504" s="134">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145"/>
      <c r="BH4504" s="95"/>
      <c r="BI4504" s="95"/>
      <c r="BJ4504" s="95"/>
      <c r="BK4504" s="94"/>
      <c r="BL4504" s="95"/>
      <c r="BM4504" s="96"/>
      <c r="BN4504" s="94"/>
      <c r="BO4504" s="94"/>
      <c r="BP4504" s="42"/>
      <c r="BQ4504" s="120"/>
    </row>
    <row r="4505" spans="1:69" ht="30" hidden="1" customHeight="1" x14ac:dyDescent="0.35">
      <c r="A4505" s="134">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145"/>
      <c r="BH4505" s="95"/>
      <c r="BI4505" s="95"/>
      <c r="BJ4505" s="95"/>
      <c r="BK4505" s="94"/>
      <c r="BL4505" s="95"/>
      <c r="BM4505" s="96"/>
      <c r="BN4505" s="94"/>
      <c r="BO4505" s="94"/>
      <c r="BP4505" s="42"/>
      <c r="BQ4505" s="120"/>
    </row>
    <row r="4506" spans="1:69" ht="30" hidden="1" customHeight="1" x14ac:dyDescent="0.35">
      <c r="A4506" s="134">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145"/>
      <c r="BH4506" s="95"/>
      <c r="BI4506" s="95"/>
      <c r="BJ4506" s="95"/>
      <c r="BK4506" s="94"/>
      <c r="BL4506" s="95"/>
      <c r="BM4506" s="96"/>
      <c r="BN4506" s="94"/>
      <c r="BO4506" s="94"/>
      <c r="BP4506" s="42"/>
      <c r="BQ4506" s="120"/>
    </row>
    <row r="4507" spans="1:69" ht="30" hidden="1" customHeight="1" x14ac:dyDescent="0.35">
      <c r="A4507" s="134">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145"/>
      <c r="BH4507" s="95"/>
      <c r="BI4507" s="95"/>
      <c r="BJ4507" s="95"/>
      <c r="BK4507" s="94"/>
      <c r="BL4507" s="95"/>
      <c r="BM4507" s="96"/>
      <c r="BN4507" s="94"/>
      <c r="BO4507" s="94"/>
      <c r="BP4507" s="42"/>
      <c r="BQ4507" s="120"/>
    </row>
    <row r="4508" spans="1:69" ht="30" hidden="1" customHeight="1" x14ac:dyDescent="0.35">
      <c r="A4508" s="134">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145"/>
      <c r="BH4508" s="95"/>
      <c r="BI4508" s="95"/>
      <c r="BJ4508" s="95"/>
      <c r="BK4508" s="94"/>
      <c r="BL4508" s="95"/>
      <c r="BM4508" s="96"/>
      <c r="BN4508" s="94"/>
      <c r="BO4508" s="94"/>
      <c r="BP4508" s="42"/>
      <c r="BQ4508" s="120"/>
    </row>
    <row r="4509" spans="1:69" ht="30" hidden="1" customHeight="1" x14ac:dyDescent="0.35">
      <c r="A4509" s="134">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145"/>
      <c r="BH4509" s="95"/>
      <c r="BI4509" s="95"/>
      <c r="BJ4509" s="95"/>
      <c r="BK4509" s="94"/>
      <c r="BL4509" s="95"/>
      <c r="BM4509" s="96"/>
      <c r="BN4509" s="94"/>
      <c r="BO4509" s="94"/>
      <c r="BP4509" s="42"/>
      <c r="BQ4509" s="120"/>
    </row>
    <row r="4510" spans="1:69" ht="30" hidden="1" customHeight="1" x14ac:dyDescent="0.35">
      <c r="A4510" s="134">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145"/>
      <c r="BH4510" s="95"/>
      <c r="BI4510" s="95"/>
      <c r="BJ4510" s="95"/>
      <c r="BK4510" s="94"/>
      <c r="BL4510" s="95"/>
      <c r="BM4510" s="96"/>
      <c r="BN4510" s="94"/>
      <c r="BO4510" s="94"/>
      <c r="BP4510" s="42"/>
      <c r="BQ4510" s="120"/>
    </row>
    <row r="4511" spans="1:69" ht="30" hidden="1" customHeight="1" x14ac:dyDescent="0.35">
      <c r="A4511" s="134">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145"/>
      <c r="BH4511" s="95"/>
      <c r="BI4511" s="95"/>
      <c r="BJ4511" s="95"/>
      <c r="BK4511" s="94"/>
      <c r="BL4511" s="95"/>
      <c r="BM4511" s="96"/>
      <c r="BN4511" s="94"/>
      <c r="BO4511" s="94"/>
      <c r="BP4511" s="42"/>
      <c r="BQ4511" s="120"/>
    </row>
    <row r="4512" spans="1:69" ht="30" hidden="1" customHeight="1" x14ac:dyDescent="0.35">
      <c r="A4512" s="134">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145"/>
      <c r="BH4512" s="95"/>
      <c r="BI4512" s="95"/>
      <c r="BJ4512" s="95"/>
      <c r="BK4512" s="94"/>
      <c r="BL4512" s="95"/>
      <c r="BM4512" s="96"/>
      <c r="BN4512" s="94"/>
      <c r="BO4512" s="94"/>
      <c r="BP4512" s="42"/>
      <c r="BQ4512" s="120"/>
    </row>
    <row r="4513" spans="1:69" ht="30" hidden="1" customHeight="1" x14ac:dyDescent="0.35">
      <c r="A4513" s="134">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145"/>
      <c r="BH4513" s="95"/>
      <c r="BI4513" s="95"/>
      <c r="BJ4513" s="95"/>
      <c r="BK4513" s="94"/>
      <c r="BL4513" s="95"/>
      <c r="BM4513" s="96"/>
      <c r="BN4513" s="94"/>
      <c r="BO4513" s="94"/>
      <c r="BP4513" s="42"/>
      <c r="BQ4513" s="120"/>
    </row>
    <row r="4514" spans="1:69" ht="30" hidden="1" customHeight="1" x14ac:dyDescent="0.35">
      <c r="A4514" s="134">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145"/>
      <c r="BH4514" s="95"/>
      <c r="BI4514" s="95"/>
      <c r="BJ4514" s="95"/>
      <c r="BK4514" s="94"/>
      <c r="BL4514" s="95"/>
      <c r="BM4514" s="96"/>
      <c r="BN4514" s="94"/>
      <c r="BO4514" s="94"/>
      <c r="BP4514" s="42"/>
      <c r="BQ4514" s="120"/>
    </row>
    <row r="4515" spans="1:69" ht="30" hidden="1" customHeight="1" x14ac:dyDescent="0.35">
      <c r="A4515" s="134">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145"/>
      <c r="BH4515" s="95"/>
      <c r="BI4515" s="95"/>
      <c r="BJ4515" s="95"/>
      <c r="BK4515" s="94"/>
      <c r="BL4515" s="95"/>
      <c r="BM4515" s="96"/>
      <c r="BN4515" s="94"/>
      <c r="BO4515" s="94"/>
      <c r="BP4515" s="42"/>
      <c r="BQ4515" s="120"/>
    </row>
    <row r="4516" spans="1:69" ht="30" hidden="1" customHeight="1" x14ac:dyDescent="0.35">
      <c r="A4516" s="134">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145"/>
      <c r="BH4516" s="95"/>
      <c r="BI4516" s="95"/>
      <c r="BJ4516" s="95"/>
      <c r="BK4516" s="94"/>
      <c r="BL4516" s="95"/>
      <c r="BM4516" s="96"/>
      <c r="BN4516" s="94"/>
      <c r="BO4516" s="94"/>
      <c r="BP4516" s="42"/>
      <c r="BQ4516" s="120"/>
    </row>
    <row r="4517" spans="1:69" ht="30" hidden="1" customHeight="1" x14ac:dyDescent="0.35">
      <c r="A4517" s="134">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145"/>
      <c r="BH4517" s="95"/>
      <c r="BI4517" s="95"/>
      <c r="BJ4517" s="95"/>
      <c r="BK4517" s="94"/>
      <c r="BL4517" s="95"/>
      <c r="BM4517" s="96"/>
      <c r="BN4517" s="94"/>
      <c r="BO4517" s="94"/>
      <c r="BP4517" s="42"/>
      <c r="BQ4517" s="120"/>
    </row>
    <row r="4518" spans="1:69" ht="30" hidden="1" customHeight="1" x14ac:dyDescent="0.35">
      <c r="A4518" s="134">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145"/>
      <c r="BH4518" s="95"/>
      <c r="BI4518" s="95"/>
      <c r="BJ4518" s="95"/>
      <c r="BK4518" s="94"/>
      <c r="BL4518" s="95"/>
      <c r="BM4518" s="96"/>
      <c r="BN4518" s="94"/>
      <c r="BO4518" s="94"/>
      <c r="BP4518" s="42"/>
      <c r="BQ4518" s="120"/>
    </row>
    <row r="4519" spans="1:69" ht="30" hidden="1" customHeight="1" x14ac:dyDescent="0.35">
      <c r="A4519" s="134">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145"/>
      <c r="BH4519" s="95"/>
      <c r="BI4519" s="95"/>
      <c r="BJ4519" s="95"/>
      <c r="BK4519" s="94"/>
      <c r="BL4519" s="95"/>
      <c r="BM4519" s="96"/>
      <c r="BN4519" s="94"/>
      <c r="BO4519" s="94"/>
      <c r="BP4519" s="42"/>
      <c r="BQ4519" s="120"/>
    </row>
    <row r="4520" spans="1:69" ht="30" hidden="1" customHeight="1" x14ac:dyDescent="0.35">
      <c r="A4520" s="134">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145"/>
      <c r="BH4520" s="95"/>
      <c r="BI4520" s="95"/>
      <c r="BJ4520" s="95"/>
      <c r="BK4520" s="94"/>
      <c r="BL4520" s="95"/>
      <c r="BM4520" s="96"/>
      <c r="BN4520" s="94"/>
      <c r="BO4520" s="94"/>
      <c r="BP4520" s="42"/>
      <c r="BQ4520" s="120"/>
    </row>
    <row r="4521" spans="1:69" ht="30" hidden="1" customHeight="1" x14ac:dyDescent="0.35">
      <c r="A4521" s="134">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145"/>
      <c r="BH4521" s="95"/>
      <c r="BI4521" s="95"/>
      <c r="BJ4521" s="95"/>
      <c r="BK4521" s="94"/>
      <c r="BL4521" s="95"/>
      <c r="BM4521" s="96"/>
      <c r="BN4521" s="94"/>
      <c r="BO4521" s="94"/>
      <c r="BP4521" s="42"/>
      <c r="BQ4521" s="120"/>
    </row>
    <row r="4522" spans="1:69" ht="30" hidden="1" customHeight="1" x14ac:dyDescent="0.35">
      <c r="A4522" s="134">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145"/>
      <c r="BH4522" s="95"/>
      <c r="BI4522" s="95"/>
      <c r="BJ4522" s="95"/>
      <c r="BK4522" s="94"/>
      <c r="BL4522" s="95"/>
      <c r="BM4522" s="96"/>
      <c r="BN4522" s="94"/>
      <c r="BO4522" s="94"/>
      <c r="BP4522" s="42"/>
      <c r="BQ4522" s="120"/>
    </row>
    <row r="4523" spans="1:69" ht="30" hidden="1" customHeight="1" x14ac:dyDescent="0.35">
      <c r="A4523" s="134">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145"/>
      <c r="BH4523" s="95"/>
      <c r="BI4523" s="95"/>
      <c r="BJ4523" s="95"/>
      <c r="BK4523" s="94"/>
      <c r="BL4523" s="95"/>
      <c r="BM4523" s="96"/>
      <c r="BN4523" s="94"/>
      <c r="BO4523" s="94"/>
      <c r="BP4523" s="42"/>
      <c r="BQ4523" s="120"/>
    </row>
    <row r="4524" spans="1:69" ht="30" hidden="1" customHeight="1" x14ac:dyDescent="0.35">
      <c r="A4524" s="134">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145"/>
      <c r="BH4524" s="95"/>
      <c r="BI4524" s="95"/>
      <c r="BJ4524" s="95"/>
      <c r="BK4524" s="94"/>
      <c r="BL4524" s="95"/>
      <c r="BM4524" s="96"/>
      <c r="BN4524" s="94"/>
      <c r="BO4524" s="94"/>
      <c r="BP4524" s="42"/>
      <c r="BQ4524" s="120"/>
    </row>
    <row r="4525" spans="1:69" ht="30" hidden="1" customHeight="1" x14ac:dyDescent="0.35">
      <c r="A4525" s="134">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145"/>
      <c r="BH4525" s="95"/>
      <c r="BI4525" s="95"/>
      <c r="BJ4525" s="95"/>
      <c r="BK4525" s="94"/>
      <c r="BL4525" s="95"/>
      <c r="BM4525" s="96"/>
      <c r="BN4525" s="94"/>
      <c r="BO4525" s="94"/>
      <c r="BP4525" s="42"/>
      <c r="BQ4525" s="120"/>
    </row>
    <row r="4526" spans="1:69" ht="30" hidden="1" customHeight="1" x14ac:dyDescent="0.35">
      <c r="A4526" s="134">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145"/>
      <c r="BH4526" s="95"/>
      <c r="BI4526" s="95"/>
      <c r="BJ4526" s="95"/>
      <c r="BK4526" s="94"/>
      <c r="BL4526" s="95"/>
      <c r="BM4526" s="96"/>
      <c r="BN4526" s="94"/>
      <c r="BO4526" s="94"/>
      <c r="BP4526" s="42"/>
      <c r="BQ4526" s="120"/>
    </row>
    <row r="4527" spans="1:69" ht="30" hidden="1" customHeight="1" x14ac:dyDescent="0.35">
      <c r="A4527" s="134">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145"/>
      <c r="BH4527" s="95"/>
      <c r="BI4527" s="95"/>
      <c r="BJ4527" s="95"/>
      <c r="BK4527" s="94"/>
      <c r="BL4527" s="95"/>
      <c r="BM4527" s="96"/>
      <c r="BN4527" s="94"/>
      <c r="BO4527" s="94"/>
      <c r="BP4527" s="42"/>
      <c r="BQ4527" s="120"/>
    </row>
    <row r="4528" spans="1:69" ht="30" hidden="1" customHeight="1" x14ac:dyDescent="0.35">
      <c r="A4528" s="134">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145"/>
      <c r="BH4528" s="95"/>
      <c r="BI4528" s="95"/>
      <c r="BJ4528" s="95"/>
      <c r="BK4528" s="94"/>
      <c r="BL4528" s="95"/>
      <c r="BM4528" s="96"/>
      <c r="BN4528" s="94"/>
      <c r="BO4528" s="94"/>
      <c r="BP4528" s="42"/>
      <c r="BQ4528" s="120"/>
    </row>
    <row r="4529" spans="1:69" ht="30" hidden="1" customHeight="1" x14ac:dyDescent="0.35">
      <c r="A4529" s="134">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145"/>
      <c r="BH4529" s="95"/>
      <c r="BI4529" s="95"/>
      <c r="BJ4529" s="95"/>
      <c r="BK4529" s="94"/>
      <c r="BL4529" s="95"/>
      <c r="BM4529" s="96"/>
      <c r="BN4529" s="94"/>
      <c r="BO4529" s="94"/>
      <c r="BP4529" s="42"/>
      <c r="BQ4529" s="120"/>
    </row>
    <row r="4530" spans="1:69" ht="30" hidden="1" customHeight="1" x14ac:dyDescent="0.35">
      <c r="A4530" s="134">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145"/>
      <c r="BH4530" s="95"/>
      <c r="BI4530" s="95"/>
      <c r="BJ4530" s="95"/>
      <c r="BK4530" s="94"/>
      <c r="BL4530" s="95"/>
      <c r="BM4530" s="96"/>
      <c r="BN4530" s="94"/>
      <c r="BO4530" s="94"/>
      <c r="BP4530" s="42"/>
      <c r="BQ4530" s="120"/>
    </row>
    <row r="4531" spans="1:69" ht="30" hidden="1" customHeight="1" x14ac:dyDescent="0.35">
      <c r="A4531" s="134">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145"/>
      <c r="BH4531" s="95"/>
      <c r="BI4531" s="95"/>
      <c r="BJ4531" s="95"/>
      <c r="BK4531" s="94"/>
      <c r="BL4531" s="95"/>
      <c r="BM4531" s="96"/>
      <c r="BN4531" s="94"/>
      <c r="BO4531" s="94"/>
      <c r="BP4531" s="42"/>
      <c r="BQ4531" s="120"/>
    </row>
    <row r="4532" spans="1:69" ht="30" hidden="1" customHeight="1" x14ac:dyDescent="0.35">
      <c r="A4532" s="134">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145"/>
      <c r="BH4532" s="95"/>
      <c r="BI4532" s="95"/>
      <c r="BJ4532" s="95"/>
      <c r="BK4532" s="94"/>
      <c r="BL4532" s="95"/>
      <c r="BM4532" s="96"/>
      <c r="BN4532" s="94"/>
      <c r="BO4532" s="94"/>
      <c r="BP4532" s="42"/>
      <c r="BQ4532" s="120"/>
    </row>
    <row r="4533" spans="1:69" ht="30" hidden="1" customHeight="1" x14ac:dyDescent="0.35">
      <c r="A4533" s="134">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145"/>
      <c r="BH4533" s="95"/>
      <c r="BI4533" s="95"/>
      <c r="BJ4533" s="95"/>
      <c r="BK4533" s="94"/>
      <c r="BL4533" s="95"/>
      <c r="BM4533" s="96"/>
      <c r="BN4533" s="94"/>
      <c r="BO4533" s="94"/>
      <c r="BP4533" s="42"/>
      <c r="BQ4533" s="120"/>
    </row>
    <row r="4534" spans="1:69" ht="30" hidden="1" customHeight="1" x14ac:dyDescent="0.35">
      <c r="A4534" s="134">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145"/>
      <c r="BH4534" s="95"/>
      <c r="BI4534" s="95"/>
      <c r="BJ4534" s="95"/>
      <c r="BK4534" s="94"/>
      <c r="BL4534" s="95"/>
      <c r="BM4534" s="96"/>
      <c r="BN4534" s="94"/>
      <c r="BO4534" s="94"/>
      <c r="BP4534" s="42"/>
      <c r="BQ4534" s="120"/>
    </row>
    <row r="4535" spans="1:69" ht="30" hidden="1" customHeight="1" x14ac:dyDescent="0.35">
      <c r="A4535" s="134">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145"/>
      <c r="BH4535" s="95"/>
      <c r="BI4535" s="95"/>
      <c r="BJ4535" s="95"/>
      <c r="BK4535" s="94"/>
      <c r="BL4535" s="95"/>
      <c r="BM4535" s="96"/>
      <c r="BN4535" s="94"/>
      <c r="BO4535" s="94"/>
      <c r="BP4535" s="42"/>
      <c r="BQ4535" s="120"/>
    </row>
    <row r="4536" spans="1:69" ht="30" hidden="1" customHeight="1" x14ac:dyDescent="0.35">
      <c r="A4536" s="134">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145"/>
      <c r="BH4536" s="95"/>
      <c r="BI4536" s="95"/>
      <c r="BJ4536" s="95"/>
      <c r="BK4536" s="94"/>
      <c r="BL4536" s="95"/>
      <c r="BM4536" s="96"/>
      <c r="BN4536" s="94"/>
      <c r="BO4536" s="94"/>
      <c r="BP4536" s="42"/>
      <c r="BQ4536" s="120"/>
    </row>
    <row r="4537" spans="1:69" ht="30" hidden="1" customHeight="1" x14ac:dyDescent="0.35">
      <c r="A4537" s="134">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145"/>
      <c r="BH4537" s="95"/>
      <c r="BI4537" s="95"/>
      <c r="BJ4537" s="95"/>
      <c r="BK4537" s="94"/>
      <c r="BL4537" s="95"/>
      <c r="BM4537" s="96"/>
      <c r="BN4537" s="94"/>
      <c r="BO4537" s="94"/>
      <c r="BP4537" s="42"/>
      <c r="BQ4537" s="120"/>
    </row>
    <row r="4538" spans="1:69" ht="30" hidden="1" customHeight="1" x14ac:dyDescent="0.35">
      <c r="A4538" s="134">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145"/>
      <c r="BH4538" s="95"/>
      <c r="BI4538" s="95"/>
      <c r="BJ4538" s="95"/>
      <c r="BK4538" s="94"/>
      <c r="BL4538" s="95"/>
      <c r="BM4538" s="96"/>
      <c r="BN4538" s="94"/>
      <c r="BO4538" s="94"/>
      <c r="BP4538" s="42"/>
      <c r="BQ4538" s="120"/>
    </row>
    <row r="4539" spans="1:69" ht="30" hidden="1" customHeight="1" x14ac:dyDescent="0.35">
      <c r="A4539" s="134">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145"/>
      <c r="BH4539" s="95"/>
      <c r="BI4539" s="95"/>
      <c r="BJ4539" s="95"/>
      <c r="BK4539" s="94"/>
      <c r="BL4539" s="95"/>
      <c r="BM4539" s="96"/>
      <c r="BN4539" s="94"/>
      <c r="BO4539" s="94"/>
      <c r="BP4539" s="42"/>
      <c r="BQ4539" s="120"/>
    </row>
    <row r="4540" spans="1:69" ht="30" hidden="1" customHeight="1" x14ac:dyDescent="0.35">
      <c r="A4540" s="134">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145"/>
      <c r="BH4540" s="95"/>
      <c r="BI4540" s="95"/>
      <c r="BJ4540" s="95"/>
      <c r="BK4540" s="94"/>
      <c r="BL4540" s="95"/>
      <c r="BM4540" s="96"/>
      <c r="BN4540" s="94"/>
      <c r="BO4540" s="94"/>
      <c r="BP4540" s="42"/>
      <c r="BQ4540" s="120"/>
    </row>
    <row r="4541" spans="1:69" ht="30" hidden="1" customHeight="1" x14ac:dyDescent="0.35">
      <c r="A4541" s="134">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145"/>
      <c r="BH4541" s="95"/>
      <c r="BI4541" s="95"/>
      <c r="BJ4541" s="95"/>
      <c r="BK4541" s="94"/>
      <c r="BL4541" s="95"/>
      <c r="BM4541" s="96"/>
      <c r="BN4541" s="94"/>
      <c r="BO4541" s="94"/>
      <c r="BP4541" s="42"/>
      <c r="BQ4541" s="120"/>
    </row>
    <row r="4542" spans="1:69" ht="30" hidden="1" customHeight="1" x14ac:dyDescent="0.35">
      <c r="A4542" s="134">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145"/>
      <c r="BH4542" s="95"/>
      <c r="BI4542" s="95"/>
      <c r="BJ4542" s="95"/>
      <c r="BK4542" s="94"/>
      <c r="BL4542" s="95"/>
      <c r="BM4542" s="96"/>
      <c r="BN4542" s="94"/>
      <c r="BO4542" s="94"/>
      <c r="BP4542" s="42"/>
      <c r="BQ4542" s="120"/>
    </row>
    <row r="4543" spans="1:69" ht="30" hidden="1" customHeight="1" x14ac:dyDescent="0.35">
      <c r="A4543" s="134">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145"/>
      <c r="BH4543" s="95"/>
      <c r="BI4543" s="95"/>
      <c r="BJ4543" s="95"/>
      <c r="BK4543" s="94"/>
      <c r="BL4543" s="95"/>
      <c r="BM4543" s="96"/>
      <c r="BN4543" s="94"/>
      <c r="BO4543" s="94"/>
      <c r="BP4543" s="42"/>
      <c r="BQ4543" s="120"/>
    </row>
    <row r="4544" spans="1:69" ht="30" hidden="1" customHeight="1" x14ac:dyDescent="0.35">
      <c r="A4544" s="134">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145"/>
      <c r="BH4544" s="95"/>
      <c r="BI4544" s="95"/>
      <c r="BJ4544" s="95"/>
      <c r="BK4544" s="94"/>
      <c r="BL4544" s="95"/>
      <c r="BM4544" s="96"/>
      <c r="BN4544" s="94"/>
      <c r="BO4544" s="94"/>
      <c r="BP4544" s="42"/>
      <c r="BQ4544" s="120"/>
    </row>
    <row r="4545" spans="1:69" ht="30" hidden="1" customHeight="1" x14ac:dyDescent="0.35">
      <c r="A4545" s="134">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145"/>
      <c r="BH4545" s="95"/>
      <c r="BI4545" s="95"/>
      <c r="BJ4545" s="95"/>
      <c r="BK4545" s="94"/>
      <c r="BL4545" s="95"/>
      <c r="BM4545" s="96"/>
      <c r="BN4545" s="94"/>
      <c r="BO4545" s="94"/>
      <c r="BP4545" s="42"/>
      <c r="BQ4545" s="120"/>
    </row>
    <row r="4546" spans="1:69" ht="30" hidden="1" customHeight="1" x14ac:dyDescent="0.35">
      <c r="A4546" s="134">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145"/>
      <c r="BH4546" s="95"/>
      <c r="BI4546" s="95"/>
      <c r="BJ4546" s="95"/>
      <c r="BK4546" s="94"/>
      <c r="BL4546" s="95"/>
      <c r="BM4546" s="96"/>
      <c r="BN4546" s="94"/>
      <c r="BO4546" s="94"/>
      <c r="BP4546" s="42"/>
      <c r="BQ4546" s="120"/>
    </row>
    <row r="4547" spans="1:69" ht="30" hidden="1" customHeight="1" x14ac:dyDescent="0.35">
      <c r="A4547" s="134">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145"/>
      <c r="BH4547" s="95"/>
      <c r="BI4547" s="95"/>
      <c r="BJ4547" s="95"/>
      <c r="BK4547" s="94"/>
      <c r="BL4547" s="95"/>
      <c r="BM4547" s="96"/>
      <c r="BN4547" s="94"/>
      <c r="BO4547" s="94"/>
      <c r="BP4547" s="42"/>
      <c r="BQ4547" s="120"/>
    </row>
    <row r="4548" spans="1:69" ht="30" hidden="1" customHeight="1" x14ac:dyDescent="0.35">
      <c r="A4548" s="134">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145"/>
      <c r="BH4548" s="95"/>
      <c r="BI4548" s="95"/>
      <c r="BJ4548" s="95"/>
      <c r="BK4548" s="94"/>
      <c r="BL4548" s="95"/>
      <c r="BM4548" s="96"/>
      <c r="BN4548" s="94"/>
      <c r="BO4548" s="94"/>
      <c r="BP4548" s="42"/>
      <c r="BQ4548" s="120"/>
    </row>
    <row r="4549" spans="1:69" ht="30" hidden="1" customHeight="1" x14ac:dyDescent="0.35">
      <c r="A4549" s="134">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145"/>
      <c r="BH4549" s="95"/>
      <c r="BI4549" s="95"/>
      <c r="BJ4549" s="95"/>
      <c r="BK4549" s="94"/>
      <c r="BL4549" s="95"/>
      <c r="BM4549" s="96"/>
      <c r="BN4549" s="94"/>
      <c r="BO4549" s="94"/>
      <c r="BP4549" s="42"/>
      <c r="BQ4549" s="120"/>
    </row>
    <row r="4550" spans="1:69" ht="30" hidden="1" customHeight="1" x14ac:dyDescent="0.35">
      <c r="A4550" s="134">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145"/>
      <c r="BH4550" s="95"/>
      <c r="BI4550" s="95"/>
      <c r="BJ4550" s="95"/>
      <c r="BK4550" s="94"/>
      <c r="BL4550" s="95"/>
      <c r="BM4550" s="96"/>
      <c r="BN4550" s="94"/>
      <c r="BO4550" s="94"/>
      <c r="BP4550" s="42"/>
      <c r="BQ4550" s="120"/>
    </row>
    <row r="4551" spans="1:69" ht="30" hidden="1" customHeight="1" x14ac:dyDescent="0.35">
      <c r="A4551" s="134">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145"/>
      <c r="BH4551" s="95"/>
      <c r="BI4551" s="95"/>
      <c r="BJ4551" s="95"/>
      <c r="BK4551" s="94"/>
      <c r="BL4551" s="95"/>
      <c r="BM4551" s="96"/>
      <c r="BN4551" s="94"/>
      <c r="BO4551" s="94"/>
      <c r="BP4551" s="42"/>
      <c r="BQ4551" s="120"/>
    </row>
    <row r="4552" spans="1:69" ht="30" hidden="1" customHeight="1" x14ac:dyDescent="0.35">
      <c r="A4552" s="134">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145"/>
      <c r="BH4552" s="95"/>
      <c r="BI4552" s="95"/>
      <c r="BJ4552" s="95"/>
      <c r="BK4552" s="94"/>
      <c r="BL4552" s="95"/>
      <c r="BM4552" s="96"/>
      <c r="BN4552" s="94"/>
      <c r="BO4552" s="94"/>
      <c r="BP4552" s="42"/>
      <c r="BQ4552" s="120"/>
    </row>
    <row r="4553" spans="1:69" ht="30" hidden="1" customHeight="1" x14ac:dyDescent="0.35">
      <c r="A4553" s="134">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145"/>
      <c r="BH4553" s="95"/>
      <c r="BI4553" s="95"/>
      <c r="BJ4553" s="95"/>
      <c r="BK4553" s="94"/>
      <c r="BL4553" s="95"/>
      <c r="BM4553" s="96"/>
      <c r="BN4553" s="94"/>
      <c r="BO4553" s="94"/>
      <c r="BP4553" s="42"/>
      <c r="BQ4553" s="120"/>
    </row>
    <row r="4554" spans="1:69" ht="30" hidden="1" customHeight="1" x14ac:dyDescent="0.35">
      <c r="A4554" s="134">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145"/>
      <c r="BH4554" s="95"/>
      <c r="BI4554" s="95"/>
      <c r="BJ4554" s="95"/>
      <c r="BK4554" s="94"/>
      <c r="BL4554" s="95"/>
      <c r="BM4554" s="96"/>
      <c r="BN4554" s="94"/>
      <c r="BO4554" s="94"/>
      <c r="BP4554" s="42"/>
      <c r="BQ4554" s="120"/>
    </row>
    <row r="4555" spans="1:69" ht="30" hidden="1" customHeight="1" x14ac:dyDescent="0.35">
      <c r="A4555" s="134">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145"/>
      <c r="BH4555" s="95"/>
      <c r="BI4555" s="95"/>
      <c r="BJ4555" s="95"/>
      <c r="BK4555" s="94"/>
      <c r="BL4555" s="95"/>
      <c r="BM4555" s="96"/>
      <c r="BN4555" s="94"/>
      <c r="BO4555" s="94"/>
      <c r="BP4555" s="42"/>
      <c r="BQ4555" s="120"/>
    </row>
    <row r="4556" spans="1:69" ht="30" hidden="1" customHeight="1" x14ac:dyDescent="0.35">
      <c r="A4556" s="134">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145"/>
      <c r="BH4556" s="95"/>
      <c r="BI4556" s="95"/>
      <c r="BJ4556" s="95"/>
      <c r="BK4556" s="94"/>
      <c r="BL4556" s="95"/>
      <c r="BM4556" s="96"/>
      <c r="BN4556" s="94"/>
      <c r="BO4556" s="94"/>
      <c r="BP4556" s="42"/>
      <c r="BQ4556" s="120"/>
    </row>
    <row r="4557" spans="1:69" ht="30" hidden="1" customHeight="1" x14ac:dyDescent="0.35">
      <c r="A4557" s="134">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145"/>
      <c r="BH4557" s="95"/>
      <c r="BI4557" s="95"/>
      <c r="BJ4557" s="95"/>
      <c r="BK4557" s="94"/>
      <c r="BL4557" s="95"/>
      <c r="BM4557" s="96"/>
      <c r="BN4557" s="94"/>
      <c r="BO4557" s="94"/>
      <c r="BP4557" s="42"/>
      <c r="BQ4557" s="120"/>
    </row>
    <row r="4558" spans="1:69" ht="30" hidden="1" customHeight="1" x14ac:dyDescent="0.35">
      <c r="A4558" s="134">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145"/>
      <c r="BH4558" s="95"/>
      <c r="BI4558" s="95"/>
      <c r="BJ4558" s="95"/>
      <c r="BK4558" s="94"/>
      <c r="BL4558" s="95"/>
      <c r="BM4558" s="96"/>
      <c r="BN4558" s="94"/>
      <c r="BO4558" s="94"/>
      <c r="BP4558" s="42"/>
      <c r="BQ4558" s="120"/>
    </row>
    <row r="4559" spans="1:69" ht="30" hidden="1" customHeight="1" x14ac:dyDescent="0.35">
      <c r="A4559" s="134">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145"/>
      <c r="BH4559" s="95"/>
      <c r="BI4559" s="95"/>
      <c r="BJ4559" s="95"/>
      <c r="BK4559" s="94"/>
      <c r="BL4559" s="95"/>
      <c r="BM4559" s="96"/>
      <c r="BN4559" s="94"/>
      <c r="BO4559" s="94"/>
      <c r="BP4559" s="42"/>
      <c r="BQ4559" s="120"/>
    </row>
    <row r="4560" spans="1:69" ht="30" hidden="1" customHeight="1" x14ac:dyDescent="0.35">
      <c r="A4560" s="134">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145"/>
      <c r="BH4560" s="95"/>
      <c r="BI4560" s="95"/>
      <c r="BJ4560" s="95"/>
      <c r="BK4560" s="94"/>
      <c r="BL4560" s="95"/>
      <c r="BM4560" s="96"/>
      <c r="BN4560" s="94"/>
      <c r="BO4560" s="94"/>
      <c r="BP4560" s="42"/>
      <c r="BQ4560" s="120"/>
    </row>
    <row r="4561" spans="1:69" ht="30" hidden="1" customHeight="1" x14ac:dyDescent="0.35">
      <c r="A4561" s="134">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145"/>
      <c r="BH4561" s="95"/>
      <c r="BI4561" s="95"/>
      <c r="BJ4561" s="95"/>
      <c r="BK4561" s="94"/>
      <c r="BL4561" s="95"/>
      <c r="BM4561" s="96"/>
      <c r="BN4561" s="94"/>
      <c r="BO4561" s="94"/>
      <c r="BP4561" s="42"/>
      <c r="BQ4561" s="120"/>
    </row>
    <row r="4562" spans="1:69" ht="30" hidden="1" customHeight="1" x14ac:dyDescent="0.35">
      <c r="A4562" s="134">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145"/>
      <c r="BH4562" s="95"/>
      <c r="BI4562" s="95"/>
      <c r="BJ4562" s="95"/>
      <c r="BK4562" s="94"/>
      <c r="BL4562" s="95"/>
      <c r="BM4562" s="96"/>
      <c r="BN4562" s="94"/>
      <c r="BO4562" s="94"/>
      <c r="BP4562" s="42"/>
      <c r="BQ4562" s="120"/>
    </row>
    <row r="4563" spans="1:69" ht="30" hidden="1" customHeight="1" x14ac:dyDescent="0.35">
      <c r="A4563" s="134">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145"/>
      <c r="BH4563" s="95"/>
      <c r="BI4563" s="95"/>
      <c r="BJ4563" s="95"/>
      <c r="BK4563" s="94"/>
      <c r="BL4563" s="95"/>
      <c r="BM4563" s="96"/>
      <c r="BN4563" s="94"/>
      <c r="BO4563" s="94"/>
      <c r="BP4563" s="42"/>
      <c r="BQ4563" s="120"/>
    </row>
    <row r="4564" spans="1:69" ht="30" hidden="1" customHeight="1" x14ac:dyDescent="0.35">
      <c r="A4564" s="134">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145"/>
      <c r="BH4564" s="95"/>
      <c r="BI4564" s="95"/>
      <c r="BJ4564" s="95"/>
      <c r="BK4564" s="94"/>
      <c r="BL4564" s="95"/>
      <c r="BM4564" s="96"/>
      <c r="BN4564" s="94"/>
      <c r="BO4564" s="94"/>
      <c r="BP4564" s="42"/>
      <c r="BQ4564" s="120"/>
    </row>
    <row r="4565" spans="1:69" ht="30" hidden="1" customHeight="1" x14ac:dyDescent="0.35">
      <c r="A4565" s="134">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145"/>
      <c r="BH4565" s="95"/>
      <c r="BI4565" s="95"/>
      <c r="BJ4565" s="95"/>
      <c r="BK4565" s="94"/>
      <c r="BL4565" s="95"/>
      <c r="BM4565" s="96"/>
      <c r="BN4565" s="94"/>
      <c r="BO4565" s="94"/>
      <c r="BP4565" s="42"/>
      <c r="BQ4565" s="120"/>
    </row>
    <row r="4566" spans="1:69" ht="30" hidden="1" customHeight="1" x14ac:dyDescent="0.35">
      <c r="A4566" s="134">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145"/>
      <c r="BH4566" s="95"/>
      <c r="BI4566" s="95"/>
      <c r="BJ4566" s="95"/>
      <c r="BK4566" s="94"/>
      <c r="BL4566" s="95"/>
      <c r="BM4566" s="96"/>
      <c r="BN4566" s="94"/>
      <c r="BO4566" s="94"/>
      <c r="BP4566" s="42"/>
      <c r="BQ4566" s="120"/>
    </row>
    <row r="4567" spans="1:69" ht="30" hidden="1" customHeight="1" x14ac:dyDescent="0.35">
      <c r="A4567" s="134">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145"/>
      <c r="BH4567" s="95"/>
      <c r="BI4567" s="95"/>
      <c r="BJ4567" s="95"/>
      <c r="BK4567" s="94"/>
      <c r="BL4567" s="95"/>
      <c r="BM4567" s="96"/>
      <c r="BN4567" s="94"/>
      <c r="BO4567" s="94"/>
      <c r="BP4567" s="42"/>
      <c r="BQ4567" s="120"/>
    </row>
    <row r="4568" spans="1:69" ht="30" hidden="1" customHeight="1" x14ac:dyDescent="0.35">
      <c r="A4568" s="134">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145"/>
      <c r="BH4568" s="95"/>
      <c r="BI4568" s="95"/>
      <c r="BJ4568" s="95"/>
      <c r="BK4568" s="94"/>
      <c r="BL4568" s="95"/>
      <c r="BM4568" s="96"/>
      <c r="BN4568" s="94"/>
      <c r="BO4568" s="94"/>
      <c r="BP4568" s="42"/>
      <c r="BQ4568" s="120"/>
    </row>
    <row r="4569" spans="1:69" ht="30" hidden="1" customHeight="1" x14ac:dyDescent="0.35">
      <c r="A4569" s="134">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145"/>
      <c r="BH4569" s="95"/>
      <c r="BI4569" s="95"/>
      <c r="BJ4569" s="95"/>
      <c r="BK4569" s="94"/>
      <c r="BL4569" s="95"/>
      <c r="BM4569" s="96"/>
      <c r="BN4569" s="94"/>
      <c r="BO4569" s="94"/>
      <c r="BP4569" s="42"/>
      <c r="BQ4569" s="120"/>
    </row>
    <row r="4570" spans="1:69" ht="30" hidden="1" customHeight="1" x14ac:dyDescent="0.35">
      <c r="A4570" s="134">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145"/>
      <c r="BH4570" s="95"/>
      <c r="BI4570" s="95"/>
      <c r="BJ4570" s="95"/>
      <c r="BK4570" s="94"/>
      <c r="BL4570" s="95"/>
      <c r="BM4570" s="96"/>
      <c r="BN4570" s="94"/>
      <c r="BO4570" s="94"/>
      <c r="BP4570" s="42"/>
      <c r="BQ4570" s="120"/>
    </row>
    <row r="4571" spans="1:69" ht="30" hidden="1" customHeight="1" x14ac:dyDescent="0.35">
      <c r="A4571" s="134">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145"/>
      <c r="BH4571" s="95"/>
      <c r="BI4571" s="95"/>
      <c r="BJ4571" s="95"/>
      <c r="BK4571" s="94"/>
      <c r="BL4571" s="95"/>
      <c r="BM4571" s="96"/>
      <c r="BN4571" s="94"/>
      <c r="BO4571" s="94"/>
      <c r="BP4571" s="42"/>
      <c r="BQ4571" s="120"/>
    </row>
    <row r="4572" spans="1:69" ht="30" hidden="1" customHeight="1" x14ac:dyDescent="0.35">
      <c r="A4572" s="134">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145"/>
      <c r="BH4572" s="95"/>
      <c r="BI4572" s="95"/>
      <c r="BJ4572" s="95"/>
      <c r="BK4572" s="94"/>
      <c r="BL4572" s="95"/>
      <c r="BM4572" s="96"/>
      <c r="BN4572" s="94"/>
      <c r="BO4572" s="94"/>
      <c r="BP4572" s="42"/>
      <c r="BQ4572" s="120"/>
    </row>
    <row r="4573" spans="1:69" ht="30" hidden="1" customHeight="1" x14ac:dyDescent="0.35">
      <c r="A4573" s="134">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145"/>
      <c r="BH4573" s="95"/>
      <c r="BI4573" s="95"/>
      <c r="BJ4573" s="95"/>
      <c r="BK4573" s="94"/>
      <c r="BL4573" s="95"/>
      <c r="BM4573" s="96"/>
      <c r="BN4573" s="94"/>
      <c r="BO4573" s="94"/>
      <c r="BP4573" s="42"/>
      <c r="BQ4573" s="120"/>
    </row>
    <row r="4574" spans="1:69" ht="30" hidden="1" customHeight="1" x14ac:dyDescent="0.35">
      <c r="A4574" s="134">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145"/>
      <c r="BH4574" s="95"/>
      <c r="BI4574" s="95"/>
      <c r="BJ4574" s="95"/>
      <c r="BK4574" s="94"/>
      <c r="BL4574" s="95"/>
      <c r="BM4574" s="96"/>
      <c r="BN4574" s="94"/>
      <c r="BO4574" s="94"/>
      <c r="BP4574" s="42"/>
      <c r="BQ4574" s="120"/>
    </row>
    <row r="4575" spans="1:69" ht="30" hidden="1" customHeight="1" x14ac:dyDescent="0.35">
      <c r="A4575" s="134">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145"/>
      <c r="BH4575" s="95"/>
      <c r="BI4575" s="95"/>
      <c r="BJ4575" s="95"/>
      <c r="BK4575" s="94"/>
      <c r="BL4575" s="95"/>
      <c r="BM4575" s="96"/>
      <c r="BN4575" s="94"/>
      <c r="BO4575" s="94"/>
      <c r="BP4575" s="42"/>
      <c r="BQ4575" s="120"/>
    </row>
    <row r="4576" spans="1:69" ht="30" hidden="1" customHeight="1" x14ac:dyDescent="0.35">
      <c r="A4576" s="134">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145"/>
      <c r="BH4576" s="95"/>
      <c r="BI4576" s="95"/>
      <c r="BJ4576" s="95"/>
      <c r="BK4576" s="94"/>
      <c r="BL4576" s="95"/>
      <c r="BM4576" s="96"/>
      <c r="BN4576" s="94"/>
      <c r="BO4576" s="94"/>
      <c r="BP4576" s="42"/>
      <c r="BQ4576" s="120"/>
    </row>
    <row r="4577" spans="1:69" ht="30" hidden="1" customHeight="1" x14ac:dyDescent="0.35">
      <c r="A4577" s="134">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145"/>
      <c r="BH4577" s="95"/>
      <c r="BI4577" s="95"/>
      <c r="BJ4577" s="95"/>
      <c r="BK4577" s="94"/>
      <c r="BL4577" s="95"/>
      <c r="BM4577" s="96"/>
      <c r="BN4577" s="94"/>
      <c r="BO4577" s="94"/>
      <c r="BP4577" s="42"/>
      <c r="BQ4577" s="120"/>
    </row>
    <row r="4578" spans="1:69" ht="30" hidden="1" customHeight="1" x14ac:dyDescent="0.35">
      <c r="A4578" s="134">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145"/>
      <c r="BH4578" s="95"/>
      <c r="BI4578" s="95"/>
      <c r="BJ4578" s="95"/>
      <c r="BK4578" s="94"/>
      <c r="BL4578" s="95"/>
      <c r="BM4578" s="96"/>
      <c r="BN4578" s="94"/>
      <c r="BO4578" s="94"/>
      <c r="BP4578" s="42"/>
      <c r="BQ4578" s="120"/>
    </row>
    <row r="4579" spans="1:69" ht="30" hidden="1" customHeight="1" x14ac:dyDescent="0.35">
      <c r="A4579" s="134">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145"/>
      <c r="BH4579" s="95"/>
      <c r="BI4579" s="95"/>
      <c r="BJ4579" s="95"/>
      <c r="BK4579" s="94"/>
      <c r="BL4579" s="95"/>
      <c r="BM4579" s="96"/>
      <c r="BN4579" s="94"/>
      <c r="BO4579" s="94"/>
      <c r="BP4579" s="42"/>
      <c r="BQ4579" s="120"/>
    </row>
    <row r="4580" spans="1:69" ht="30" hidden="1" customHeight="1" x14ac:dyDescent="0.35">
      <c r="A4580" s="134">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145"/>
      <c r="BH4580" s="95"/>
      <c r="BI4580" s="95"/>
      <c r="BJ4580" s="95"/>
      <c r="BK4580" s="94"/>
      <c r="BL4580" s="95"/>
      <c r="BM4580" s="96"/>
      <c r="BN4580" s="94"/>
      <c r="BO4580" s="94"/>
      <c r="BP4580" s="42"/>
      <c r="BQ4580" s="120"/>
    </row>
    <row r="4581" spans="1:69" ht="30" hidden="1" customHeight="1" x14ac:dyDescent="0.35">
      <c r="A4581" s="134">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145"/>
      <c r="BH4581" s="95"/>
      <c r="BI4581" s="95"/>
      <c r="BJ4581" s="95"/>
      <c r="BK4581" s="94"/>
      <c r="BL4581" s="95"/>
      <c r="BM4581" s="96"/>
      <c r="BN4581" s="94"/>
      <c r="BO4581" s="94"/>
      <c r="BP4581" s="42"/>
      <c r="BQ4581" s="120"/>
    </row>
    <row r="4582" spans="1:69" ht="30" hidden="1" customHeight="1" x14ac:dyDescent="0.35">
      <c r="A4582" s="134">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145"/>
      <c r="BH4582" s="95"/>
      <c r="BI4582" s="95"/>
      <c r="BJ4582" s="95"/>
      <c r="BK4582" s="94"/>
      <c r="BL4582" s="95"/>
      <c r="BM4582" s="96"/>
      <c r="BN4582" s="94"/>
      <c r="BO4582" s="94"/>
      <c r="BP4582" s="42"/>
      <c r="BQ4582" s="120"/>
    </row>
    <row r="4583" spans="1:69" ht="30" hidden="1" customHeight="1" x14ac:dyDescent="0.35">
      <c r="A4583" s="134">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145"/>
      <c r="BH4583" s="95"/>
      <c r="BI4583" s="95"/>
      <c r="BJ4583" s="95"/>
      <c r="BK4583" s="94"/>
      <c r="BL4583" s="95"/>
      <c r="BM4583" s="96"/>
      <c r="BN4583" s="94"/>
      <c r="BO4583" s="94"/>
      <c r="BP4583" s="42"/>
      <c r="BQ4583" s="120"/>
    </row>
    <row r="4584" spans="1:69" ht="30" hidden="1" customHeight="1" x14ac:dyDescent="0.35">
      <c r="A4584" s="134">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145"/>
      <c r="BH4584" s="95"/>
      <c r="BI4584" s="95"/>
      <c r="BJ4584" s="95"/>
      <c r="BK4584" s="94"/>
      <c r="BL4584" s="95"/>
      <c r="BM4584" s="96"/>
      <c r="BN4584" s="94"/>
      <c r="BO4584" s="94"/>
      <c r="BP4584" s="42"/>
      <c r="BQ4584" s="120"/>
    </row>
    <row r="4585" spans="1:69" ht="30" hidden="1" customHeight="1" x14ac:dyDescent="0.35">
      <c r="A4585" s="134">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145"/>
      <c r="BH4585" s="95"/>
      <c r="BI4585" s="95"/>
      <c r="BJ4585" s="95"/>
      <c r="BK4585" s="94"/>
      <c r="BL4585" s="95"/>
      <c r="BM4585" s="96"/>
      <c r="BN4585" s="94"/>
      <c r="BO4585" s="94"/>
      <c r="BP4585" s="42"/>
      <c r="BQ4585" s="120"/>
    </row>
    <row r="4586" spans="1:69" ht="30" hidden="1" customHeight="1" x14ac:dyDescent="0.35">
      <c r="A4586" s="134">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145"/>
      <c r="BH4586" s="95"/>
      <c r="BI4586" s="95"/>
      <c r="BJ4586" s="95"/>
      <c r="BK4586" s="94"/>
      <c r="BL4586" s="95"/>
      <c r="BM4586" s="96"/>
      <c r="BN4586" s="94"/>
      <c r="BO4586" s="94"/>
      <c r="BP4586" s="42"/>
      <c r="BQ4586" s="120"/>
    </row>
    <row r="4587" spans="1:69" ht="30" hidden="1" customHeight="1" x14ac:dyDescent="0.35">
      <c r="A4587" s="134">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145"/>
      <c r="BH4587" s="95"/>
      <c r="BI4587" s="95"/>
      <c r="BJ4587" s="95"/>
      <c r="BK4587" s="94"/>
      <c r="BL4587" s="95"/>
      <c r="BM4587" s="96"/>
      <c r="BN4587" s="94"/>
      <c r="BO4587" s="94"/>
      <c r="BP4587" s="42"/>
      <c r="BQ4587" s="120"/>
    </row>
    <row r="4588" spans="1:69" ht="30" hidden="1" customHeight="1" x14ac:dyDescent="0.35">
      <c r="A4588" s="134">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145"/>
      <c r="BH4588" s="95"/>
      <c r="BI4588" s="95"/>
      <c r="BJ4588" s="95"/>
      <c r="BK4588" s="94"/>
      <c r="BL4588" s="95"/>
      <c r="BM4588" s="96"/>
      <c r="BN4588" s="94"/>
      <c r="BO4588" s="94"/>
      <c r="BP4588" s="42"/>
      <c r="BQ4588" s="120"/>
    </row>
    <row r="4589" spans="1:69" ht="30" hidden="1" customHeight="1" x14ac:dyDescent="0.35">
      <c r="A4589" s="134">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145"/>
      <c r="BH4589" s="95"/>
      <c r="BI4589" s="95"/>
      <c r="BJ4589" s="95"/>
      <c r="BK4589" s="94"/>
      <c r="BL4589" s="95"/>
      <c r="BM4589" s="96"/>
      <c r="BN4589" s="94"/>
      <c r="BO4589" s="94"/>
      <c r="BP4589" s="42"/>
      <c r="BQ4589" s="120"/>
    </row>
    <row r="4590" spans="1:69" ht="30" hidden="1" customHeight="1" x14ac:dyDescent="0.35">
      <c r="A4590" s="134">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145"/>
      <c r="BH4590" s="95"/>
      <c r="BI4590" s="95"/>
      <c r="BJ4590" s="95"/>
      <c r="BK4590" s="94"/>
      <c r="BL4590" s="95"/>
      <c r="BM4590" s="96"/>
      <c r="BN4590" s="94"/>
      <c r="BO4590" s="94"/>
      <c r="BP4590" s="42"/>
      <c r="BQ4590" s="120"/>
    </row>
    <row r="4591" spans="1:69" ht="30" hidden="1" customHeight="1" x14ac:dyDescent="0.35">
      <c r="A4591" s="134">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145"/>
      <c r="BH4591" s="95"/>
      <c r="BI4591" s="95"/>
      <c r="BJ4591" s="95"/>
      <c r="BK4591" s="94"/>
      <c r="BL4591" s="95"/>
      <c r="BM4591" s="96"/>
      <c r="BN4591" s="94"/>
      <c r="BO4591" s="94"/>
      <c r="BP4591" s="42"/>
      <c r="BQ4591" s="120"/>
    </row>
    <row r="4592" spans="1:69" ht="30" hidden="1" customHeight="1" x14ac:dyDescent="0.35">
      <c r="A4592" s="134">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145"/>
      <c r="BH4592" s="95"/>
      <c r="BI4592" s="95"/>
      <c r="BJ4592" s="95"/>
      <c r="BK4592" s="94"/>
      <c r="BL4592" s="95"/>
      <c r="BM4592" s="96"/>
      <c r="BN4592" s="94"/>
      <c r="BO4592" s="94"/>
      <c r="BP4592" s="42"/>
      <c r="BQ4592" s="120"/>
    </row>
    <row r="4593" spans="1:69" ht="30" hidden="1" customHeight="1" x14ac:dyDescent="0.35">
      <c r="A4593" s="134">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145"/>
      <c r="BH4593" s="95"/>
      <c r="BI4593" s="95"/>
      <c r="BJ4593" s="95"/>
      <c r="BK4593" s="94"/>
      <c r="BL4593" s="95"/>
      <c r="BM4593" s="96"/>
      <c r="BN4593" s="94"/>
      <c r="BO4593" s="94"/>
      <c r="BP4593" s="42"/>
      <c r="BQ4593" s="120"/>
    </row>
    <row r="4594" spans="1:69" ht="30" hidden="1" customHeight="1" x14ac:dyDescent="0.35">
      <c r="A4594" s="134">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145"/>
      <c r="BH4594" s="95"/>
      <c r="BI4594" s="95"/>
      <c r="BJ4594" s="95"/>
      <c r="BK4594" s="94"/>
      <c r="BL4594" s="95"/>
      <c r="BM4594" s="96"/>
      <c r="BN4594" s="94"/>
      <c r="BO4594" s="94"/>
      <c r="BP4594" s="42"/>
      <c r="BQ4594" s="120"/>
    </row>
    <row r="4595" spans="1:69" ht="30" hidden="1" customHeight="1" x14ac:dyDescent="0.35">
      <c r="A4595" s="134">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145"/>
      <c r="BH4595" s="95"/>
      <c r="BI4595" s="95"/>
      <c r="BJ4595" s="95"/>
      <c r="BK4595" s="94"/>
      <c r="BL4595" s="95"/>
      <c r="BM4595" s="96"/>
      <c r="BN4595" s="94"/>
      <c r="BO4595" s="94"/>
      <c r="BP4595" s="42"/>
      <c r="BQ4595" s="120"/>
    </row>
    <row r="4596" spans="1:69" ht="30" hidden="1" customHeight="1" x14ac:dyDescent="0.35">
      <c r="A4596" s="134">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145"/>
      <c r="BH4596" s="95"/>
      <c r="BI4596" s="95"/>
      <c r="BJ4596" s="95"/>
      <c r="BK4596" s="94"/>
      <c r="BL4596" s="95"/>
      <c r="BM4596" s="96"/>
      <c r="BN4596" s="94"/>
      <c r="BO4596" s="94"/>
      <c r="BP4596" s="42"/>
      <c r="BQ4596" s="120"/>
    </row>
    <row r="4597" spans="1:69" ht="30" hidden="1" customHeight="1" x14ac:dyDescent="0.35">
      <c r="A4597" s="134">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145"/>
      <c r="BH4597" s="95"/>
      <c r="BI4597" s="95"/>
      <c r="BJ4597" s="95"/>
      <c r="BK4597" s="94"/>
      <c r="BL4597" s="95"/>
      <c r="BM4597" s="96"/>
      <c r="BN4597" s="94"/>
      <c r="BO4597" s="94"/>
      <c r="BP4597" s="42"/>
      <c r="BQ4597" s="120"/>
    </row>
    <row r="4598" spans="1:69" ht="30" hidden="1" customHeight="1" x14ac:dyDescent="0.35">
      <c r="A4598" s="134">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145"/>
      <c r="BH4598" s="95"/>
      <c r="BI4598" s="95"/>
      <c r="BJ4598" s="95"/>
      <c r="BK4598" s="94"/>
      <c r="BL4598" s="95"/>
      <c r="BM4598" s="96"/>
      <c r="BN4598" s="94"/>
      <c r="BO4598" s="94"/>
      <c r="BP4598" s="42"/>
      <c r="BQ4598" s="120"/>
    </row>
    <row r="4599" spans="1:69" ht="30" hidden="1" customHeight="1" x14ac:dyDescent="0.35">
      <c r="A4599" s="134">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145"/>
      <c r="BH4599" s="95"/>
      <c r="BI4599" s="95"/>
      <c r="BJ4599" s="95"/>
      <c r="BK4599" s="94"/>
      <c r="BL4599" s="95"/>
      <c r="BM4599" s="96"/>
      <c r="BN4599" s="94"/>
      <c r="BO4599" s="94"/>
      <c r="BP4599" s="42"/>
      <c r="BQ4599" s="120"/>
    </row>
    <row r="4600" spans="1:69" ht="30" hidden="1" customHeight="1" x14ac:dyDescent="0.35">
      <c r="A4600" s="134">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145"/>
      <c r="BH4600" s="95"/>
      <c r="BI4600" s="95"/>
      <c r="BJ4600" s="95"/>
      <c r="BK4600" s="94"/>
      <c r="BL4600" s="95"/>
      <c r="BM4600" s="96"/>
      <c r="BN4600" s="94"/>
      <c r="BO4600" s="94"/>
      <c r="BP4600" s="42"/>
      <c r="BQ4600" s="120"/>
    </row>
    <row r="4601" spans="1:69" ht="30" hidden="1" customHeight="1" x14ac:dyDescent="0.35">
      <c r="A4601" s="134">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145"/>
      <c r="BH4601" s="95"/>
      <c r="BI4601" s="95"/>
      <c r="BJ4601" s="95"/>
      <c r="BK4601" s="94"/>
      <c r="BL4601" s="95"/>
      <c r="BM4601" s="96"/>
      <c r="BN4601" s="94"/>
      <c r="BO4601" s="94"/>
      <c r="BP4601" s="42"/>
      <c r="BQ4601" s="120"/>
    </row>
    <row r="4602" spans="1:69" ht="30" hidden="1" customHeight="1" x14ac:dyDescent="0.35">
      <c r="A4602" s="134">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145"/>
      <c r="BH4602" s="95"/>
      <c r="BI4602" s="95"/>
      <c r="BJ4602" s="95"/>
      <c r="BK4602" s="94"/>
      <c r="BL4602" s="95"/>
      <c r="BM4602" s="96"/>
      <c r="BN4602" s="94"/>
      <c r="BO4602" s="94"/>
      <c r="BP4602" s="42"/>
      <c r="BQ4602" s="120"/>
    </row>
    <row r="4603" spans="1:69" ht="30" hidden="1" customHeight="1" x14ac:dyDescent="0.35">
      <c r="A4603" s="134">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145"/>
      <c r="BH4603" s="95"/>
      <c r="BI4603" s="95"/>
      <c r="BJ4603" s="95"/>
      <c r="BK4603" s="94"/>
      <c r="BL4603" s="95"/>
      <c r="BM4603" s="96"/>
      <c r="BN4603" s="94"/>
      <c r="BO4603" s="94"/>
      <c r="BP4603" s="42"/>
      <c r="BQ4603" s="120"/>
    </row>
    <row r="4604" spans="1:69" ht="30" hidden="1" customHeight="1" x14ac:dyDescent="0.35">
      <c r="A4604" s="134">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145"/>
      <c r="BH4604" s="95"/>
      <c r="BI4604" s="95"/>
      <c r="BJ4604" s="95"/>
      <c r="BK4604" s="94"/>
      <c r="BL4604" s="95"/>
      <c r="BM4604" s="96"/>
      <c r="BN4604" s="94"/>
      <c r="BO4604" s="94"/>
      <c r="BP4604" s="42"/>
      <c r="BQ4604" s="120"/>
    </row>
    <row r="4605" spans="1:69" ht="30" hidden="1" customHeight="1" x14ac:dyDescent="0.35">
      <c r="A4605" s="134">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145"/>
      <c r="BH4605" s="95"/>
      <c r="BI4605" s="95"/>
      <c r="BJ4605" s="95"/>
      <c r="BK4605" s="94"/>
      <c r="BL4605" s="95"/>
      <c r="BM4605" s="96"/>
      <c r="BN4605" s="94"/>
      <c r="BO4605" s="94"/>
      <c r="BP4605" s="42"/>
      <c r="BQ4605" s="120"/>
    </row>
    <row r="4606" spans="1:69" ht="30" hidden="1" customHeight="1" x14ac:dyDescent="0.35">
      <c r="A4606" s="134">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145"/>
      <c r="BH4606" s="95"/>
      <c r="BI4606" s="95"/>
      <c r="BJ4606" s="95"/>
      <c r="BK4606" s="94"/>
      <c r="BL4606" s="95"/>
      <c r="BM4606" s="96"/>
      <c r="BN4606" s="94"/>
      <c r="BO4606" s="94"/>
      <c r="BP4606" s="42"/>
      <c r="BQ4606" s="120"/>
    </row>
    <row r="4607" spans="1:69" ht="30" hidden="1" customHeight="1" x14ac:dyDescent="0.35">
      <c r="A4607" s="134">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145"/>
      <c r="BH4607" s="95"/>
      <c r="BI4607" s="95"/>
      <c r="BJ4607" s="95"/>
      <c r="BK4607" s="94"/>
      <c r="BL4607" s="95"/>
      <c r="BM4607" s="96"/>
      <c r="BN4607" s="94"/>
      <c r="BO4607" s="94"/>
      <c r="BP4607" s="42"/>
      <c r="BQ4607" s="120"/>
    </row>
    <row r="4608" spans="1:69" ht="30" hidden="1" customHeight="1" x14ac:dyDescent="0.35">
      <c r="A4608" s="134">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145"/>
      <c r="BH4608" s="95"/>
      <c r="BI4608" s="95"/>
      <c r="BJ4608" s="95"/>
      <c r="BK4608" s="94"/>
      <c r="BL4608" s="95"/>
      <c r="BM4608" s="96"/>
      <c r="BN4608" s="94"/>
      <c r="BO4608" s="94"/>
      <c r="BP4608" s="42"/>
      <c r="BQ4608" s="120"/>
    </row>
    <row r="4609" spans="1:69" ht="30" hidden="1" customHeight="1" x14ac:dyDescent="0.35">
      <c r="A4609" s="134">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145"/>
      <c r="BH4609" s="95"/>
      <c r="BI4609" s="95"/>
      <c r="BJ4609" s="95"/>
      <c r="BK4609" s="94"/>
      <c r="BL4609" s="95"/>
      <c r="BM4609" s="96"/>
      <c r="BN4609" s="94"/>
      <c r="BO4609" s="94"/>
      <c r="BP4609" s="42"/>
      <c r="BQ4609" s="120"/>
    </row>
    <row r="4610" spans="1:69" ht="30" hidden="1" customHeight="1" x14ac:dyDescent="0.35">
      <c r="A4610" s="134">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145"/>
      <c r="BH4610" s="95"/>
      <c r="BI4610" s="95"/>
      <c r="BJ4610" s="95"/>
      <c r="BK4610" s="94"/>
      <c r="BL4610" s="95"/>
      <c r="BM4610" s="96"/>
      <c r="BN4610" s="94"/>
      <c r="BO4610" s="94"/>
      <c r="BP4610" s="42"/>
      <c r="BQ4610" s="120"/>
    </row>
    <row r="4611" spans="1:69" ht="30" hidden="1" customHeight="1" x14ac:dyDescent="0.35">
      <c r="A4611" s="134">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145"/>
      <c r="BH4611" s="95"/>
      <c r="BI4611" s="95"/>
      <c r="BJ4611" s="95"/>
      <c r="BK4611" s="94"/>
      <c r="BL4611" s="95"/>
      <c r="BM4611" s="96"/>
      <c r="BN4611" s="94"/>
      <c r="BO4611" s="94"/>
      <c r="BP4611" s="42"/>
      <c r="BQ4611" s="120"/>
    </row>
    <row r="4612" spans="1:69" ht="30" hidden="1" customHeight="1" x14ac:dyDescent="0.35">
      <c r="A4612" s="134">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145"/>
      <c r="BH4612" s="95"/>
      <c r="BI4612" s="95"/>
      <c r="BJ4612" s="95"/>
      <c r="BK4612" s="94"/>
      <c r="BL4612" s="95"/>
      <c r="BM4612" s="96"/>
      <c r="BN4612" s="94"/>
      <c r="BO4612" s="94"/>
      <c r="BP4612" s="42"/>
      <c r="BQ4612" s="120"/>
    </row>
    <row r="4613" spans="1:69" ht="30" hidden="1" customHeight="1" x14ac:dyDescent="0.35">
      <c r="A4613" s="134">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145"/>
      <c r="BH4613" s="95"/>
      <c r="BI4613" s="95"/>
      <c r="BJ4613" s="95"/>
      <c r="BK4613" s="94"/>
      <c r="BL4613" s="95"/>
      <c r="BM4613" s="96"/>
      <c r="BN4613" s="94"/>
      <c r="BO4613" s="94"/>
      <c r="BP4613" s="42"/>
      <c r="BQ4613" s="120"/>
    </row>
    <row r="4614" spans="1:69" ht="30" hidden="1" customHeight="1" x14ac:dyDescent="0.35">
      <c r="A4614" s="134">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145"/>
      <c r="BH4614" s="95"/>
      <c r="BI4614" s="95"/>
      <c r="BJ4614" s="95"/>
      <c r="BK4614" s="94"/>
      <c r="BL4614" s="95"/>
      <c r="BM4614" s="96"/>
      <c r="BN4614" s="94"/>
      <c r="BO4614" s="94"/>
      <c r="BP4614" s="42"/>
      <c r="BQ4614" s="120"/>
    </row>
    <row r="4615" spans="1:69" ht="30" hidden="1" customHeight="1" x14ac:dyDescent="0.35">
      <c r="A4615" s="134">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145"/>
      <c r="BH4615" s="95"/>
      <c r="BI4615" s="95"/>
      <c r="BJ4615" s="95"/>
      <c r="BK4615" s="94"/>
      <c r="BL4615" s="95"/>
      <c r="BM4615" s="96"/>
      <c r="BN4615" s="94"/>
      <c r="BO4615" s="94"/>
      <c r="BP4615" s="42"/>
      <c r="BQ4615" s="120"/>
    </row>
    <row r="4616" spans="1:69" ht="30" hidden="1" customHeight="1" x14ac:dyDescent="0.35">
      <c r="A4616" s="134">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145"/>
      <c r="BH4616" s="95"/>
      <c r="BI4616" s="95"/>
      <c r="BJ4616" s="95"/>
      <c r="BK4616" s="94"/>
      <c r="BL4616" s="95"/>
      <c r="BM4616" s="96"/>
      <c r="BN4616" s="94"/>
      <c r="BO4616" s="94"/>
      <c r="BP4616" s="42"/>
      <c r="BQ4616" s="120"/>
    </row>
    <row r="4617" spans="1:69" ht="30" hidden="1" customHeight="1" x14ac:dyDescent="0.35">
      <c r="A4617" s="134">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145"/>
      <c r="BH4617" s="95"/>
      <c r="BI4617" s="95"/>
      <c r="BJ4617" s="95"/>
      <c r="BK4617" s="94"/>
      <c r="BL4617" s="95"/>
      <c r="BM4617" s="96"/>
      <c r="BN4617" s="94"/>
      <c r="BO4617" s="94"/>
      <c r="BP4617" s="42"/>
      <c r="BQ4617" s="120"/>
    </row>
    <row r="4618" spans="1:69" ht="30" hidden="1" customHeight="1" x14ac:dyDescent="0.35">
      <c r="A4618" s="134">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145"/>
      <c r="BH4618" s="95"/>
      <c r="BI4618" s="95"/>
      <c r="BJ4618" s="95"/>
      <c r="BK4618" s="94"/>
      <c r="BL4618" s="95"/>
      <c r="BM4618" s="96"/>
      <c r="BN4618" s="94"/>
      <c r="BO4618" s="94"/>
      <c r="BP4618" s="42"/>
      <c r="BQ4618" s="120"/>
    </row>
    <row r="4619" spans="1:69" ht="30" hidden="1" customHeight="1" x14ac:dyDescent="0.35">
      <c r="A4619" s="134">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145"/>
      <c r="BH4619" s="95"/>
      <c r="BI4619" s="95"/>
      <c r="BJ4619" s="95"/>
      <c r="BK4619" s="94"/>
      <c r="BL4619" s="95"/>
      <c r="BM4619" s="96"/>
      <c r="BN4619" s="94"/>
      <c r="BO4619" s="94"/>
      <c r="BP4619" s="42"/>
      <c r="BQ4619" s="120"/>
    </row>
    <row r="4620" spans="1:69" ht="30" hidden="1" customHeight="1" x14ac:dyDescent="0.35">
      <c r="A4620" s="134">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145"/>
      <c r="BH4620" s="95"/>
      <c r="BI4620" s="95"/>
      <c r="BJ4620" s="95"/>
      <c r="BK4620" s="94"/>
      <c r="BL4620" s="95"/>
      <c r="BM4620" s="96"/>
      <c r="BN4620" s="94"/>
      <c r="BO4620" s="94"/>
      <c r="BP4620" s="42"/>
      <c r="BQ4620" s="120"/>
    </row>
    <row r="4621" spans="1:69" ht="30" hidden="1" customHeight="1" x14ac:dyDescent="0.35">
      <c r="A4621" s="134">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145"/>
      <c r="BH4621" s="95"/>
      <c r="BI4621" s="95"/>
      <c r="BJ4621" s="95"/>
      <c r="BK4621" s="94"/>
      <c r="BL4621" s="95"/>
      <c r="BM4621" s="96"/>
      <c r="BN4621" s="94"/>
      <c r="BO4621" s="94"/>
      <c r="BP4621" s="42"/>
      <c r="BQ4621" s="120"/>
    </row>
    <row r="4622" spans="1:69" ht="30" hidden="1" customHeight="1" x14ac:dyDescent="0.35">
      <c r="A4622" s="134">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145"/>
      <c r="BH4622" s="95"/>
      <c r="BI4622" s="95"/>
      <c r="BJ4622" s="95"/>
      <c r="BK4622" s="94"/>
      <c r="BL4622" s="95"/>
      <c r="BM4622" s="96"/>
      <c r="BN4622" s="94"/>
      <c r="BO4622" s="94"/>
      <c r="BP4622" s="42"/>
      <c r="BQ4622" s="120"/>
    </row>
    <row r="4623" spans="1:69" ht="30" hidden="1" customHeight="1" x14ac:dyDescent="0.35">
      <c r="A4623" s="134">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145"/>
      <c r="BH4623" s="95"/>
      <c r="BI4623" s="95"/>
      <c r="BJ4623" s="95"/>
      <c r="BK4623" s="94"/>
      <c r="BL4623" s="95"/>
      <c r="BM4623" s="96"/>
      <c r="BN4623" s="94"/>
      <c r="BO4623" s="94"/>
      <c r="BP4623" s="42"/>
      <c r="BQ4623" s="120"/>
    </row>
    <row r="4624" spans="1:69" ht="30" hidden="1" customHeight="1" x14ac:dyDescent="0.35">
      <c r="A4624" s="134">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145"/>
      <c r="BH4624" s="95"/>
      <c r="BI4624" s="95"/>
      <c r="BJ4624" s="95"/>
      <c r="BK4624" s="94"/>
      <c r="BL4624" s="95"/>
      <c r="BM4624" s="96"/>
      <c r="BN4624" s="94"/>
      <c r="BO4624" s="94"/>
      <c r="BP4624" s="42"/>
      <c r="BQ4624" s="120"/>
    </row>
    <row r="4625" spans="1:69" ht="30" hidden="1" customHeight="1" x14ac:dyDescent="0.35">
      <c r="A4625" s="134">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145"/>
      <c r="BH4625" s="95"/>
      <c r="BI4625" s="95"/>
      <c r="BJ4625" s="95"/>
      <c r="BK4625" s="94"/>
      <c r="BL4625" s="95"/>
      <c r="BM4625" s="96"/>
      <c r="BN4625" s="94"/>
      <c r="BO4625" s="94"/>
      <c r="BP4625" s="42"/>
      <c r="BQ4625" s="120"/>
    </row>
    <row r="4626" spans="1:69" ht="30" hidden="1" customHeight="1" x14ac:dyDescent="0.35">
      <c r="A4626" s="134">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145"/>
      <c r="BH4626" s="95"/>
      <c r="BI4626" s="95"/>
      <c r="BJ4626" s="95"/>
      <c r="BK4626" s="94"/>
      <c r="BL4626" s="95"/>
      <c r="BM4626" s="96"/>
      <c r="BN4626" s="94"/>
      <c r="BO4626" s="94"/>
      <c r="BP4626" s="42"/>
      <c r="BQ4626" s="120"/>
    </row>
    <row r="4627" spans="1:69" ht="30" hidden="1" customHeight="1" x14ac:dyDescent="0.35">
      <c r="A4627" s="134">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145"/>
      <c r="BH4627" s="95"/>
      <c r="BI4627" s="95"/>
      <c r="BJ4627" s="95"/>
      <c r="BK4627" s="94"/>
      <c r="BL4627" s="95"/>
      <c r="BM4627" s="96"/>
      <c r="BN4627" s="94"/>
      <c r="BO4627" s="94"/>
      <c r="BP4627" s="42"/>
      <c r="BQ4627" s="120"/>
    </row>
    <row r="4628" spans="1:69" ht="30" hidden="1" customHeight="1" x14ac:dyDescent="0.35">
      <c r="A4628" s="134">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145"/>
      <c r="BH4628" s="95"/>
      <c r="BI4628" s="95"/>
      <c r="BJ4628" s="95"/>
      <c r="BK4628" s="94"/>
      <c r="BL4628" s="95"/>
      <c r="BM4628" s="96"/>
      <c r="BN4628" s="94"/>
      <c r="BO4628" s="94"/>
      <c r="BP4628" s="42"/>
      <c r="BQ4628" s="120"/>
    </row>
    <row r="4629" spans="1:69" ht="30" hidden="1" customHeight="1" x14ac:dyDescent="0.35">
      <c r="A4629" s="134">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145"/>
      <c r="BH4629" s="95"/>
      <c r="BI4629" s="95"/>
      <c r="BJ4629" s="95"/>
      <c r="BK4629" s="94"/>
      <c r="BL4629" s="95"/>
      <c r="BM4629" s="96"/>
      <c r="BN4629" s="94"/>
      <c r="BO4629" s="94"/>
      <c r="BP4629" s="42"/>
      <c r="BQ4629" s="120"/>
    </row>
    <row r="4630" spans="1:69" ht="30" hidden="1" customHeight="1" x14ac:dyDescent="0.35">
      <c r="A4630" s="134">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145"/>
      <c r="BH4630" s="95"/>
      <c r="BI4630" s="95"/>
      <c r="BJ4630" s="95"/>
      <c r="BK4630" s="94"/>
      <c r="BL4630" s="95"/>
      <c r="BM4630" s="96"/>
      <c r="BN4630" s="94"/>
      <c r="BO4630" s="94"/>
      <c r="BP4630" s="42"/>
      <c r="BQ4630" s="120"/>
    </row>
    <row r="4631" spans="1:69" ht="30" hidden="1" customHeight="1" x14ac:dyDescent="0.35">
      <c r="A4631" s="134">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145"/>
      <c r="BH4631" s="95"/>
      <c r="BI4631" s="95"/>
      <c r="BJ4631" s="95"/>
      <c r="BK4631" s="94"/>
      <c r="BL4631" s="95"/>
      <c r="BM4631" s="96"/>
      <c r="BN4631" s="94"/>
      <c r="BO4631" s="94"/>
      <c r="BP4631" s="42"/>
      <c r="BQ4631" s="120"/>
    </row>
    <row r="4632" spans="1:69" ht="30" hidden="1" customHeight="1" x14ac:dyDescent="0.35">
      <c r="A4632" s="134">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145"/>
      <c r="BH4632" s="95"/>
      <c r="BI4632" s="95"/>
      <c r="BJ4632" s="95"/>
      <c r="BK4632" s="94"/>
      <c r="BL4632" s="95"/>
      <c r="BM4632" s="96"/>
      <c r="BN4632" s="94"/>
      <c r="BO4632" s="94"/>
      <c r="BP4632" s="42"/>
      <c r="BQ4632" s="120"/>
    </row>
    <row r="4633" spans="1:69" ht="30" hidden="1" customHeight="1" x14ac:dyDescent="0.35">
      <c r="A4633" s="134">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145"/>
      <c r="BH4633" s="95"/>
      <c r="BI4633" s="95"/>
      <c r="BJ4633" s="95"/>
      <c r="BK4633" s="94"/>
      <c r="BL4633" s="95"/>
      <c r="BM4633" s="96"/>
      <c r="BN4633" s="94"/>
      <c r="BO4633" s="94"/>
      <c r="BP4633" s="42"/>
      <c r="BQ4633" s="120"/>
    </row>
    <row r="4634" spans="1:69" ht="30" hidden="1" customHeight="1" x14ac:dyDescent="0.35">
      <c r="A4634" s="134">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145"/>
      <c r="BH4634" s="95"/>
      <c r="BI4634" s="95"/>
      <c r="BJ4634" s="95"/>
      <c r="BK4634" s="94"/>
      <c r="BL4634" s="95"/>
      <c r="BM4634" s="96"/>
      <c r="BN4634" s="94"/>
      <c r="BO4634" s="94"/>
      <c r="BP4634" s="42"/>
      <c r="BQ4634" s="120"/>
    </row>
    <row r="4635" spans="1:69" ht="30" hidden="1" customHeight="1" x14ac:dyDescent="0.35">
      <c r="A4635" s="134">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145"/>
      <c r="BH4635" s="95"/>
      <c r="BI4635" s="95"/>
      <c r="BJ4635" s="95"/>
      <c r="BK4635" s="94"/>
      <c r="BL4635" s="95"/>
      <c r="BM4635" s="96"/>
      <c r="BN4635" s="94"/>
      <c r="BO4635" s="94"/>
      <c r="BP4635" s="42"/>
      <c r="BQ4635" s="120"/>
    </row>
    <row r="4636" spans="1:69" ht="30" hidden="1" customHeight="1" x14ac:dyDescent="0.35">
      <c r="A4636" s="134">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145"/>
      <c r="BH4636" s="95"/>
      <c r="BI4636" s="95"/>
      <c r="BJ4636" s="95"/>
      <c r="BK4636" s="94"/>
      <c r="BL4636" s="95"/>
      <c r="BM4636" s="96"/>
      <c r="BN4636" s="94"/>
      <c r="BO4636" s="94"/>
      <c r="BP4636" s="42"/>
      <c r="BQ4636" s="120"/>
    </row>
    <row r="4637" spans="1:69" ht="30" hidden="1" customHeight="1" x14ac:dyDescent="0.35">
      <c r="A4637" s="134">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145"/>
      <c r="BH4637" s="95"/>
      <c r="BI4637" s="95"/>
      <c r="BJ4637" s="95"/>
      <c r="BK4637" s="94"/>
      <c r="BL4637" s="95"/>
      <c r="BM4637" s="96"/>
      <c r="BN4637" s="94"/>
      <c r="BO4637" s="94"/>
      <c r="BP4637" s="42"/>
      <c r="BQ4637" s="120"/>
    </row>
    <row r="4638" spans="1:69" ht="30" hidden="1" customHeight="1" x14ac:dyDescent="0.35">
      <c r="A4638" s="134">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145"/>
      <c r="BH4638" s="95"/>
      <c r="BI4638" s="95"/>
      <c r="BJ4638" s="95"/>
      <c r="BK4638" s="94"/>
      <c r="BL4638" s="95"/>
      <c r="BM4638" s="96"/>
      <c r="BN4638" s="94"/>
      <c r="BO4638" s="94"/>
      <c r="BP4638" s="42"/>
      <c r="BQ4638" s="120"/>
    </row>
    <row r="4639" spans="1:69" ht="30" hidden="1" customHeight="1" x14ac:dyDescent="0.35">
      <c r="A4639" s="134">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145"/>
      <c r="BH4639" s="95"/>
      <c r="BI4639" s="95"/>
      <c r="BJ4639" s="95"/>
      <c r="BK4639" s="94"/>
      <c r="BL4639" s="95"/>
      <c r="BM4639" s="96"/>
      <c r="BN4639" s="94"/>
      <c r="BO4639" s="94"/>
      <c r="BP4639" s="42"/>
      <c r="BQ4639" s="120"/>
    </row>
    <row r="4640" spans="1:69" ht="30" hidden="1" customHeight="1" x14ac:dyDescent="0.35">
      <c r="A4640" s="134">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145"/>
      <c r="BH4640" s="95"/>
      <c r="BI4640" s="95"/>
      <c r="BJ4640" s="95"/>
      <c r="BK4640" s="94"/>
      <c r="BL4640" s="95"/>
      <c r="BM4640" s="96"/>
      <c r="BN4640" s="94"/>
      <c r="BO4640" s="94"/>
      <c r="BP4640" s="42"/>
      <c r="BQ4640" s="120"/>
    </row>
    <row r="4641" spans="1:69" ht="30" hidden="1" customHeight="1" x14ac:dyDescent="0.35">
      <c r="A4641" s="134">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145"/>
      <c r="BH4641" s="95"/>
      <c r="BI4641" s="95"/>
      <c r="BJ4641" s="95"/>
      <c r="BK4641" s="94"/>
      <c r="BL4641" s="95"/>
      <c r="BM4641" s="96"/>
      <c r="BN4641" s="94"/>
      <c r="BO4641" s="94"/>
      <c r="BP4641" s="42"/>
      <c r="BQ4641" s="120"/>
    </row>
    <row r="4642" spans="1:69" ht="30" hidden="1" customHeight="1" x14ac:dyDescent="0.35">
      <c r="A4642" s="134">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145"/>
      <c r="BH4642" s="95"/>
      <c r="BI4642" s="95"/>
      <c r="BJ4642" s="95"/>
      <c r="BK4642" s="94"/>
      <c r="BL4642" s="95"/>
      <c r="BM4642" s="96"/>
      <c r="BN4642" s="94"/>
      <c r="BO4642" s="94"/>
      <c r="BP4642" s="42"/>
      <c r="BQ4642" s="120"/>
    </row>
    <row r="4643" spans="1:69" ht="30" hidden="1" customHeight="1" x14ac:dyDescent="0.35">
      <c r="A4643" s="134">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145"/>
      <c r="BH4643" s="95"/>
      <c r="BI4643" s="95"/>
      <c r="BJ4643" s="95"/>
      <c r="BK4643" s="94"/>
      <c r="BL4643" s="95"/>
      <c r="BM4643" s="96"/>
      <c r="BN4643" s="94"/>
      <c r="BO4643" s="94"/>
      <c r="BP4643" s="42"/>
      <c r="BQ4643" s="120"/>
    </row>
    <row r="4644" spans="1:69" ht="30" hidden="1" customHeight="1" x14ac:dyDescent="0.35">
      <c r="A4644" s="134">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145"/>
      <c r="BH4644" s="95"/>
      <c r="BI4644" s="95"/>
      <c r="BJ4644" s="95"/>
      <c r="BK4644" s="94"/>
      <c r="BL4644" s="95"/>
      <c r="BM4644" s="96"/>
      <c r="BN4644" s="94"/>
      <c r="BO4644" s="94"/>
      <c r="BP4644" s="42"/>
      <c r="BQ4644" s="120"/>
    </row>
    <row r="4645" spans="1:69" ht="30" hidden="1" customHeight="1" x14ac:dyDescent="0.35">
      <c r="A4645" s="134">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145"/>
      <c r="BH4645" s="95"/>
      <c r="BI4645" s="95"/>
      <c r="BJ4645" s="95"/>
      <c r="BK4645" s="94"/>
      <c r="BL4645" s="95"/>
      <c r="BM4645" s="96"/>
      <c r="BN4645" s="94"/>
      <c r="BO4645" s="94"/>
      <c r="BP4645" s="42"/>
      <c r="BQ4645" s="120"/>
    </row>
    <row r="4646" spans="1:69" ht="30" hidden="1" customHeight="1" x14ac:dyDescent="0.35">
      <c r="A4646" s="134">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145"/>
      <c r="BH4646" s="95"/>
      <c r="BI4646" s="95"/>
      <c r="BJ4646" s="95"/>
      <c r="BK4646" s="94"/>
      <c r="BL4646" s="95"/>
      <c r="BM4646" s="96"/>
      <c r="BN4646" s="94"/>
      <c r="BO4646" s="94"/>
      <c r="BP4646" s="42"/>
      <c r="BQ4646" s="120"/>
    </row>
    <row r="4647" spans="1:69" ht="30" hidden="1" customHeight="1" x14ac:dyDescent="0.35">
      <c r="A4647" s="134">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145"/>
      <c r="BH4647" s="95"/>
      <c r="BI4647" s="95"/>
      <c r="BJ4647" s="95"/>
      <c r="BK4647" s="94"/>
      <c r="BL4647" s="95"/>
      <c r="BM4647" s="96"/>
      <c r="BN4647" s="94"/>
      <c r="BO4647" s="94"/>
      <c r="BP4647" s="42"/>
      <c r="BQ4647" s="120"/>
    </row>
    <row r="4648" spans="1:69" ht="30" hidden="1" customHeight="1" x14ac:dyDescent="0.35">
      <c r="A4648" s="134">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145"/>
      <c r="BH4648" s="95"/>
      <c r="BI4648" s="95"/>
      <c r="BJ4648" s="95"/>
      <c r="BK4648" s="94"/>
      <c r="BL4648" s="95"/>
      <c r="BM4648" s="96"/>
      <c r="BN4648" s="94"/>
      <c r="BO4648" s="94"/>
      <c r="BP4648" s="42"/>
      <c r="BQ4648" s="120"/>
    </row>
    <row r="4649" spans="1:69" ht="30" hidden="1" customHeight="1" x14ac:dyDescent="0.35">
      <c r="A4649" s="134">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145"/>
      <c r="BH4649" s="95"/>
      <c r="BI4649" s="95"/>
      <c r="BJ4649" s="95"/>
      <c r="BK4649" s="94"/>
      <c r="BL4649" s="95"/>
      <c r="BM4649" s="96"/>
      <c r="BN4649" s="94"/>
      <c r="BO4649" s="94"/>
      <c r="BP4649" s="42"/>
      <c r="BQ4649" s="120"/>
    </row>
    <row r="4650" spans="1:69" ht="30" hidden="1" customHeight="1" x14ac:dyDescent="0.35">
      <c r="A4650" s="134">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145"/>
      <c r="BH4650" s="95"/>
      <c r="BI4650" s="95"/>
      <c r="BJ4650" s="95"/>
      <c r="BK4650" s="94"/>
      <c r="BL4650" s="95"/>
      <c r="BM4650" s="96"/>
      <c r="BN4650" s="94"/>
      <c r="BO4650" s="94"/>
      <c r="BP4650" s="42"/>
      <c r="BQ4650" s="120"/>
    </row>
    <row r="4651" spans="1:69" ht="30" hidden="1" customHeight="1" x14ac:dyDescent="0.35">
      <c r="A4651" s="134">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145"/>
      <c r="BH4651" s="95"/>
      <c r="BI4651" s="95"/>
      <c r="BJ4651" s="95"/>
      <c r="BK4651" s="94"/>
      <c r="BL4651" s="95"/>
      <c r="BM4651" s="96"/>
      <c r="BN4651" s="94"/>
      <c r="BO4651" s="94"/>
      <c r="BP4651" s="42"/>
      <c r="BQ4651" s="120"/>
    </row>
    <row r="4652" spans="1:69" ht="30" hidden="1" customHeight="1" x14ac:dyDescent="0.35">
      <c r="A4652" s="134">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145"/>
      <c r="BH4652" s="95"/>
      <c r="BI4652" s="95"/>
      <c r="BJ4652" s="95"/>
      <c r="BK4652" s="94"/>
      <c r="BL4652" s="95"/>
      <c r="BM4652" s="96"/>
      <c r="BN4652" s="94"/>
      <c r="BO4652" s="94"/>
      <c r="BP4652" s="42"/>
      <c r="BQ4652" s="120"/>
    </row>
    <row r="4653" spans="1:69" ht="30" hidden="1" customHeight="1" x14ac:dyDescent="0.35">
      <c r="A4653" s="134">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145"/>
      <c r="BH4653" s="95"/>
      <c r="BI4653" s="95"/>
      <c r="BJ4653" s="95"/>
      <c r="BK4653" s="94"/>
      <c r="BL4653" s="95"/>
      <c r="BM4653" s="96"/>
      <c r="BN4653" s="94"/>
      <c r="BO4653" s="94"/>
      <c r="BP4653" s="42"/>
      <c r="BQ4653" s="120"/>
    </row>
    <row r="4654" spans="1:69" ht="30" hidden="1" customHeight="1" x14ac:dyDescent="0.35">
      <c r="A4654" s="134">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145"/>
      <c r="BH4654" s="95"/>
      <c r="BI4654" s="95"/>
      <c r="BJ4654" s="95"/>
      <c r="BK4654" s="94"/>
      <c r="BL4654" s="95"/>
      <c r="BM4654" s="96"/>
      <c r="BN4654" s="94"/>
      <c r="BO4654" s="94"/>
      <c r="BP4654" s="42"/>
      <c r="BQ4654" s="120"/>
    </row>
    <row r="4655" spans="1:69" ht="30" hidden="1" customHeight="1" x14ac:dyDescent="0.35">
      <c r="A4655" s="134">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145"/>
      <c r="BH4655" s="95"/>
      <c r="BI4655" s="95"/>
      <c r="BJ4655" s="95"/>
      <c r="BK4655" s="94"/>
      <c r="BL4655" s="95"/>
      <c r="BM4655" s="96"/>
      <c r="BN4655" s="94"/>
      <c r="BO4655" s="94"/>
      <c r="BP4655" s="42"/>
      <c r="BQ4655" s="120"/>
    </row>
    <row r="4656" spans="1:69" ht="30" hidden="1" customHeight="1" x14ac:dyDescent="0.35">
      <c r="A4656" s="134">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145"/>
      <c r="BH4656" s="95"/>
      <c r="BI4656" s="95"/>
      <c r="BJ4656" s="95"/>
      <c r="BK4656" s="94"/>
      <c r="BL4656" s="95"/>
      <c r="BM4656" s="96"/>
      <c r="BN4656" s="94"/>
      <c r="BO4656" s="94"/>
      <c r="BP4656" s="42"/>
      <c r="BQ4656" s="120"/>
    </row>
    <row r="4657" spans="1:69" ht="30" hidden="1" customHeight="1" x14ac:dyDescent="0.35">
      <c r="A4657" s="134">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145"/>
      <c r="BH4657" s="95"/>
      <c r="BI4657" s="95"/>
      <c r="BJ4657" s="95"/>
      <c r="BK4657" s="94"/>
      <c r="BL4657" s="95"/>
      <c r="BM4657" s="96"/>
      <c r="BN4657" s="94"/>
      <c r="BO4657" s="94"/>
      <c r="BP4657" s="42"/>
      <c r="BQ4657" s="120"/>
    </row>
    <row r="4658" spans="1:69" ht="30" hidden="1" customHeight="1" x14ac:dyDescent="0.35">
      <c r="A4658" s="134">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145"/>
      <c r="BH4658" s="95"/>
      <c r="BI4658" s="95"/>
      <c r="BJ4658" s="95"/>
      <c r="BK4658" s="94"/>
      <c r="BL4658" s="95"/>
      <c r="BM4658" s="96"/>
      <c r="BN4658" s="94"/>
      <c r="BO4658" s="94"/>
      <c r="BP4658" s="42"/>
      <c r="BQ4658" s="120"/>
    </row>
    <row r="4659" spans="1:69" ht="30" hidden="1" customHeight="1" x14ac:dyDescent="0.35">
      <c r="A4659" s="134">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145"/>
      <c r="BH4659" s="95"/>
      <c r="BI4659" s="95"/>
      <c r="BJ4659" s="95"/>
      <c r="BK4659" s="94"/>
      <c r="BL4659" s="95"/>
      <c r="BM4659" s="96"/>
      <c r="BN4659" s="94"/>
      <c r="BO4659" s="94"/>
      <c r="BP4659" s="42"/>
      <c r="BQ4659" s="120"/>
    </row>
    <row r="4660" spans="1:69" ht="30" hidden="1" customHeight="1" x14ac:dyDescent="0.35">
      <c r="A4660" s="134">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145"/>
      <c r="BH4660" s="95"/>
      <c r="BI4660" s="95"/>
      <c r="BJ4660" s="95"/>
      <c r="BK4660" s="94"/>
      <c r="BL4660" s="95"/>
      <c r="BM4660" s="96"/>
      <c r="BN4660" s="94"/>
      <c r="BO4660" s="94"/>
      <c r="BP4660" s="42"/>
      <c r="BQ4660" s="120"/>
    </row>
    <row r="4661" spans="1:69" ht="30" hidden="1" customHeight="1" x14ac:dyDescent="0.35">
      <c r="A4661" s="134">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145"/>
      <c r="BH4661" s="95"/>
      <c r="BI4661" s="95"/>
      <c r="BJ4661" s="95"/>
      <c r="BK4661" s="94"/>
      <c r="BL4661" s="95"/>
      <c r="BM4661" s="96"/>
      <c r="BN4661" s="94"/>
      <c r="BO4661" s="94"/>
      <c r="BP4661" s="42"/>
      <c r="BQ4661" s="120"/>
    </row>
    <row r="4662" spans="1:69" ht="30" hidden="1" customHeight="1" x14ac:dyDescent="0.35">
      <c r="A4662" s="134">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145"/>
      <c r="BH4662" s="95"/>
      <c r="BI4662" s="95"/>
      <c r="BJ4662" s="95"/>
      <c r="BK4662" s="94"/>
      <c r="BL4662" s="95"/>
      <c r="BM4662" s="96"/>
      <c r="BN4662" s="94"/>
      <c r="BO4662" s="94"/>
      <c r="BP4662" s="42"/>
      <c r="BQ4662" s="120"/>
    </row>
    <row r="4663" spans="1:69" ht="30" hidden="1" customHeight="1" x14ac:dyDescent="0.35">
      <c r="A4663" s="134">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145"/>
      <c r="BH4663" s="95"/>
      <c r="BI4663" s="95"/>
      <c r="BJ4663" s="95"/>
      <c r="BK4663" s="94"/>
      <c r="BL4663" s="95"/>
      <c r="BM4663" s="96"/>
      <c r="BN4663" s="94"/>
      <c r="BO4663" s="94"/>
      <c r="BP4663" s="42"/>
      <c r="BQ4663" s="120"/>
    </row>
    <row r="4664" spans="1:69" ht="30" hidden="1" customHeight="1" x14ac:dyDescent="0.35">
      <c r="A4664" s="134">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145"/>
      <c r="BH4664" s="95"/>
      <c r="BI4664" s="95"/>
      <c r="BJ4664" s="95"/>
      <c r="BK4664" s="94"/>
      <c r="BL4664" s="95"/>
      <c r="BM4664" s="96"/>
      <c r="BN4664" s="94"/>
      <c r="BO4664" s="94"/>
      <c r="BP4664" s="42"/>
      <c r="BQ4664" s="120"/>
    </row>
    <row r="4665" spans="1:69" ht="30" hidden="1" customHeight="1" x14ac:dyDescent="0.35">
      <c r="A4665" s="134">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145"/>
      <c r="BH4665" s="95"/>
      <c r="BI4665" s="95"/>
      <c r="BJ4665" s="95"/>
      <c r="BK4665" s="94"/>
      <c r="BL4665" s="95"/>
      <c r="BM4665" s="96"/>
      <c r="BN4665" s="94"/>
      <c r="BO4665" s="94"/>
      <c r="BP4665" s="42"/>
      <c r="BQ4665" s="120"/>
    </row>
    <row r="4666" spans="1:69" ht="30" hidden="1" customHeight="1" x14ac:dyDescent="0.35">
      <c r="A4666" s="134">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145"/>
      <c r="BH4666" s="95"/>
      <c r="BI4666" s="95"/>
      <c r="BJ4666" s="95"/>
      <c r="BK4666" s="94"/>
      <c r="BL4666" s="95"/>
      <c r="BM4666" s="96"/>
      <c r="BN4666" s="94"/>
      <c r="BO4666" s="94"/>
      <c r="BP4666" s="42"/>
      <c r="BQ4666" s="120"/>
    </row>
    <row r="4667" spans="1:69" ht="30" hidden="1" customHeight="1" x14ac:dyDescent="0.35">
      <c r="A4667" s="134">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145"/>
      <c r="BH4667" s="95"/>
      <c r="BI4667" s="95"/>
      <c r="BJ4667" s="95"/>
      <c r="BK4667" s="94"/>
      <c r="BL4667" s="95"/>
      <c r="BM4667" s="96"/>
      <c r="BN4667" s="94"/>
      <c r="BO4667" s="94"/>
      <c r="BP4667" s="42"/>
      <c r="BQ4667" s="120"/>
    </row>
    <row r="4668" spans="1:69" ht="30" hidden="1" customHeight="1" x14ac:dyDescent="0.35">
      <c r="A4668" s="134">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145"/>
      <c r="BH4668" s="95"/>
      <c r="BI4668" s="95"/>
      <c r="BJ4668" s="95"/>
      <c r="BK4668" s="94"/>
      <c r="BL4668" s="95"/>
      <c r="BM4668" s="96"/>
      <c r="BN4668" s="94"/>
      <c r="BO4668" s="94"/>
      <c r="BP4668" s="42"/>
      <c r="BQ4668" s="120"/>
    </row>
    <row r="4669" spans="1:69" ht="30" hidden="1" customHeight="1" x14ac:dyDescent="0.35">
      <c r="A4669" s="134">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145"/>
      <c r="BH4669" s="95"/>
      <c r="BI4669" s="95"/>
      <c r="BJ4669" s="95"/>
      <c r="BK4669" s="94"/>
      <c r="BL4669" s="95"/>
      <c r="BM4669" s="96"/>
      <c r="BN4669" s="94"/>
      <c r="BO4669" s="94"/>
      <c r="BP4669" s="42"/>
      <c r="BQ4669" s="120"/>
    </row>
    <row r="4670" spans="1:69" ht="30" hidden="1" customHeight="1" x14ac:dyDescent="0.35">
      <c r="A4670" s="134">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145"/>
      <c r="BH4670" s="95"/>
      <c r="BI4670" s="95"/>
      <c r="BJ4670" s="95"/>
      <c r="BK4670" s="94"/>
      <c r="BL4670" s="95"/>
      <c r="BM4670" s="96"/>
      <c r="BN4670" s="94"/>
      <c r="BO4670" s="94"/>
      <c r="BP4670" s="42"/>
      <c r="BQ4670" s="120"/>
    </row>
    <row r="4671" spans="1:69" ht="30" hidden="1" customHeight="1" x14ac:dyDescent="0.35">
      <c r="A4671" s="134">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145"/>
      <c r="BH4671" s="95"/>
      <c r="BI4671" s="95"/>
      <c r="BJ4671" s="95"/>
      <c r="BK4671" s="94"/>
      <c r="BL4671" s="95"/>
      <c r="BM4671" s="96"/>
      <c r="BN4671" s="94"/>
      <c r="BO4671" s="94"/>
      <c r="BP4671" s="42"/>
      <c r="BQ4671" s="120"/>
    </row>
    <row r="4672" spans="1:69" ht="30" hidden="1" customHeight="1" x14ac:dyDescent="0.35">
      <c r="A4672" s="134">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145"/>
      <c r="BH4672" s="95"/>
      <c r="BI4672" s="95"/>
      <c r="BJ4672" s="95"/>
      <c r="BK4672" s="94"/>
      <c r="BL4672" s="95"/>
      <c r="BM4672" s="96"/>
      <c r="BN4672" s="94"/>
      <c r="BO4672" s="94"/>
      <c r="BP4672" s="42"/>
      <c r="BQ4672" s="120"/>
    </row>
    <row r="4673" spans="1:69" ht="30" hidden="1" customHeight="1" x14ac:dyDescent="0.35">
      <c r="A4673" s="134">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145"/>
      <c r="BH4673" s="95"/>
      <c r="BI4673" s="95"/>
      <c r="BJ4673" s="95"/>
      <c r="BK4673" s="94"/>
      <c r="BL4673" s="95"/>
      <c r="BM4673" s="96"/>
      <c r="BN4673" s="94"/>
      <c r="BO4673" s="94"/>
      <c r="BP4673" s="42"/>
      <c r="BQ4673" s="120"/>
    </row>
    <row r="4674" spans="1:69" ht="30" hidden="1" customHeight="1" x14ac:dyDescent="0.35">
      <c r="A4674" s="134">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145"/>
      <c r="BH4674" s="95"/>
      <c r="BI4674" s="95"/>
      <c r="BJ4674" s="95"/>
      <c r="BK4674" s="94"/>
      <c r="BL4674" s="95"/>
      <c r="BM4674" s="96"/>
      <c r="BN4674" s="94"/>
      <c r="BO4674" s="94"/>
      <c r="BP4674" s="42"/>
      <c r="BQ4674" s="120"/>
    </row>
    <row r="4675" spans="1:69" ht="30" hidden="1" customHeight="1" x14ac:dyDescent="0.35">
      <c r="A4675" s="134">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145"/>
      <c r="BH4675" s="95"/>
      <c r="BI4675" s="95"/>
      <c r="BJ4675" s="95"/>
      <c r="BK4675" s="94"/>
      <c r="BL4675" s="95"/>
      <c r="BM4675" s="96"/>
      <c r="BN4675" s="94"/>
      <c r="BO4675" s="94"/>
      <c r="BP4675" s="42"/>
      <c r="BQ4675" s="120"/>
    </row>
    <row r="4676" spans="1:69" ht="30" hidden="1" customHeight="1" x14ac:dyDescent="0.35">
      <c r="A4676" s="134">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145"/>
      <c r="BH4676" s="95"/>
      <c r="BI4676" s="95"/>
      <c r="BJ4676" s="95"/>
      <c r="BK4676" s="94"/>
      <c r="BL4676" s="95"/>
      <c r="BM4676" s="96"/>
      <c r="BN4676" s="94"/>
      <c r="BO4676" s="94"/>
      <c r="BP4676" s="42"/>
      <c r="BQ4676" s="120"/>
    </row>
    <row r="4677" spans="1:69" ht="30" hidden="1" customHeight="1" x14ac:dyDescent="0.35">
      <c r="A4677" s="134">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145"/>
      <c r="BH4677" s="95"/>
      <c r="BI4677" s="95"/>
      <c r="BJ4677" s="95"/>
      <c r="BK4677" s="94"/>
      <c r="BL4677" s="95"/>
      <c r="BM4677" s="96"/>
      <c r="BN4677" s="94"/>
      <c r="BO4677" s="94"/>
      <c r="BP4677" s="42"/>
      <c r="BQ4677" s="120"/>
    </row>
    <row r="4678" spans="1:69" ht="30" hidden="1" customHeight="1" x14ac:dyDescent="0.35">
      <c r="A4678" s="134">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145"/>
      <c r="BH4678" s="95"/>
      <c r="BI4678" s="95"/>
      <c r="BJ4678" s="95"/>
      <c r="BK4678" s="94"/>
      <c r="BL4678" s="95"/>
      <c r="BM4678" s="96"/>
      <c r="BN4678" s="94"/>
      <c r="BO4678" s="94"/>
      <c r="BP4678" s="42"/>
      <c r="BQ4678" s="120"/>
    </row>
    <row r="4679" spans="1:69" ht="30" hidden="1" customHeight="1" x14ac:dyDescent="0.35">
      <c r="A4679" s="134">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145"/>
      <c r="BH4679" s="95"/>
      <c r="BI4679" s="95"/>
      <c r="BJ4679" s="95"/>
      <c r="BK4679" s="94"/>
      <c r="BL4679" s="95"/>
      <c r="BM4679" s="96"/>
      <c r="BN4679" s="94"/>
      <c r="BO4679" s="94"/>
      <c r="BP4679" s="42"/>
      <c r="BQ4679" s="120"/>
    </row>
    <row r="4680" spans="1:69" ht="30" hidden="1" customHeight="1" x14ac:dyDescent="0.35">
      <c r="A4680" s="134">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145"/>
      <c r="BH4680" s="95"/>
      <c r="BI4680" s="95"/>
      <c r="BJ4680" s="95"/>
      <c r="BK4680" s="94"/>
      <c r="BL4680" s="95"/>
      <c r="BM4680" s="96"/>
      <c r="BN4680" s="94"/>
      <c r="BO4680" s="94"/>
      <c r="BP4680" s="42"/>
      <c r="BQ4680" s="120"/>
    </row>
    <row r="4681" spans="1:69" ht="30" hidden="1" customHeight="1" x14ac:dyDescent="0.35">
      <c r="A4681" s="134">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145"/>
      <c r="BH4681" s="95"/>
      <c r="BI4681" s="95"/>
      <c r="BJ4681" s="95"/>
      <c r="BK4681" s="94"/>
      <c r="BL4681" s="95"/>
      <c r="BM4681" s="96"/>
      <c r="BN4681" s="94"/>
      <c r="BO4681" s="94"/>
      <c r="BP4681" s="42"/>
      <c r="BQ4681" s="120"/>
    </row>
    <row r="4682" spans="1:69" ht="30" hidden="1" customHeight="1" x14ac:dyDescent="0.35">
      <c r="A4682" s="134">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145"/>
      <c r="BH4682" s="95"/>
      <c r="BI4682" s="95"/>
      <c r="BJ4682" s="95"/>
      <c r="BK4682" s="94"/>
      <c r="BL4682" s="95"/>
      <c r="BM4682" s="96"/>
      <c r="BN4682" s="94"/>
      <c r="BO4682" s="94"/>
      <c r="BP4682" s="42"/>
      <c r="BQ4682" s="120"/>
    </row>
    <row r="4683" spans="1:69" ht="30" hidden="1" customHeight="1" x14ac:dyDescent="0.35">
      <c r="A4683" s="134">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145"/>
      <c r="BH4683" s="95"/>
      <c r="BI4683" s="95"/>
      <c r="BJ4683" s="95"/>
      <c r="BK4683" s="94"/>
      <c r="BL4683" s="95"/>
      <c r="BM4683" s="96"/>
      <c r="BN4683" s="94"/>
      <c r="BO4683" s="94"/>
      <c r="BP4683" s="42"/>
      <c r="BQ4683" s="120"/>
    </row>
    <row r="4684" spans="1:69" ht="30" hidden="1" customHeight="1" x14ac:dyDescent="0.35">
      <c r="A4684" s="134">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145"/>
      <c r="BH4684" s="95"/>
      <c r="BI4684" s="95"/>
      <c r="BJ4684" s="95"/>
      <c r="BK4684" s="94"/>
      <c r="BL4684" s="95"/>
      <c r="BM4684" s="96"/>
      <c r="BN4684" s="94"/>
      <c r="BO4684" s="94"/>
      <c r="BP4684" s="42"/>
      <c r="BQ4684" s="120"/>
    </row>
    <row r="4685" spans="1:69" ht="30" hidden="1" customHeight="1" x14ac:dyDescent="0.35">
      <c r="A4685" s="134">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145"/>
      <c r="BH4685" s="95"/>
      <c r="BI4685" s="95"/>
      <c r="BJ4685" s="95"/>
      <c r="BK4685" s="94"/>
      <c r="BL4685" s="95"/>
      <c r="BM4685" s="96"/>
      <c r="BN4685" s="94"/>
      <c r="BO4685" s="94"/>
      <c r="BP4685" s="42"/>
      <c r="BQ4685" s="120"/>
    </row>
    <row r="4686" spans="1:69" ht="30" hidden="1" customHeight="1" x14ac:dyDescent="0.35">
      <c r="A4686" s="134">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145"/>
      <c r="BH4686" s="95"/>
      <c r="BI4686" s="95"/>
      <c r="BJ4686" s="95"/>
      <c r="BK4686" s="94"/>
      <c r="BL4686" s="95"/>
      <c r="BM4686" s="96"/>
      <c r="BN4686" s="94"/>
      <c r="BO4686" s="94"/>
      <c r="BP4686" s="42"/>
      <c r="BQ4686" s="120"/>
    </row>
    <row r="4687" spans="1:69" ht="30" hidden="1" customHeight="1" x14ac:dyDescent="0.35">
      <c r="A4687" s="134">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145"/>
      <c r="BH4687" s="95"/>
      <c r="BI4687" s="95"/>
      <c r="BJ4687" s="95"/>
      <c r="BK4687" s="94"/>
      <c r="BL4687" s="95"/>
      <c r="BM4687" s="96"/>
      <c r="BN4687" s="94"/>
      <c r="BO4687" s="94"/>
      <c r="BP4687" s="42"/>
      <c r="BQ4687" s="120"/>
    </row>
    <row r="4688" spans="1:69" ht="30" hidden="1" customHeight="1" x14ac:dyDescent="0.35">
      <c r="A4688" s="134">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145"/>
      <c r="BH4688" s="95"/>
      <c r="BI4688" s="95"/>
      <c r="BJ4688" s="95"/>
      <c r="BK4688" s="94"/>
      <c r="BL4688" s="95"/>
      <c r="BM4688" s="96"/>
      <c r="BN4688" s="94"/>
      <c r="BO4688" s="94"/>
      <c r="BP4688" s="42"/>
      <c r="BQ4688" s="120"/>
    </row>
    <row r="4689" spans="1:69" ht="30" hidden="1" customHeight="1" x14ac:dyDescent="0.35">
      <c r="A4689" s="134">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145"/>
      <c r="BH4689" s="95"/>
      <c r="BI4689" s="95"/>
      <c r="BJ4689" s="95"/>
      <c r="BK4689" s="94"/>
      <c r="BL4689" s="95"/>
      <c r="BM4689" s="96"/>
      <c r="BN4689" s="94"/>
      <c r="BO4689" s="94"/>
      <c r="BP4689" s="42"/>
      <c r="BQ4689" s="120"/>
    </row>
    <row r="4690" spans="1:69" ht="30" hidden="1" customHeight="1" x14ac:dyDescent="0.35">
      <c r="A4690" s="134">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145"/>
      <c r="BH4690" s="95"/>
      <c r="BI4690" s="95"/>
      <c r="BJ4690" s="95"/>
      <c r="BK4690" s="94"/>
      <c r="BL4690" s="95"/>
      <c r="BM4690" s="96"/>
      <c r="BN4690" s="94"/>
      <c r="BO4690" s="94"/>
      <c r="BP4690" s="42"/>
      <c r="BQ4690" s="120"/>
    </row>
    <row r="4691" spans="1:69" ht="30" hidden="1" customHeight="1" x14ac:dyDescent="0.35">
      <c r="A4691" s="134">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145"/>
      <c r="BH4691" s="95"/>
      <c r="BI4691" s="95"/>
      <c r="BJ4691" s="95"/>
      <c r="BK4691" s="94"/>
      <c r="BL4691" s="95"/>
      <c r="BM4691" s="96"/>
      <c r="BN4691" s="94"/>
      <c r="BO4691" s="94"/>
      <c r="BP4691" s="42"/>
      <c r="BQ4691" s="120"/>
    </row>
    <row r="4692" spans="1:69" ht="30" hidden="1" customHeight="1" x14ac:dyDescent="0.35">
      <c r="A4692" s="134">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145"/>
      <c r="BH4692" s="95"/>
      <c r="BI4692" s="95"/>
      <c r="BJ4692" s="95"/>
      <c r="BK4692" s="94"/>
      <c r="BL4692" s="95"/>
      <c r="BM4692" s="96"/>
      <c r="BN4692" s="94"/>
      <c r="BO4692" s="94"/>
      <c r="BP4692" s="42"/>
      <c r="BQ4692" s="120"/>
    </row>
    <row r="4693" spans="1:69" ht="30" hidden="1" customHeight="1" x14ac:dyDescent="0.35">
      <c r="A4693" s="134">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145"/>
      <c r="BH4693" s="95"/>
      <c r="BI4693" s="95"/>
      <c r="BJ4693" s="95"/>
      <c r="BK4693" s="94"/>
      <c r="BL4693" s="95"/>
      <c r="BM4693" s="96"/>
      <c r="BN4693" s="94"/>
      <c r="BO4693" s="94"/>
      <c r="BP4693" s="42"/>
      <c r="BQ4693" s="120"/>
    </row>
    <row r="4694" spans="1:69" ht="30" hidden="1" customHeight="1" x14ac:dyDescent="0.35">
      <c r="A4694" s="134">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145"/>
      <c r="BH4694" s="95"/>
      <c r="BI4694" s="95"/>
      <c r="BJ4694" s="95"/>
      <c r="BK4694" s="94"/>
      <c r="BL4694" s="95"/>
      <c r="BM4694" s="96"/>
      <c r="BN4694" s="94"/>
      <c r="BO4694" s="94"/>
      <c r="BP4694" s="42"/>
      <c r="BQ4694" s="120"/>
    </row>
    <row r="4695" spans="1:69" ht="30" hidden="1" customHeight="1" x14ac:dyDescent="0.35">
      <c r="A4695" s="134">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145"/>
      <c r="BH4695" s="95"/>
      <c r="BI4695" s="95"/>
      <c r="BJ4695" s="95"/>
      <c r="BK4695" s="94"/>
      <c r="BL4695" s="95"/>
      <c r="BM4695" s="96"/>
      <c r="BN4695" s="94"/>
      <c r="BO4695" s="94"/>
      <c r="BP4695" s="42"/>
      <c r="BQ4695" s="120"/>
    </row>
    <row r="4696" spans="1:69" ht="30" hidden="1" customHeight="1" x14ac:dyDescent="0.35">
      <c r="A4696" s="134">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145"/>
      <c r="BH4696" s="95"/>
      <c r="BI4696" s="95"/>
      <c r="BJ4696" s="95"/>
      <c r="BK4696" s="94"/>
      <c r="BL4696" s="95"/>
      <c r="BM4696" s="96"/>
      <c r="BN4696" s="94"/>
      <c r="BO4696" s="94"/>
      <c r="BP4696" s="42"/>
      <c r="BQ4696" s="120"/>
    </row>
    <row r="4697" spans="1:69" ht="30" hidden="1" customHeight="1" x14ac:dyDescent="0.35">
      <c r="A4697" s="134">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145"/>
      <c r="BH4697" s="95"/>
      <c r="BI4697" s="95"/>
      <c r="BJ4697" s="95"/>
      <c r="BK4697" s="94"/>
      <c r="BL4697" s="95"/>
      <c r="BM4697" s="96"/>
      <c r="BN4697" s="94"/>
      <c r="BO4697" s="94"/>
      <c r="BP4697" s="42"/>
      <c r="BQ4697" s="120"/>
    </row>
    <row r="4698" spans="1:69" ht="30" hidden="1" customHeight="1" x14ac:dyDescent="0.35">
      <c r="A4698" s="134">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145"/>
      <c r="BH4698" s="95"/>
      <c r="BI4698" s="95"/>
      <c r="BJ4698" s="95"/>
      <c r="BK4698" s="94"/>
      <c r="BL4698" s="95"/>
      <c r="BM4698" s="96"/>
      <c r="BN4698" s="94"/>
      <c r="BO4698" s="94"/>
      <c r="BP4698" s="42"/>
      <c r="BQ4698" s="120"/>
    </row>
    <row r="4699" spans="1:69" ht="30" hidden="1" customHeight="1" x14ac:dyDescent="0.35">
      <c r="A4699" s="134">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145"/>
      <c r="BH4699" s="95"/>
      <c r="BI4699" s="95"/>
      <c r="BJ4699" s="95"/>
      <c r="BK4699" s="94"/>
      <c r="BL4699" s="95"/>
      <c r="BM4699" s="96"/>
      <c r="BN4699" s="94"/>
      <c r="BO4699" s="94"/>
      <c r="BP4699" s="42"/>
      <c r="BQ4699" s="120"/>
    </row>
    <row r="4700" spans="1:69" ht="30" hidden="1" customHeight="1" x14ac:dyDescent="0.35">
      <c r="A4700" s="134">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145"/>
      <c r="BH4700" s="95"/>
      <c r="BI4700" s="95"/>
      <c r="BJ4700" s="95"/>
      <c r="BK4700" s="94"/>
      <c r="BL4700" s="95"/>
      <c r="BM4700" s="96"/>
      <c r="BN4700" s="94"/>
      <c r="BO4700" s="94"/>
      <c r="BP4700" s="42"/>
      <c r="BQ4700" s="120"/>
    </row>
    <row r="4701" spans="1:69" ht="30" hidden="1" customHeight="1" x14ac:dyDescent="0.35">
      <c r="A4701" s="134">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145"/>
      <c r="BH4701" s="95"/>
      <c r="BI4701" s="95"/>
      <c r="BJ4701" s="95"/>
      <c r="BK4701" s="94"/>
      <c r="BL4701" s="95"/>
      <c r="BM4701" s="96"/>
      <c r="BN4701" s="94"/>
      <c r="BO4701" s="94"/>
      <c r="BP4701" s="42"/>
      <c r="BQ4701" s="120"/>
    </row>
    <row r="4702" spans="1:69" ht="30" hidden="1" customHeight="1" x14ac:dyDescent="0.35">
      <c r="A4702" s="134">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145"/>
      <c r="BH4702" s="95"/>
      <c r="BI4702" s="95"/>
      <c r="BJ4702" s="95"/>
      <c r="BK4702" s="94"/>
      <c r="BL4702" s="95"/>
      <c r="BM4702" s="96"/>
      <c r="BN4702" s="94"/>
      <c r="BO4702" s="94"/>
      <c r="BP4702" s="42"/>
      <c r="BQ4702" s="120"/>
    </row>
    <row r="4703" spans="1:69" ht="30" hidden="1" customHeight="1" x14ac:dyDescent="0.35">
      <c r="A4703" s="134">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145"/>
      <c r="BH4703" s="95"/>
      <c r="BI4703" s="95"/>
      <c r="BJ4703" s="95"/>
      <c r="BK4703" s="94"/>
      <c r="BL4703" s="95"/>
      <c r="BM4703" s="96"/>
      <c r="BN4703" s="94"/>
      <c r="BO4703" s="94"/>
      <c r="BP4703" s="42"/>
      <c r="BQ4703" s="120"/>
    </row>
    <row r="4704" spans="1:69" ht="30" hidden="1" customHeight="1" x14ac:dyDescent="0.35">
      <c r="A4704" s="134">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145"/>
      <c r="BH4704" s="95"/>
      <c r="BI4704" s="95"/>
      <c r="BJ4704" s="95"/>
      <c r="BK4704" s="94"/>
      <c r="BL4704" s="95"/>
      <c r="BM4704" s="96"/>
      <c r="BN4704" s="94"/>
      <c r="BO4704" s="94"/>
      <c r="BP4704" s="42"/>
      <c r="BQ4704" s="120"/>
    </row>
    <row r="4705" spans="1:69" ht="30" hidden="1" customHeight="1" x14ac:dyDescent="0.35">
      <c r="A4705" s="134">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145"/>
      <c r="BH4705" s="95"/>
      <c r="BI4705" s="95"/>
      <c r="BJ4705" s="95"/>
      <c r="BK4705" s="94"/>
      <c r="BL4705" s="95"/>
      <c r="BM4705" s="96"/>
      <c r="BN4705" s="94"/>
      <c r="BO4705" s="94"/>
      <c r="BP4705" s="42"/>
      <c r="BQ4705" s="120"/>
    </row>
    <row r="4706" spans="1:69" ht="30" hidden="1" customHeight="1" x14ac:dyDescent="0.35">
      <c r="A4706" s="134">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145"/>
      <c r="BH4706" s="95"/>
      <c r="BI4706" s="95"/>
      <c r="BJ4706" s="95"/>
      <c r="BK4706" s="94"/>
      <c r="BL4706" s="95"/>
      <c r="BM4706" s="96"/>
      <c r="BN4706" s="94"/>
      <c r="BO4706" s="94"/>
      <c r="BP4706" s="42"/>
      <c r="BQ4706" s="120"/>
    </row>
    <row r="4707" spans="1:69" ht="30" hidden="1" customHeight="1" x14ac:dyDescent="0.35">
      <c r="A4707" s="134">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145"/>
      <c r="BH4707" s="95"/>
      <c r="BI4707" s="95"/>
      <c r="BJ4707" s="95"/>
      <c r="BK4707" s="94"/>
      <c r="BL4707" s="95"/>
      <c r="BM4707" s="96"/>
      <c r="BN4707" s="94"/>
      <c r="BO4707" s="94"/>
      <c r="BP4707" s="42"/>
      <c r="BQ4707" s="120"/>
    </row>
    <row r="4708" spans="1:69" ht="30" hidden="1" customHeight="1" x14ac:dyDescent="0.35">
      <c r="A4708" s="134">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145"/>
      <c r="BH4708" s="95"/>
      <c r="BI4708" s="95"/>
      <c r="BJ4708" s="95"/>
      <c r="BK4708" s="94"/>
      <c r="BL4708" s="95"/>
      <c r="BM4708" s="96"/>
      <c r="BN4708" s="94"/>
      <c r="BO4708" s="94"/>
      <c r="BP4708" s="42"/>
      <c r="BQ4708" s="120"/>
    </row>
    <row r="4709" spans="1:69" ht="30" hidden="1" customHeight="1" x14ac:dyDescent="0.35">
      <c r="A4709" s="134">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145"/>
      <c r="BH4709" s="95"/>
      <c r="BI4709" s="95"/>
      <c r="BJ4709" s="95"/>
      <c r="BK4709" s="94"/>
      <c r="BL4709" s="95"/>
      <c r="BM4709" s="96"/>
      <c r="BN4709" s="94"/>
      <c r="BO4709" s="94"/>
      <c r="BP4709" s="42"/>
      <c r="BQ4709" s="120"/>
    </row>
    <row r="4710" spans="1:69" ht="30" hidden="1" customHeight="1" x14ac:dyDescent="0.35">
      <c r="A4710" s="134">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145"/>
      <c r="BH4710" s="95"/>
      <c r="BI4710" s="95"/>
      <c r="BJ4710" s="95"/>
      <c r="BK4710" s="94"/>
      <c r="BL4710" s="95"/>
      <c r="BM4710" s="96"/>
      <c r="BN4710" s="94"/>
      <c r="BO4710" s="94"/>
      <c r="BP4710" s="42"/>
      <c r="BQ4710" s="120"/>
    </row>
    <row r="4711" spans="1:69" ht="30" hidden="1" customHeight="1" x14ac:dyDescent="0.35">
      <c r="A4711" s="134">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145"/>
      <c r="BH4711" s="95"/>
      <c r="BI4711" s="95"/>
      <c r="BJ4711" s="95"/>
      <c r="BK4711" s="94"/>
      <c r="BL4711" s="95"/>
      <c r="BM4711" s="96"/>
      <c r="BN4711" s="94"/>
      <c r="BO4711" s="94"/>
      <c r="BP4711" s="42"/>
      <c r="BQ4711" s="120"/>
    </row>
    <row r="4712" spans="1:69" ht="30" hidden="1" customHeight="1" x14ac:dyDescent="0.35">
      <c r="A4712" s="134">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145"/>
      <c r="BH4712" s="95"/>
      <c r="BI4712" s="95"/>
      <c r="BJ4712" s="95"/>
      <c r="BK4712" s="94"/>
      <c r="BL4712" s="95"/>
      <c r="BM4712" s="96"/>
      <c r="BN4712" s="94"/>
      <c r="BO4712" s="94"/>
      <c r="BP4712" s="42"/>
      <c r="BQ4712" s="120"/>
    </row>
    <row r="4713" spans="1:69" ht="30" hidden="1" customHeight="1" x14ac:dyDescent="0.35">
      <c r="A4713" s="134">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145"/>
      <c r="BH4713" s="95"/>
      <c r="BI4713" s="95"/>
      <c r="BJ4713" s="95"/>
      <c r="BK4713" s="94"/>
      <c r="BL4713" s="95"/>
      <c r="BM4713" s="96"/>
      <c r="BN4713" s="94"/>
      <c r="BO4713" s="94"/>
      <c r="BP4713" s="42"/>
      <c r="BQ4713" s="120"/>
    </row>
    <row r="4714" spans="1:69" ht="30" hidden="1" customHeight="1" x14ac:dyDescent="0.35">
      <c r="A4714" s="134">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145"/>
      <c r="BH4714" s="95"/>
      <c r="BI4714" s="95"/>
      <c r="BJ4714" s="95"/>
      <c r="BK4714" s="94"/>
      <c r="BL4714" s="95"/>
      <c r="BM4714" s="96"/>
      <c r="BN4714" s="94"/>
      <c r="BO4714" s="94"/>
      <c r="BP4714" s="42"/>
      <c r="BQ4714" s="120"/>
    </row>
    <row r="4715" spans="1:69" ht="30" hidden="1" customHeight="1" x14ac:dyDescent="0.35">
      <c r="A4715" s="134">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145"/>
      <c r="BH4715" s="95"/>
      <c r="BI4715" s="95"/>
      <c r="BJ4715" s="95"/>
      <c r="BK4715" s="94"/>
      <c r="BL4715" s="95"/>
      <c r="BM4715" s="96"/>
      <c r="BN4715" s="94"/>
      <c r="BO4715" s="94"/>
      <c r="BP4715" s="42"/>
      <c r="BQ4715" s="120"/>
    </row>
    <row r="4716" spans="1:69" ht="30" hidden="1" customHeight="1" x14ac:dyDescent="0.35">
      <c r="A4716" s="134">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145"/>
      <c r="BH4716" s="95"/>
      <c r="BI4716" s="95"/>
      <c r="BJ4716" s="95"/>
      <c r="BK4716" s="94"/>
      <c r="BL4716" s="95"/>
      <c r="BM4716" s="96"/>
      <c r="BN4716" s="94"/>
      <c r="BO4716" s="94"/>
      <c r="BP4716" s="42"/>
      <c r="BQ4716" s="120"/>
    </row>
    <row r="4717" spans="1:69" ht="30" hidden="1" customHeight="1" x14ac:dyDescent="0.35">
      <c r="A4717" s="134">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145"/>
      <c r="BH4717" s="95"/>
      <c r="BI4717" s="95"/>
      <c r="BJ4717" s="95"/>
      <c r="BK4717" s="94"/>
      <c r="BL4717" s="95"/>
      <c r="BM4717" s="96"/>
      <c r="BN4717" s="94"/>
      <c r="BO4717" s="94"/>
      <c r="BP4717" s="42"/>
      <c r="BQ4717" s="120"/>
    </row>
    <row r="4718" spans="1:69" ht="30" hidden="1" customHeight="1" x14ac:dyDescent="0.35">
      <c r="A4718" s="134">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145"/>
      <c r="BH4718" s="95"/>
      <c r="BI4718" s="95"/>
      <c r="BJ4718" s="95"/>
      <c r="BK4718" s="94"/>
      <c r="BL4718" s="95"/>
      <c r="BM4718" s="96"/>
      <c r="BN4718" s="94"/>
      <c r="BO4718" s="94"/>
      <c r="BP4718" s="42"/>
      <c r="BQ4718" s="120"/>
    </row>
    <row r="4719" spans="1:69" ht="30" hidden="1" customHeight="1" x14ac:dyDescent="0.35">
      <c r="A4719" s="134">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145"/>
      <c r="BH4719" s="95"/>
      <c r="BI4719" s="95"/>
      <c r="BJ4719" s="95"/>
      <c r="BK4719" s="94"/>
      <c r="BL4719" s="95"/>
      <c r="BM4719" s="96"/>
      <c r="BN4719" s="94"/>
      <c r="BO4719" s="94"/>
      <c r="BP4719" s="42"/>
      <c r="BQ4719" s="120"/>
    </row>
    <row r="4720" spans="1:69" ht="30" hidden="1" customHeight="1" x14ac:dyDescent="0.35">
      <c r="A4720" s="134">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145"/>
      <c r="BH4720" s="95"/>
      <c r="BI4720" s="95"/>
      <c r="BJ4720" s="95"/>
      <c r="BK4720" s="94"/>
      <c r="BL4720" s="95"/>
      <c r="BM4720" s="96"/>
      <c r="BN4720" s="94"/>
      <c r="BO4720" s="94"/>
      <c r="BP4720" s="42"/>
      <c r="BQ4720" s="120"/>
    </row>
    <row r="4721" spans="1:69" ht="30" hidden="1" customHeight="1" x14ac:dyDescent="0.35">
      <c r="A4721" s="134">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145"/>
      <c r="BH4721" s="95"/>
      <c r="BI4721" s="95"/>
      <c r="BJ4721" s="95"/>
      <c r="BK4721" s="94"/>
      <c r="BL4721" s="95"/>
      <c r="BM4721" s="96"/>
      <c r="BN4721" s="94"/>
      <c r="BO4721" s="94"/>
      <c r="BP4721" s="42"/>
      <c r="BQ4721" s="120"/>
    </row>
    <row r="4722" spans="1:69" ht="30" hidden="1" customHeight="1" x14ac:dyDescent="0.35">
      <c r="A4722" s="134">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145"/>
      <c r="BH4722" s="95"/>
      <c r="BI4722" s="95"/>
      <c r="BJ4722" s="95"/>
      <c r="BK4722" s="94"/>
      <c r="BL4722" s="95"/>
      <c r="BM4722" s="96"/>
      <c r="BN4722" s="94"/>
      <c r="BO4722" s="94"/>
      <c r="BP4722" s="42"/>
      <c r="BQ4722" s="120"/>
    </row>
    <row r="4723" spans="1:69" ht="30" hidden="1" customHeight="1" x14ac:dyDescent="0.35">
      <c r="A4723" s="134">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145"/>
      <c r="BH4723" s="95"/>
      <c r="BI4723" s="95"/>
      <c r="BJ4723" s="95"/>
      <c r="BK4723" s="94"/>
      <c r="BL4723" s="95"/>
      <c r="BM4723" s="96"/>
      <c r="BN4723" s="94"/>
      <c r="BO4723" s="94"/>
      <c r="BP4723" s="42"/>
      <c r="BQ4723" s="120"/>
    </row>
    <row r="4724" spans="1:69" ht="30" hidden="1" customHeight="1" x14ac:dyDescent="0.35">
      <c r="A4724" s="134">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145"/>
      <c r="BH4724" s="95"/>
      <c r="BI4724" s="95"/>
      <c r="BJ4724" s="95"/>
      <c r="BK4724" s="94"/>
      <c r="BL4724" s="95"/>
      <c r="BM4724" s="96"/>
      <c r="BN4724" s="94"/>
      <c r="BO4724" s="94"/>
      <c r="BP4724" s="42"/>
      <c r="BQ4724" s="120"/>
    </row>
    <row r="4725" spans="1:69" ht="30" hidden="1" customHeight="1" x14ac:dyDescent="0.35">
      <c r="A4725" s="134">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145"/>
      <c r="BH4725" s="95"/>
      <c r="BI4725" s="95"/>
      <c r="BJ4725" s="95"/>
      <c r="BK4725" s="94"/>
      <c r="BL4725" s="95"/>
      <c r="BM4725" s="96"/>
      <c r="BN4725" s="94"/>
      <c r="BO4725" s="94"/>
      <c r="BP4725" s="42"/>
      <c r="BQ4725" s="120"/>
    </row>
    <row r="4726" spans="1:69" ht="30" hidden="1" customHeight="1" x14ac:dyDescent="0.35">
      <c r="A4726" s="134">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145"/>
      <c r="BH4726" s="95"/>
      <c r="BI4726" s="95"/>
      <c r="BJ4726" s="95"/>
      <c r="BK4726" s="94"/>
      <c r="BL4726" s="95"/>
      <c r="BM4726" s="96"/>
      <c r="BN4726" s="94"/>
      <c r="BO4726" s="94"/>
      <c r="BP4726" s="42"/>
      <c r="BQ4726" s="120"/>
    </row>
    <row r="4727" spans="1:69" ht="30" hidden="1" customHeight="1" x14ac:dyDescent="0.35">
      <c r="A4727" s="134">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145"/>
      <c r="BH4727" s="95"/>
      <c r="BI4727" s="95"/>
      <c r="BJ4727" s="95"/>
      <c r="BK4727" s="94"/>
      <c r="BL4727" s="95"/>
      <c r="BM4727" s="96"/>
      <c r="BN4727" s="94"/>
      <c r="BO4727" s="94"/>
      <c r="BP4727" s="42"/>
      <c r="BQ4727" s="120"/>
    </row>
    <row r="4728" spans="1:69" ht="30" hidden="1" customHeight="1" x14ac:dyDescent="0.35">
      <c r="A4728" s="134">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145"/>
      <c r="BH4728" s="95"/>
      <c r="BI4728" s="95"/>
      <c r="BJ4728" s="95"/>
      <c r="BK4728" s="94"/>
      <c r="BL4728" s="95"/>
      <c r="BM4728" s="96"/>
      <c r="BN4728" s="94"/>
      <c r="BO4728" s="94"/>
      <c r="BP4728" s="42"/>
      <c r="BQ4728" s="120"/>
    </row>
    <row r="4729" spans="1:69" ht="30" hidden="1" customHeight="1" x14ac:dyDescent="0.35">
      <c r="A4729" s="134">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145"/>
      <c r="BH4729" s="95"/>
      <c r="BI4729" s="95"/>
      <c r="BJ4729" s="95"/>
      <c r="BK4729" s="94"/>
      <c r="BL4729" s="95"/>
      <c r="BM4729" s="96"/>
      <c r="BN4729" s="94"/>
      <c r="BO4729" s="94"/>
      <c r="BP4729" s="42"/>
      <c r="BQ4729" s="120"/>
    </row>
    <row r="4730" spans="1:69" ht="30" hidden="1" customHeight="1" x14ac:dyDescent="0.35">
      <c r="A4730" s="134">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145"/>
      <c r="BH4730" s="95"/>
      <c r="BI4730" s="95"/>
      <c r="BJ4730" s="95"/>
      <c r="BK4730" s="94"/>
      <c r="BL4730" s="95"/>
      <c r="BM4730" s="96"/>
      <c r="BN4730" s="94"/>
      <c r="BO4730" s="94"/>
      <c r="BP4730" s="42"/>
      <c r="BQ4730" s="120"/>
    </row>
    <row r="4731" spans="1:69" ht="30" hidden="1" customHeight="1" x14ac:dyDescent="0.35">
      <c r="A4731" s="134">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145"/>
      <c r="BH4731" s="95"/>
      <c r="BI4731" s="95"/>
      <c r="BJ4731" s="95"/>
      <c r="BK4731" s="94"/>
      <c r="BL4731" s="95"/>
      <c r="BM4731" s="96"/>
      <c r="BN4731" s="94"/>
      <c r="BO4731" s="94"/>
      <c r="BP4731" s="42"/>
      <c r="BQ4731" s="120"/>
    </row>
    <row r="4732" spans="1:69" ht="30" hidden="1" customHeight="1" x14ac:dyDescent="0.35">
      <c r="A4732" s="134">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145"/>
      <c r="BH4732" s="95"/>
      <c r="BI4732" s="95"/>
      <c r="BJ4732" s="95"/>
      <c r="BK4732" s="94"/>
      <c r="BL4732" s="95"/>
      <c r="BM4732" s="96"/>
      <c r="BN4732" s="94"/>
      <c r="BO4732" s="94"/>
      <c r="BP4732" s="42"/>
      <c r="BQ4732" s="120"/>
    </row>
    <row r="4733" spans="1:69" ht="30" hidden="1" customHeight="1" x14ac:dyDescent="0.35">
      <c r="A4733" s="134">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145"/>
      <c r="BH4733" s="95"/>
      <c r="BI4733" s="95"/>
      <c r="BJ4733" s="95"/>
      <c r="BK4733" s="94"/>
      <c r="BL4733" s="95"/>
      <c r="BM4733" s="96"/>
      <c r="BN4733" s="94"/>
      <c r="BO4733" s="94"/>
      <c r="BP4733" s="42"/>
      <c r="BQ4733" s="120"/>
    </row>
    <row r="4734" spans="1:69" ht="30" hidden="1" customHeight="1" x14ac:dyDescent="0.35">
      <c r="A4734" s="134">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145"/>
      <c r="BH4734" s="95"/>
      <c r="BI4734" s="95"/>
      <c r="BJ4734" s="95"/>
      <c r="BK4734" s="94"/>
      <c r="BL4734" s="95"/>
      <c r="BM4734" s="96"/>
      <c r="BN4734" s="94"/>
      <c r="BO4734" s="94"/>
      <c r="BP4734" s="42"/>
      <c r="BQ4734" s="120"/>
    </row>
    <row r="4735" spans="1:69" ht="30" hidden="1" customHeight="1" x14ac:dyDescent="0.35">
      <c r="A4735" s="134">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145"/>
      <c r="BH4735" s="95"/>
      <c r="BI4735" s="95"/>
      <c r="BJ4735" s="95"/>
      <c r="BK4735" s="94"/>
      <c r="BL4735" s="95"/>
      <c r="BM4735" s="96"/>
      <c r="BN4735" s="94"/>
      <c r="BO4735" s="94"/>
      <c r="BP4735" s="42"/>
      <c r="BQ4735" s="120"/>
    </row>
    <row r="4736" spans="1:69" ht="30" hidden="1" customHeight="1" x14ac:dyDescent="0.35">
      <c r="A4736" s="134">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145"/>
      <c r="BH4736" s="95"/>
      <c r="BI4736" s="95"/>
      <c r="BJ4736" s="95"/>
      <c r="BK4736" s="94"/>
      <c r="BL4736" s="95"/>
      <c r="BM4736" s="96"/>
      <c r="BN4736" s="94"/>
      <c r="BO4736" s="94"/>
      <c r="BP4736" s="42"/>
      <c r="BQ4736" s="120"/>
    </row>
    <row r="4737" spans="1:69" ht="30" hidden="1" customHeight="1" x14ac:dyDescent="0.35">
      <c r="A4737" s="134">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145"/>
      <c r="BH4737" s="95"/>
      <c r="BI4737" s="95"/>
      <c r="BJ4737" s="95"/>
      <c r="BK4737" s="94"/>
      <c r="BL4737" s="95"/>
      <c r="BM4737" s="96"/>
      <c r="BN4737" s="94"/>
      <c r="BO4737" s="94"/>
      <c r="BP4737" s="42"/>
      <c r="BQ4737" s="120"/>
    </row>
    <row r="4738" spans="1:69" ht="30" hidden="1" customHeight="1" x14ac:dyDescent="0.35">
      <c r="A4738" s="134">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145"/>
      <c r="BH4738" s="95"/>
      <c r="BI4738" s="95"/>
      <c r="BJ4738" s="95"/>
      <c r="BK4738" s="94"/>
      <c r="BL4738" s="95"/>
      <c r="BM4738" s="96"/>
      <c r="BN4738" s="94"/>
      <c r="BO4738" s="94"/>
      <c r="BP4738" s="42"/>
      <c r="BQ4738" s="120"/>
    </row>
    <row r="4739" spans="1:69" ht="30" hidden="1" customHeight="1" x14ac:dyDescent="0.35">
      <c r="A4739" s="134">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145"/>
      <c r="BH4739" s="95"/>
      <c r="BI4739" s="95"/>
      <c r="BJ4739" s="95"/>
      <c r="BK4739" s="94"/>
      <c r="BL4739" s="95"/>
      <c r="BM4739" s="96"/>
      <c r="BN4739" s="94"/>
      <c r="BO4739" s="94"/>
      <c r="BP4739" s="42"/>
      <c r="BQ4739" s="120"/>
    </row>
    <row r="4740" spans="1:69" ht="30" hidden="1" customHeight="1" x14ac:dyDescent="0.35">
      <c r="A4740" s="134">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145"/>
      <c r="BH4740" s="95"/>
      <c r="BI4740" s="95"/>
      <c r="BJ4740" s="95"/>
      <c r="BK4740" s="94"/>
      <c r="BL4740" s="95"/>
      <c r="BM4740" s="96"/>
      <c r="BN4740" s="94"/>
      <c r="BO4740" s="94"/>
      <c r="BP4740" s="42"/>
      <c r="BQ4740" s="120"/>
    </row>
    <row r="4741" spans="1:69" ht="30" hidden="1" customHeight="1" x14ac:dyDescent="0.35">
      <c r="A4741" s="134">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145"/>
      <c r="BH4741" s="95"/>
      <c r="BI4741" s="95"/>
      <c r="BJ4741" s="95"/>
      <c r="BK4741" s="94"/>
      <c r="BL4741" s="95"/>
      <c r="BM4741" s="96"/>
      <c r="BN4741" s="94"/>
      <c r="BO4741" s="94"/>
      <c r="BP4741" s="42"/>
      <c r="BQ4741" s="120"/>
    </row>
    <row r="4742" spans="1:69" ht="30" hidden="1" customHeight="1" x14ac:dyDescent="0.35">
      <c r="A4742" s="134">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145"/>
      <c r="BH4742" s="95"/>
      <c r="BI4742" s="95"/>
      <c r="BJ4742" s="95"/>
      <c r="BK4742" s="94"/>
      <c r="BL4742" s="95"/>
      <c r="BM4742" s="96"/>
      <c r="BN4742" s="94"/>
      <c r="BO4742" s="94"/>
      <c r="BP4742" s="42"/>
      <c r="BQ4742" s="120"/>
    </row>
    <row r="4743" spans="1:69" ht="30" hidden="1" customHeight="1" x14ac:dyDescent="0.35">
      <c r="A4743" s="134">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145"/>
      <c r="BH4743" s="95"/>
      <c r="BI4743" s="95"/>
      <c r="BJ4743" s="95"/>
      <c r="BK4743" s="94"/>
      <c r="BL4743" s="95"/>
      <c r="BM4743" s="96"/>
      <c r="BN4743" s="94"/>
      <c r="BO4743" s="94"/>
      <c r="BP4743" s="42"/>
      <c r="BQ4743" s="120"/>
    </row>
    <row r="4744" spans="1:69" ht="30" hidden="1" customHeight="1" x14ac:dyDescent="0.35">
      <c r="A4744" s="134">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145"/>
      <c r="BH4744" s="95"/>
      <c r="BI4744" s="95"/>
      <c r="BJ4744" s="95"/>
      <c r="BK4744" s="94"/>
      <c r="BL4744" s="95"/>
      <c r="BM4744" s="96"/>
      <c r="BN4744" s="94"/>
      <c r="BO4744" s="94"/>
      <c r="BP4744" s="42"/>
      <c r="BQ4744" s="120"/>
    </row>
    <row r="4745" spans="1:69" ht="30" hidden="1" customHeight="1" x14ac:dyDescent="0.35">
      <c r="A4745" s="134">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145"/>
      <c r="BH4745" s="95"/>
      <c r="BI4745" s="95"/>
      <c r="BJ4745" s="95"/>
      <c r="BK4745" s="94"/>
      <c r="BL4745" s="95"/>
      <c r="BM4745" s="96"/>
      <c r="BN4745" s="94"/>
      <c r="BO4745" s="94"/>
      <c r="BP4745" s="42"/>
      <c r="BQ4745" s="120"/>
    </row>
    <row r="4746" spans="1:69" ht="30" hidden="1" customHeight="1" x14ac:dyDescent="0.35">
      <c r="A4746" s="134">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145"/>
      <c r="BH4746" s="95"/>
      <c r="BI4746" s="95"/>
      <c r="BJ4746" s="95"/>
      <c r="BK4746" s="94"/>
      <c r="BL4746" s="95"/>
      <c r="BM4746" s="96"/>
      <c r="BN4746" s="94"/>
      <c r="BO4746" s="94"/>
      <c r="BP4746" s="42"/>
      <c r="BQ4746" s="120"/>
    </row>
    <row r="4747" spans="1:69" ht="30" hidden="1" customHeight="1" x14ac:dyDescent="0.35">
      <c r="A4747" s="134">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145"/>
      <c r="BH4747" s="95"/>
      <c r="BI4747" s="95"/>
      <c r="BJ4747" s="95"/>
      <c r="BK4747" s="94"/>
      <c r="BL4747" s="95"/>
      <c r="BM4747" s="96"/>
      <c r="BN4747" s="94"/>
      <c r="BO4747" s="94"/>
      <c r="BP4747" s="42"/>
      <c r="BQ4747" s="120"/>
    </row>
    <row r="4748" spans="1:69" ht="30" hidden="1" customHeight="1" x14ac:dyDescent="0.35">
      <c r="A4748" s="134">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145"/>
      <c r="BH4748" s="95"/>
      <c r="BI4748" s="95"/>
      <c r="BJ4748" s="95"/>
      <c r="BK4748" s="94"/>
      <c r="BL4748" s="95"/>
      <c r="BM4748" s="96"/>
      <c r="BN4748" s="94"/>
      <c r="BO4748" s="94"/>
      <c r="BP4748" s="42"/>
      <c r="BQ4748" s="120"/>
    </row>
    <row r="4749" spans="1:69" ht="30" hidden="1" customHeight="1" x14ac:dyDescent="0.35">
      <c r="A4749" s="134">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145"/>
      <c r="BH4749" s="95"/>
      <c r="BI4749" s="95"/>
      <c r="BJ4749" s="95"/>
      <c r="BK4749" s="94"/>
      <c r="BL4749" s="95"/>
      <c r="BM4749" s="96"/>
      <c r="BN4749" s="94"/>
      <c r="BO4749" s="94"/>
      <c r="BP4749" s="42"/>
      <c r="BQ4749" s="120"/>
    </row>
    <row r="4750" spans="1:69" ht="30" hidden="1" customHeight="1" x14ac:dyDescent="0.35">
      <c r="A4750" s="134">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145"/>
      <c r="BH4750" s="95"/>
      <c r="BI4750" s="95"/>
      <c r="BJ4750" s="95"/>
      <c r="BK4750" s="94"/>
      <c r="BL4750" s="95"/>
      <c r="BM4750" s="96"/>
      <c r="BN4750" s="94"/>
      <c r="BO4750" s="94"/>
      <c r="BP4750" s="42"/>
      <c r="BQ4750" s="120"/>
    </row>
    <row r="4751" spans="1:69" ht="30" hidden="1" customHeight="1" x14ac:dyDescent="0.35">
      <c r="A4751" s="134">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145"/>
      <c r="BH4751" s="95"/>
      <c r="BI4751" s="95"/>
      <c r="BJ4751" s="95"/>
      <c r="BK4751" s="94"/>
      <c r="BL4751" s="95"/>
      <c r="BM4751" s="96"/>
      <c r="BN4751" s="94"/>
      <c r="BO4751" s="94"/>
      <c r="BP4751" s="42"/>
      <c r="BQ4751" s="120"/>
    </row>
    <row r="4752" spans="1:69" ht="30" hidden="1" customHeight="1" x14ac:dyDescent="0.35">
      <c r="A4752" s="134">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145"/>
      <c r="BH4752" s="95"/>
      <c r="BI4752" s="95"/>
      <c r="BJ4752" s="95"/>
      <c r="BK4752" s="94"/>
      <c r="BL4752" s="95"/>
      <c r="BM4752" s="96"/>
      <c r="BN4752" s="94"/>
      <c r="BO4752" s="94"/>
      <c r="BP4752" s="42"/>
      <c r="BQ4752" s="120"/>
    </row>
    <row r="4753" spans="1:69" ht="30" hidden="1" customHeight="1" x14ac:dyDescent="0.35">
      <c r="A4753" s="134">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145"/>
      <c r="BH4753" s="95"/>
      <c r="BI4753" s="95"/>
      <c r="BJ4753" s="95"/>
      <c r="BK4753" s="94"/>
      <c r="BL4753" s="95"/>
      <c r="BM4753" s="96"/>
      <c r="BN4753" s="94"/>
      <c r="BO4753" s="94"/>
      <c r="BP4753" s="42"/>
      <c r="BQ4753" s="120"/>
    </row>
    <row r="4754" spans="1:69" ht="30" hidden="1" customHeight="1" x14ac:dyDescent="0.35">
      <c r="A4754" s="134">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145"/>
      <c r="BH4754" s="95"/>
      <c r="BI4754" s="95"/>
      <c r="BJ4754" s="95"/>
      <c r="BK4754" s="94"/>
      <c r="BL4754" s="95"/>
      <c r="BM4754" s="96"/>
      <c r="BN4754" s="94"/>
      <c r="BO4754" s="94"/>
      <c r="BP4754" s="42"/>
      <c r="BQ4754" s="120"/>
    </row>
    <row r="4755" spans="1:69" ht="30" hidden="1" customHeight="1" x14ac:dyDescent="0.35">
      <c r="A4755" s="134">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145"/>
      <c r="BH4755" s="95"/>
      <c r="BI4755" s="95"/>
      <c r="BJ4755" s="95"/>
      <c r="BK4755" s="94"/>
      <c r="BL4755" s="95"/>
      <c r="BM4755" s="96"/>
      <c r="BN4755" s="94"/>
      <c r="BO4755" s="94"/>
      <c r="BP4755" s="42"/>
      <c r="BQ4755" s="120"/>
    </row>
    <row r="4756" spans="1:69" ht="30" hidden="1" customHeight="1" x14ac:dyDescent="0.35">
      <c r="A4756" s="134">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145"/>
      <c r="BH4756" s="95"/>
      <c r="BI4756" s="95"/>
      <c r="BJ4756" s="95"/>
      <c r="BK4756" s="94"/>
      <c r="BL4756" s="95"/>
      <c r="BM4756" s="96"/>
      <c r="BN4756" s="94"/>
      <c r="BO4756" s="94"/>
      <c r="BP4756" s="42"/>
      <c r="BQ4756" s="120"/>
    </row>
    <row r="4757" spans="1:69" ht="30" hidden="1" customHeight="1" x14ac:dyDescent="0.35">
      <c r="A4757" s="134">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145"/>
      <c r="BH4757" s="95"/>
      <c r="BI4757" s="95"/>
      <c r="BJ4757" s="95"/>
      <c r="BK4757" s="94"/>
      <c r="BL4757" s="95"/>
      <c r="BM4757" s="96"/>
      <c r="BN4757" s="94"/>
      <c r="BO4757" s="94"/>
      <c r="BP4757" s="42"/>
      <c r="BQ4757" s="120"/>
    </row>
    <row r="4758" spans="1:69" ht="30" hidden="1" customHeight="1" x14ac:dyDescent="0.35">
      <c r="A4758" s="134">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145"/>
      <c r="BH4758" s="95"/>
      <c r="BI4758" s="95"/>
      <c r="BJ4758" s="95"/>
      <c r="BK4758" s="94"/>
      <c r="BL4758" s="95"/>
      <c r="BM4758" s="96"/>
      <c r="BN4758" s="94"/>
      <c r="BO4758" s="94"/>
      <c r="BP4758" s="42"/>
      <c r="BQ4758" s="120"/>
    </row>
    <row r="4759" spans="1:69" ht="30" hidden="1" customHeight="1" x14ac:dyDescent="0.35">
      <c r="A4759" s="134">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145"/>
      <c r="BH4759" s="95"/>
      <c r="BI4759" s="95"/>
      <c r="BJ4759" s="95"/>
      <c r="BK4759" s="94"/>
      <c r="BL4759" s="95"/>
      <c r="BM4759" s="96"/>
      <c r="BN4759" s="94"/>
      <c r="BO4759" s="94"/>
      <c r="BP4759" s="42"/>
      <c r="BQ4759" s="120"/>
    </row>
    <row r="4760" spans="1:69" ht="30" hidden="1" customHeight="1" x14ac:dyDescent="0.35">
      <c r="A4760" s="134">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145"/>
      <c r="BH4760" s="95"/>
      <c r="BI4760" s="95"/>
      <c r="BJ4760" s="95"/>
      <c r="BK4760" s="94"/>
      <c r="BL4760" s="95"/>
      <c r="BM4760" s="96"/>
      <c r="BN4760" s="94"/>
      <c r="BO4760" s="94"/>
      <c r="BP4760" s="42"/>
      <c r="BQ4760" s="120"/>
    </row>
    <row r="4761" spans="1:69" ht="30" hidden="1" customHeight="1" x14ac:dyDescent="0.35">
      <c r="A4761" s="134">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145"/>
      <c r="BH4761" s="95"/>
      <c r="BI4761" s="95"/>
      <c r="BJ4761" s="95"/>
      <c r="BK4761" s="94"/>
      <c r="BL4761" s="95"/>
      <c r="BM4761" s="96"/>
      <c r="BN4761" s="94"/>
      <c r="BO4761" s="94"/>
      <c r="BP4761" s="42"/>
      <c r="BQ4761" s="120"/>
    </row>
    <row r="4762" spans="1:69" ht="30" hidden="1" customHeight="1" x14ac:dyDescent="0.35">
      <c r="A4762" s="134">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145"/>
      <c r="BH4762" s="95"/>
      <c r="BI4762" s="95"/>
      <c r="BJ4762" s="95"/>
      <c r="BK4762" s="94"/>
      <c r="BL4762" s="95"/>
      <c r="BM4762" s="96"/>
      <c r="BN4762" s="94"/>
      <c r="BO4762" s="94"/>
      <c r="BP4762" s="42"/>
      <c r="BQ4762" s="120"/>
    </row>
    <row r="4763" spans="1:69" ht="30" hidden="1" customHeight="1" x14ac:dyDescent="0.35">
      <c r="A4763" s="134">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145"/>
      <c r="BH4763" s="95"/>
      <c r="BI4763" s="95"/>
      <c r="BJ4763" s="95"/>
      <c r="BK4763" s="94"/>
      <c r="BL4763" s="95"/>
      <c r="BM4763" s="96"/>
      <c r="BN4763" s="94"/>
      <c r="BO4763" s="94"/>
      <c r="BP4763" s="42"/>
      <c r="BQ4763" s="120"/>
    </row>
    <row r="4764" spans="1:69" ht="30" hidden="1" customHeight="1" x14ac:dyDescent="0.35">
      <c r="A4764" s="134">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145"/>
      <c r="BH4764" s="95"/>
      <c r="BI4764" s="95"/>
      <c r="BJ4764" s="95"/>
      <c r="BK4764" s="94"/>
      <c r="BL4764" s="95"/>
      <c r="BM4764" s="96"/>
      <c r="BN4764" s="94"/>
      <c r="BO4764" s="94"/>
      <c r="BP4764" s="42"/>
      <c r="BQ4764" s="120"/>
    </row>
    <row r="4765" spans="1:69" ht="30" hidden="1" customHeight="1" x14ac:dyDescent="0.35">
      <c r="A4765" s="134">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145"/>
      <c r="BH4765" s="95"/>
      <c r="BI4765" s="95"/>
      <c r="BJ4765" s="95"/>
      <c r="BK4765" s="94"/>
      <c r="BL4765" s="95"/>
      <c r="BM4765" s="96"/>
      <c r="BN4765" s="94"/>
      <c r="BO4765" s="94"/>
      <c r="BP4765" s="42"/>
      <c r="BQ4765" s="120"/>
    </row>
    <row r="4766" spans="1:69" ht="30" hidden="1" customHeight="1" x14ac:dyDescent="0.35">
      <c r="A4766" s="134">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145"/>
      <c r="BH4766" s="95"/>
      <c r="BI4766" s="95"/>
      <c r="BJ4766" s="95"/>
      <c r="BK4766" s="94"/>
      <c r="BL4766" s="95"/>
      <c r="BM4766" s="96"/>
      <c r="BN4766" s="94"/>
      <c r="BO4766" s="94"/>
      <c r="BP4766" s="42"/>
      <c r="BQ4766" s="120"/>
    </row>
    <row r="4767" spans="1:69" ht="30" hidden="1" customHeight="1" x14ac:dyDescent="0.35">
      <c r="A4767" s="134">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145"/>
      <c r="BH4767" s="95"/>
      <c r="BI4767" s="95"/>
      <c r="BJ4767" s="95"/>
      <c r="BK4767" s="94"/>
      <c r="BL4767" s="95"/>
      <c r="BM4767" s="96"/>
      <c r="BN4767" s="94"/>
      <c r="BO4767" s="94"/>
      <c r="BP4767" s="42"/>
      <c r="BQ4767" s="120"/>
    </row>
    <row r="4768" spans="1:69" ht="30" hidden="1" customHeight="1" x14ac:dyDescent="0.35">
      <c r="A4768" s="134">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145"/>
      <c r="BH4768" s="95"/>
      <c r="BI4768" s="95"/>
      <c r="BJ4768" s="95"/>
      <c r="BK4768" s="94"/>
      <c r="BL4768" s="95"/>
      <c r="BM4768" s="96"/>
      <c r="BN4768" s="94"/>
      <c r="BO4768" s="94"/>
      <c r="BP4768" s="42"/>
      <c r="BQ4768" s="120"/>
    </row>
    <row r="4769" spans="1:69" ht="30" hidden="1" customHeight="1" x14ac:dyDescent="0.35">
      <c r="A4769" s="134">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145"/>
      <c r="BH4769" s="95"/>
      <c r="BI4769" s="95"/>
      <c r="BJ4769" s="95"/>
      <c r="BK4769" s="94"/>
      <c r="BL4769" s="95"/>
      <c r="BM4769" s="96"/>
      <c r="BN4769" s="94"/>
      <c r="BO4769" s="94"/>
      <c r="BP4769" s="42"/>
      <c r="BQ4769" s="120"/>
    </row>
    <row r="4770" spans="1:69" ht="30" hidden="1" customHeight="1" x14ac:dyDescent="0.35">
      <c r="A4770" s="134">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145"/>
      <c r="BH4770" s="95"/>
      <c r="BI4770" s="95"/>
      <c r="BJ4770" s="95"/>
      <c r="BK4770" s="94"/>
      <c r="BL4770" s="95"/>
      <c r="BM4770" s="96"/>
      <c r="BN4770" s="94"/>
      <c r="BO4770" s="94"/>
      <c r="BP4770" s="42"/>
      <c r="BQ4770" s="120"/>
    </row>
    <row r="4771" spans="1:69" ht="30" hidden="1" customHeight="1" x14ac:dyDescent="0.35">
      <c r="A4771" s="134">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145"/>
      <c r="BH4771" s="95"/>
      <c r="BI4771" s="95"/>
      <c r="BJ4771" s="95"/>
      <c r="BK4771" s="94"/>
      <c r="BL4771" s="95"/>
      <c r="BM4771" s="96"/>
      <c r="BN4771" s="94"/>
      <c r="BO4771" s="94"/>
      <c r="BP4771" s="42"/>
      <c r="BQ4771" s="120"/>
    </row>
    <row r="4772" spans="1:69" ht="30" hidden="1" customHeight="1" x14ac:dyDescent="0.35">
      <c r="A4772" s="134">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145"/>
      <c r="BH4772" s="95"/>
      <c r="BI4772" s="95"/>
      <c r="BJ4772" s="95"/>
      <c r="BK4772" s="94"/>
      <c r="BL4772" s="95"/>
      <c r="BM4772" s="96"/>
      <c r="BN4772" s="94"/>
      <c r="BO4772" s="94"/>
      <c r="BP4772" s="42"/>
      <c r="BQ4772" s="120"/>
    </row>
    <row r="4773" spans="1:69" ht="30" hidden="1" customHeight="1" x14ac:dyDescent="0.35">
      <c r="A4773" s="134">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145"/>
      <c r="BH4773" s="95"/>
      <c r="BI4773" s="95"/>
      <c r="BJ4773" s="95"/>
      <c r="BK4773" s="94"/>
      <c r="BL4773" s="95"/>
      <c r="BM4773" s="96"/>
      <c r="BN4773" s="94"/>
      <c r="BO4773" s="94"/>
      <c r="BP4773" s="42"/>
      <c r="BQ4773" s="120"/>
    </row>
    <row r="4774" spans="1:69" ht="30" hidden="1" customHeight="1" x14ac:dyDescent="0.35">
      <c r="A4774" s="134">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145"/>
      <c r="BH4774" s="95"/>
      <c r="BI4774" s="95"/>
      <c r="BJ4774" s="95"/>
      <c r="BK4774" s="94"/>
      <c r="BL4774" s="95"/>
      <c r="BM4774" s="96"/>
      <c r="BN4774" s="94"/>
      <c r="BO4774" s="94"/>
      <c r="BP4774" s="42"/>
      <c r="BQ4774" s="120"/>
    </row>
    <row r="4775" spans="1:69" ht="30" hidden="1" customHeight="1" x14ac:dyDescent="0.35">
      <c r="A4775" s="134">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145"/>
      <c r="BH4775" s="95"/>
      <c r="BI4775" s="95"/>
      <c r="BJ4775" s="95"/>
      <c r="BK4775" s="94"/>
      <c r="BL4775" s="95"/>
      <c r="BM4775" s="96"/>
      <c r="BN4775" s="94"/>
      <c r="BO4775" s="94"/>
      <c r="BP4775" s="42"/>
      <c r="BQ4775" s="120"/>
    </row>
    <row r="4776" spans="1:69" ht="30" hidden="1" customHeight="1" x14ac:dyDescent="0.35">
      <c r="A4776" s="134">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145"/>
      <c r="BH4776" s="95"/>
      <c r="BI4776" s="95"/>
      <c r="BJ4776" s="95"/>
      <c r="BK4776" s="94"/>
      <c r="BL4776" s="95"/>
      <c r="BM4776" s="96"/>
      <c r="BN4776" s="94"/>
      <c r="BO4776" s="94"/>
      <c r="BP4776" s="42"/>
      <c r="BQ4776" s="120"/>
    </row>
    <row r="4777" spans="1:69" ht="30" hidden="1" customHeight="1" x14ac:dyDescent="0.35">
      <c r="A4777" s="134">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145"/>
      <c r="BH4777" s="95"/>
      <c r="BI4777" s="95"/>
      <c r="BJ4777" s="95"/>
      <c r="BK4777" s="94"/>
      <c r="BL4777" s="95"/>
      <c r="BM4777" s="96"/>
      <c r="BN4777" s="94"/>
      <c r="BO4777" s="94"/>
      <c r="BP4777" s="42"/>
      <c r="BQ4777" s="120"/>
    </row>
    <row r="4778" spans="1:69" ht="30" hidden="1" customHeight="1" x14ac:dyDescent="0.35">
      <c r="A4778" s="134">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145"/>
      <c r="BH4778" s="95"/>
      <c r="BI4778" s="95"/>
      <c r="BJ4778" s="95"/>
      <c r="BK4778" s="94"/>
      <c r="BL4778" s="95"/>
      <c r="BM4778" s="96"/>
      <c r="BN4778" s="94"/>
      <c r="BO4778" s="94"/>
      <c r="BP4778" s="42"/>
      <c r="BQ4778" s="120"/>
    </row>
    <row r="4779" spans="1:69" ht="30" hidden="1" customHeight="1" x14ac:dyDescent="0.35">
      <c r="A4779" s="134">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145"/>
      <c r="BH4779" s="95"/>
      <c r="BI4779" s="95"/>
      <c r="BJ4779" s="95"/>
      <c r="BK4779" s="94"/>
      <c r="BL4779" s="95"/>
      <c r="BM4779" s="96"/>
      <c r="BN4779" s="94"/>
      <c r="BO4779" s="94"/>
      <c r="BP4779" s="42"/>
      <c r="BQ4779" s="120"/>
    </row>
    <row r="4780" spans="1:69" ht="30" hidden="1" customHeight="1" x14ac:dyDescent="0.35">
      <c r="A4780" s="134">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145"/>
      <c r="BH4780" s="95"/>
      <c r="BI4780" s="95"/>
      <c r="BJ4780" s="95"/>
      <c r="BK4780" s="94"/>
      <c r="BL4780" s="95"/>
      <c r="BM4780" s="96"/>
      <c r="BN4780" s="94"/>
      <c r="BO4780" s="94"/>
      <c r="BP4780" s="42"/>
      <c r="BQ4780" s="120"/>
    </row>
    <row r="4781" spans="1:69" ht="30" hidden="1" customHeight="1" x14ac:dyDescent="0.35">
      <c r="A4781" s="134">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145"/>
      <c r="BH4781" s="95"/>
      <c r="BI4781" s="95"/>
      <c r="BJ4781" s="95"/>
      <c r="BK4781" s="94"/>
      <c r="BL4781" s="95"/>
      <c r="BM4781" s="96"/>
      <c r="BN4781" s="94"/>
      <c r="BO4781" s="94"/>
      <c r="BP4781" s="42"/>
      <c r="BQ4781" s="120"/>
    </row>
    <row r="4782" spans="1:69" ht="30" hidden="1" customHeight="1" x14ac:dyDescent="0.35">
      <c r="A4782" s="134">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145"/>
      <c r="BH4782" s="95"/>
      <c r="BI4782" s="95"/>
      <c r="BJ4782" s="95"/>
      <c r="BK4782" s="94"/>
      <c r="BL4782" s="95"/>
      <c r="BM4782" s="96"/>
      <c r="BN4782" s="94"/>
      <c r="BO4782" s="94"/>
      <c r="BP4782" s="42"/>
      <c r="BQ4782" s="120"/>
    </row>
    <row r="4783" spans="1:69" ht="30" hidden="1" customHeight="1" x14ac:dyDescent="0.35">
      <c r="A4783" s="134">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145"/>
      <c r="BH4783" s="95"/>
      <c r="BI4783" s="95"/>
      <c r="BJ4783" s="95"/>
      <c r="BK4783" s="94"/>
      <c r="BL4783" s="95"/>
      <c r="BM4783" s="96"/>
      <c r="BN4783" s="94"/>
      <c r="BO4783" s="94"/>
      <c r="BP4783" s="42"/>
      <c r="BQ4783" s="120"/>
    </row>
    <row r="4784" spans="1:69" ht="30" hidden="1" customHeight="1" x14ac:dyDescent="0.35">
      <c r="A4784" s="134">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145"/>
      <c r="BH4784" s="95"/>
      <c r="BI4784" s="95"/>
      <c r="BJ4784" s="95"/>
      <c r="BK4784" s="94"/>
      <c r="BL4784" s="95"/>
      <c r="BM4784" s="96"/>
      <c r="BN4784" s="94"/>
      <c r="BO4784" s="94"/>
      <c r="BP4784" s="42"/>
      <c r="BQ4784" s="120"/>
    </row>
    <row r="4785" spans="1:69" ht="30" hidden="1" customHeight="1" x14ac:dyDescent="0.35">
      <c r="A4785" s="134">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145"/>
      <c r="BH4785" s="95"/>
      <c r="BI4785" s="95"/>
      <c r="BJ4785" s="95"/>
      <c r="BK4785" s="94"/>
      <c r="BL4785" s="95"/>
      <c r="BM4785" s="96"/>
      <c r="BN4785" s="94"/>
      <c r="BO4785" s="94"/>
      <c r="BP4785" s="42"/>
      <c r="BQ4785" s="120"/>
    </row>
    <row r="4786" spans="1:69" ht="30" hidden="1" customHeight="1" x14ac:dyDescent="0.35">
      <c r="A4786" s="134">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145"/>
      <c r="BH4786" s="95"/>
      <c r="BI4786" s="95"/>
      <c r="BJ4786" s="95"/>
      <c r="BK4786" s="94"/>
      <c r="BL4786" s="95"/>
      <c r="BM4786" s="96"/>
      <c r="BN4786" s="94"/>
      <c r="BO4786" s="94"/>
      <c r="BP4786" s="42"/>
      <c r="BQ4786" s="120"/>
    </row>
    <row r="4787" spans="1:69" ht="30" hidden="1" customHeight="1" x14ac:dyDescent="0.35">
      <c r="A4787" s="134">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145"/>
      <c r="BH4787" s="95"/>
      <c r="BI4787" s="95"/>
      <c r="BJ4787" s="95"/>
      <c r="BK4787" s="94"/>
      <c r="BL4787" s="95"/>
      <c r="BM4787" s="96"/>
      <c r="BN4787" s="94"/>
      <c r="BO4787" s="94"/>
      <c r="BP4787" s="42"/>
      <c r="BQ4787" s="120"/>
    </row>
    <row r="4788" spans="1:69" ht="30" hidden="1" customHeight="1" x14ac:dyDescent="0.35">
      <c r="A4788" s="134">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145"/>
      <c r="BH4788" s="95"/>
      <c r="BI4788" s="95"/>
      <c r="BJ4788" s="95"/>
      <c r="BK4788" s="94"/>
      <c r="BL4788" s="95"/>
      <c r="BM4788" s="96"/>
      <c r="BN4788" s="94"/>
      <c r="BO4788" s="94"/>
      <c r="BP4788" s="42"/>
      <c r="BQ4788" s="120"/>
    </row>
    <row r="4789" spans="1:69" ht="30" hidden="1" customHeight="1" x14ac:dyDescent="0.35">
      <c r="A4789" s="134">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145"/>
      <c r="BH4789" s="95"/>
      <c r="BI4789" s="95"/>
      <c r="BJ4789" s="95"/>
      <c r="BK4789" s="94"/>
      <c r="BL4789" s="95"/>
      <c r="BM4789" s="96"/>
      <c r="BN4789" s="94"/>
      <c r="BO4789" s="94"/>
      <c r="BP4789" s="42"/>
      <c r="BQ4789" s="120"/>
    </row>
    <row r="4790" spans="1:69" ht="30" hidden="1" customHeight="1" x14ac:dyDescent="0.35">
      <c r="A4790" s="134">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145"/>
      <c r="BH4790" s="95"/>
      <c r="BI4790" s="95"/>
      <c r="BJ4790" s="95"/>
      <c r="BK4790" s="94"/>
      <c r="BL4790" s="95"/>
      <c r="BM4790" s="96"/>
      <c r="BN4790" s="94"/>
      <c r="BO4790" s="94"/>
      <c r="BP4790" s="42"/>
      <c r="BQ4790" s="120"/>
    </row>
    <row r="4791" spans="1:69" ht="30" hidden="1" customHeight="1" x14ac:dyDescent="0.35">
      <c r="A4791" s="134">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145"/>
      <c r="BH4791" s="95"/>
      <c r="BI4791" s="95"/>
      <c r="BJ4791" s="95"/>
      <c r="BK4791" s="94"/>
      <c r="BL4791" s="95"/>
      <c r="BM4791" s="96"/>
      <c r="BN4791" s="94"/>
      <c r="BO4791" s="94"/>
      <c r="BP4791" s="42"/>
      <c r="BQ4791" s="120"/>
    </row>
    <row r="4792" spans="1:69" ht="30" hidden="1" customHeight="1" x14ac:dyDescent="0.35">
      <c r="A4792" s="134">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145"/>
      <c r="BH4792" s="95"/>
      <c r="BI4792" s="95"/>
      <c r="BJ4792" s="95"/>
      <c r="BK4792" s="94"/>
      <c r="BL4792" s="95"/>
      <c r="BM4792" s="96"/>
      <c r="BN4792" s="94"/>
      <c r="BO4792" s="94"/>
      <c r="BP4792" s="42"/>
      <c r="BQ4792" s="120"/>
    </row>
    <row r="4793" spans="1:69" ht="30" hidden="1" customHeight="1" x14ac:dyDescent="0.35">
      <c r="A4793" s="134">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145"/>
      <c r="BH4793" s="95"/>
      <c r="BI4793" s="95"/>
      <c r="BJ4793" s="95"/>
      <c r="BK4793" s="94"/>
      <c r="BL4793" s="95"/>
      <c r="BM4793" s="96"/>
      <c r="BN4793" s="94"/>
      <c r="BO4793" s="94"/>
      <c r="BP4793" s="42"/>
      <c r="BQ4793" s="120"/>
    </row>
    <row r="4794" spans="1:69" ht="30" hidden="1" customHeight="1" x14ac:dyDescent="0.35">
      <c r="A4794" s="134">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145"/>
      <c r="BH4794" s="95"/>
      <c r="BI4794" s="95"/>
      <c r="BJ4794" s="95"/>
      <c r="BK4794" s="94"/>
      <c r="BL4794" s="95"/>
      <c r="BM4794" s="96"/>
      <c r="BN4794" s="94"/>
      <c r="BO4794" s="94"/>
      <c r="BP4794" s="42"/>
      <c r="BQ4794" s="120"/>
    </row>
    <row r="4795" spans="1:69" ht="30" hidden="1" customHeight="1" x14ac:dyDescent="0.35">
      <c r="A4795" s="134">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145"/>
      <c r="BH4795" s="95"/>
      <c r="BI4795" s="95"/>
      <c r="BJ4795" s="95"/>
      <c r="BK4795" s="94"/>
      <c r="BL4795" s="95"/>
      <c r="BM4795" s="96"/>
      <c r="BN4795" s="94"/>
      <c r="BO4795" s="94"/>
      <c r="BP4795" s="42"/>
      <c r="BQ4795" s="120"/>
    </row>
    <row r="4796" spans="1:69" ht="30" hidden="1" customHeight="1" x14ac:dyDescent="0.35">
      <c r="A4796" s="134">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145"/>
      <c r="BH4796" s="95"/>
      <c r="BI4796" s="95"/>
      <c r="BJ4796" s="95"/>
      <c r="BK4796" s="94"/>
      <c r="BL4796" s="95"/>
      <c r="BM4796" s="96"/>
      <c r="BN4796" s="94"/>
      <c r="BO4796" s="94"/>
      <c r="BP4796" s="42"/>
      <c r="BQ4796" s="120"/>
    </row>
    <row r="4797" spans="1:69" ht="30" hidden="1" customHeight="1" x14ac:dyDescent="0.35">
      <c r="A4797" s="134">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145"/>
      <c r="BH4797" s="95"/>
      <c r="BI4797" s="95"/>
      <c r="BJ4797" s="95"/>
      <c r="BK4797" s="94"/>
      <c r="BL4797" s="95"/>
      <c r="BM4797" s="96"/>
      <c r="BN4797" s="94"/>
      <c r="BO4797" s="94"/>
      <c r="BP4797" s="42"/>
      <c r="BQ4797" s="120"/>
    </row>
    <row r="4798" spans="1:69" ht="30" hidden="1" customHeight="1" x14ac:dyDescent="0.35">
      <c r="A4798" s="134">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145"/>
      <c r="BH4798" s="95"/>
      <c r="BI4798" s="95"/>
      <c r="BJ4798" s="95"/>
      <c r="BK4798" s="94"/>
      <c r="BL4798" s="95"/>
      <c r="BM4798" s="96"/>
      <c r="BN4798" s="94"/>
      <c r="BO4798" s="94"/>
      <c r="BP4798" s="42"/>
      <c r="BQ4798" s="120"/>
    </row>
    <row r="4799" spans="1:69" ht="30" hidden="1" customHeight="1" x14ac:dyDescent="0.35">
      <c r="A4799" s="134">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145"/>
      <c r="BH4799" s="95"/>
      <c r="BI4799" s="95"/>
      <c r="BJ4799" s="95"/>
      <c r="BK4799" s="94"/>
      <c r="BL4799" s="95"/>
      <c r="BM4799" s="96"/>
      <c r="BN4799" s="94"/>
      <c r="BO4799" s="94"/>
      <c r="BP4799" s="42"/>
      <c r="BQ4799" s="120"/>
    </row>
    <row r="4800" spans="1:69" ht="30" hidden="1" customHeight="1" x14ac:dyDescent="0.35">
      <c r="A4800" s="134">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145"/>
      <c r="BH4800" s="95"/>
      <c r="BI4800" s="95"/>
      <c r="BJ4800" s="95"/>
      <c r="BK4800" s="94"/>
      <c r="BL4800" s="95"/>
      <c r="BM4800" s="96"/>
      <c r="BN4800" s="94"/>
      <c r="BO4800" s="94"/>
      <c r="BP4800" s="42"/>
      <c r="BQ4800" s="120"/>
    </row>
    <row r="4801" spans="1:69" ht="30" hidden="1" customHeight="1" x14ac:dyDescent="0.35">
      <c r="A4801" s="134">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145"/>
      <c r="BH4801" s="95"/>
      <c r="BI4801" s="95"/>
      <c r="BJ4801" s="95"/>
      <c r="BK4801" s="94"/>
      <c r="BL4801" s="95"/>
      <c r="BM4801" s="96"/>
      <c r="BN4801" s="94"/>
      <c r="BO4801" s="94"/>
      <c r="BP4801" s="42"/>
      <c r="BQ4801" s="120"/>
    </row>
    <row r="4802" spans="1:69" ht="30" hidden="1" customHeight="1" x14ac:dyDescent="0.35">
      <c r="A4802" s="134">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145"/>
      <c r="BH4802" s="95"/>
      <c r="BI4802" s="95"/>
      <c r="BJ4802" s="95"/>
      <c r="BK4802" s="94"/>
      <c r="BL4802" s="95"/>
      <c r="BM4802" s="96"/>
      <c r="BN4802" s="94"/>
      <c r="BO4802" s="94"/>
      <c r="BP4802" s="42"/>
      <c r="BQ4802" s="120"/>
    </row>
    <row r="4803" spans="1:69" ht="30" hidden="1" customHeight="1" x14ac:dyDescent="0.35">
      <c r="A4803" s="134">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145"/>
      <c r="BH4803" s="95"/>
      <c r="BI4803" s="95"/>
      <c r="BJ4803" s="95"/>
      <c r="BK4803" s="94"/>
      <c r="BL4803" s="95"/>
      <c r="BM4803" s="96"/>
      <c r="BN4803" s="94"/>
      <c r="BO4803" s="94"/>
      <c r="BP4803" s="42"/>
      <c r="BQ4803" s="120"/>
    </row>
    <row r="4804" spans="1:69" ht="30" hidden="1" customHeight="1" x14ac:dyDescent="0.35">
      <c r="A4804" s="134">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145"/>
      <c r="BH4804" s="95"/>
      <c r="BI4804" s="95"/>
      <c r="BJ4804" s="95"/>
      <c r="BK4804" s="94"/>
      <c r="BL4804" s="95"/>
      <c r="BM4804" s="96"/>
      <c r="BN4804" s="94"/>
      <c r="BO4804" s="94"/>
      <c r="BP4804" s="42"/>
      <c r="BQ4804" s="120"/>
    </row>
    <row r="4805" spans="1:69" ht="30" hidden="1" customHeight="1" x14ac:dyDescent="0.35">
      <c r="A4805" s="134">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145"/>
      <c r="BH4805" s="95"/>
      <c r="BI4805" s="95"/>
      <c r="BJ4805" s="95"/>
      <c r="BK4805" s="94"/>
      <c r="BL4805" s="95"/>
      <c r="BM4805" s="96"/>
      <c r="BN4805" s="94"/>
      <c r="BO4805" s="94"/>
      <c r="BP4805" s="42"/>
      <c r="BQ4805" s="120"/>
    </row>
    <row r="4806" spans="1:69" ht="30" hidden="1" customHeight="1" x14ac:dyDescent="0.35">
      <c r="A4806" s="134">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145"/>
      <c r="BH4806" s="95"/>
      <c r="BI4806" s="95"/>
      <c r="BJ4806" s="95"/>
      <c r="BK4806" s="94"/>
      <c r="BL4806" s="95"/>
      <c r="BM4806" s="96"/>
      <c r="BN4806" s="94"/>
      <c r="BO4806" s="94"/>
      <c r="BP4806" s="42"/>
      <c r="BQ4806" s="120"/>
    </row>
    <row r="4807" spans="1:69" ht="30" hidden="1" customHeight="1" x14ac:dyDescent="0.35">
      <c r="A4807" s="134">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145"/>
      <c r="BH4807" s="95"/>
      <c r="BI4807" s="95"/>
      <c r="BJ4807" s="95"/>
      <c r="BK4807" s="94"/>
      <c r="BL4807" s="95"/>
      <c r="BM4807" s="96"/>
      <c r="BN4807" s="94"/>
      <c r="BO4807" s="94"/>
      <c r="BP4807" s="42"/>
      <c r="BQ4807" s="120"/>
    </row>
    <row r="4808" spans="1:69" ht="30" hidden="1" customHeight="1" x14ac:dyDescent="0.35">
      <c r="A4808" s="134">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145"/>
      <c r="BH4808" s="95"/>
      <c r="BI4808" s="95"/>
      <c r="BJ4808" s="95"/>
      <c r="BK4808" s="94"/>
      <c r="BL4808" s="95"/>
      <c r="BM4808" s="96"/>
      <c r="BN4808" s="94"/>
      <c r="BO4808" s="94"/>
      <c r="BP4808" s="42"/>
      <c r="BQ4808" s="120"/>
    </row>
    <row r="4809" spans="1:69" ht="30" hidden="1" customHeight="1" x14ac:dyDescent="0.35">
      <c r="A4809" s="134">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145"/>
      <c r="BH4809" s="95"/>
      <c r="BI4809" s="95"/>
      <c r="BJ4809" s="95"/>
      <c r="BK4809" s="94"/>
      <c r="BL4809" s="95"/>
      <c r="BM4809" s="96"/>
      <c r="BN4809" s="94"/>
      <c r="BO4809" s="94"/>
      <c r="BP4809" s="42"/>
      <c r="BQ4809" s="120"/>
    </row>
    <row r="4810" spans="1:69" ht="30" hidden="1" customHeight="1" x14ac:dyDescent="0.35">
      <c r="A4810" s="134">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145"/>
      <c r="BH4810" s="95"/>
      <c r="BI4810" s="95"/>
      <c r="BJ4810" s="95"/>
      <c r="BK4810" s="94"/>
      <c r="BL4810" s="95"/>
      <c r="BM4810" s="96"/>
      <c r="BN4810" s="94"/>
      <c r="BO4810" s="94"/>
      <c r="BP4810" s="42"/>
      <c r="BQ4810" s="120"/>
    </row>
    <row r="4811" spans="1:69" ht="30" hidden="1" customHeight="1" x14ac:dyDescent="0.35">
      <c r="A4811" s="134">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145"/>
      <c r="BH4811" s="95"/>
      <c r="BI4811" s="95"/>
      <c r="BJ4811" s="95"/>
      <c r="BK4811" s="94"/>
      <c r="BL4811" s="95"/>
      <c r="BM4811" s="96"/>
      <c r="BN4811" s="94"/>
      <c r="BO4811" s="94"/>
      <c r="BP4811" s="42"/>
      <c r="BQ4811" s="120"/>
    </row>
    <row r="4812" spans="1:69" ht="30" hidden="1" customHeight="1" x14ac:dyDescent="0.35">
      <c r="A4812" s="134">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145"/>
      <c r="BH4812" s="95"/>
      <c r="BI4812" s="95"/>
      <c r="BJ4812" s="95"/>
      <c r="BK4812" s="94"/>
      <c r="BL4812" s="95"/>
      <c r="BM4812" s="96"/>
      <c r="BN4812" s="94"/>
      <c r="BO4812" s="94"/>
      <c r="BP4812" s="42"/>
      <c r="BQ4812" s="120"/>
    </row>
    <row r="4813" spans="1:69" ht="30" hidden="1" customHeight="1" x14ac:dyDescent="0.35">
      <c r="A4813" s="134">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145"/>
      <c r="BH4813" s="95"/>
      <c r="BI4813" s="95"/>
      <c r="BJ4813" s="95"/>
      <c r="BK4813" s="94"/>
      <c r="BL4813" s="95"/>
      <c r="BM4813" s="96"/>
      <c r="BN4813" s="94"/>
      <c r="BO4813" s="94"/>
      <c r="BP4813" s="42"/>
      <c r="BQ4813" s="120"/>
    </row>
    <row r="4814" spans="1:69" ht="30" hidden="1" customHeight="1" x14ac:dyDescent="0.35">
      <c r="A4814" s="134">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145"/>
      <c r="BH4814" s="95"/>
      <c r="BI4814" s="95"/>
      <c r="BJ4814" s="95"/>
      <c r="BK4814" s="94"/>
      <c r="BL4814" s="95"/>
      <c r="BM4814" s="96"/>
      <c r="BN4814" s="94"/>
      <c r="BO4814" s="94"/>
      <c r="BP4814" s="42"/>
      <c r="BQ4814" s="120"/>
    </row>
    <row r="4815" spans="1:69" ht="30" hidden="1" customHeight="1" x14ac:dyDescent="0.35">
      <c r="A4815" s="134">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145"/>
      <c r="BH4815" s="95"/>
      <c r="BI4815" s="95"/>
      <c r="BJ4815" s="95"/>
      <c r="BK4815" s="94"/>
      <c r="BL4815" s="95"/>
      <c r="BM4815" s="96"/>
      <c r="BN4815" s="94"/>
      <c r="BO4815" s="94"/>
      <c r="BP4815" s="42"/>
      <c r="BQ4815" s="120"/>
    </row>
    <row r="4816" spans="1:69" ht="30" hidden="1" customHeight="1" x14ac:dyDescent="0.35">
      <c r="A4816" s="134">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145"/>
      <c r="BH4816" s="95"/>
      <c r="BI4816" s="95"/>
      <c r="BJ4816" s="95"/>
      <c r="BK4816" s="94"/>
      <c r="BL4816" s="95"/>
      <c r="BM4816" s="96"/>
      <c r="BN4816" s="94"/>
      <c r="BO4816" s="94"/>
      <c r="BP4816" s="42"/>
      <c r="BQ4816" s="120"/>
    </row>
    <row r="4817" spans="1:69" ht="30" hidden="1" customHeight="1" x14ac:dyDescent="0.35">
      <c r="A4817" s="134">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145"/>
      <c r="BH4817" s="95"/>
      <c r="BI4817" s="95"/>
      <c r="BJ4817" s="95"/>
      <c r="BK4817" s="94"/>
      <c r="BL4817" s="95"/>
      <c r="BM4817" s="96"/>
      <c r="BN4817" s="94"/>
      <c r="BO4817" s="94"/>
      <c r="BP4817" s="42"/>
      <c r="BQ4817" s="120"/>
    </row>
    <row r="4818" spans="1:69" ht="30" hidden="1" customHeight="1" x14ac:dyDescent="0.35">
      <c r="A4818" s="134">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145"/>
      <c r="BH4818" s="95"/>
      <c r="BI4818" s="95"/>
      <c r="BJ4818" s="95"/>
      <c r="BK4818" s="94"/>
      <c r="BL4818" s="95"/>
      <c r="BM4818" s="96"/>
      <c r="BN4818" s="94"/>
      <c r="BO4818" s="94"/>
      <c r="BP4818" s="42"/>
      <c r="BQ4818" s="120"/>
    </row>
    <row r="4819" spans="1:69" ht="30" hidden="1" customHeight="1" x14ac:dyDescent="0.35">
      <c r="A4819" s="134">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145"/>
      <c r="BH4819" s="95"/>
      <c r="BI4819" s="95"/>
      <c r="BJ4819" s="95"/>
      <c r="BK4819" s="94"/>
      <c r="BL4819" s="95"/>
      <c r="BM4819" s="96"/>
      <c r="BN4819" s="94"/>
      <c r="BO4819" s="94"/>
      <c r="BP4819" s="42"/>
      <c r="BQ4819" s="120"/>
    </row>
    <row r="4820" spans="1:69" ht="30" hidden="1" customHeight="1" x14ac:dyDescent="0.35">
      <c r="A4820" s="134">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145"/>
      <c r="BH4820" s="95"/>
      <c r="BI4820" s="95"/>
      <c r="BJ4820" s="95"/>
      <c r="BK4820" s="94"/>
      <c r="BL4820" s="95"/>
      <c r="BM4820" s="96"/>
      <c r="BN4820" s="94"/>
      <c r="BO4820" s="94"/>
      <c r="BP4820" s="42"/>
      <c r="BQ4820" s="120"/>
    </row>
    <row r="4821" spans="1:69" ht="30" hidden="1" customHeight="1" x14ac:dyDescent="0.35">
      <c r="A4821" s="134">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145"/>
      <c r="BH4821" s="95"/>
      <c r="BI4821" s="95"/>
      <c r="BJ4821" s="95"/>
      <c r="BK4821" s="94"/>
      <c r="BL4821" s="95"/>
      <c r="BM4821" s="96"/>
      <c r="BN4821" s="94"/>
      <c r="BO4821" s="94"/>
      <c r="BP4821" s="42"/>
      <c r="BQ4821" s="120"/>
    </row>
    <row r="4822" spans="1:69" ht="30" hidden="1" customHeight="1" x14ac:dyDescent="0.35">
      <c r="A4822" s="134">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145"/>
      <c r="BH4822" s="95"/>
      <c r="BI4822" s="95"/>
      <c r="BJ4822" s="95"/>
      <c r="BK4822" s="94"/>
      <c r="BL4822" s="95"/>
      <c r="BM4822" s="96"/>
      <c r="BN4822" s="94"/>
      <c r="BO4822" s="94"/>
      <c r="BP4822" s="42"/>
      <c r="BQ4822" s="120"/>
    </row>
    <row r="4823" spans="1:69" ht="30" hidden="1" customHeight="1" x14ac:dyDescent="0.35">
      <c r="A4823" s="134">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145"/>
      <c r="BH4823" s="95"/>
      <c r="BI4823" s="95"/>
      <c r="BJ4823" s="95"/>
      <c r="BK4823" s="94"/>
      <c r="BL4823" s="95"/>
      <c r="BM4823" s="96"/>
      <c r="BN4823" s="94"/>
      <c r="BO4823" s="94"/>
      <c r="BP4823" s="42"/>
      <c r="BQ4823" s="120"/>
    </row>
    <row r="4824" spans="1:69" ht="30" hidden="1" customHeight="1" x14ac:dyDescent="0.35">
      <c r="A4824" s="134">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145"/>
      <c r="BH4824" s="95"/>
      <c r="BI4824" s="95"/>
      <c r="BJ4824" s="95"/>
      <c r="BK4824" s="94"/>
      <c r="BL4824" s="95"/>
      <c r="BM4824" s="96"/>
      <c r="BN4824" s="94"/>
      <c r="BO4824" s="94"/>
      <c r="BP4824" s="42"/>
      <c r="BQ4824" s="120"/>
    </row>
    <row r="4825" spans="1:69" ht="30" hidden="1" customHeight="1" x14ac:dyDescent="0.35">
      <c r="A4825" s="134">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145"/>
      <c r="BH4825" s="95"/>
      <c r="BI4825" s="95"/>
      <c r="BJ4825" s="95"/>
      <c r="BK4825" s="94"/>
      <c r="BL4825" s="95"/>
      <c r="BM4825" s="96"/>
      <c r="BN4825" s="94"/>
      <c r="BO4825" s="94"/>
      <c r="BP4825" s="42"/>
      <c r="BQ4825" s="120"/>
    </row>
    <row r="4826" spans="1:69" ht="30" hidden="1" customHeight="1" x14ac:dyDescent="0.35">
      <c r="A4826" s="134">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145"/>
      <c r="BH4826" s="95"/>
      <c r="BI4826" s="95"/>
      <c r="BJ4826" s="95"/>
      <c r="BK4826" s="94"/>
      <c r="BL4826" s="95"/>
      <c r="BM4826" s="96"/>
      <c r="BN4826" s="94"/>
      <c r="BO4826" s="94"/>
      <c r="BP4826" s="42"/>
      <c r="BQ4826" s="120"/>
    </row>
    <row r="4827" spans="1:69" ht="30" hidden="1" customHeight="1" x14ac:dyDescent="0.35">
      <c r="A4827" s="134">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145"/>
      <c r="BH4827" s="95"/>
      <c r="BI4827" s="95"/>
      <c r="BJ4827" s="95"/>
      <c r="BK4827" s="94"/>
      <c r="BL4827" s="95"/>
      <c r="BM4827" s="96"/>
      <c r="BN4827" s="94"/>
      <c r="BO4827" s="94"/>
      <c r="BP4827" s="42"/>
      <c r="BQ4827" s="120"/>
    </row>
    <row r="4828" spans="1:69" ht="30" hidden="1" customHeight="1" x14ac:dyDescent="0.35">
      <c r="A4828" s="134">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145"/>
      <c r="BH4828" s="95"/>
      <c r="BI4828" s="95"/>
      <c r="BJ4828" s="95"/>
      <c r="BK4828" s="94"/>
      <c r="BL4828" s="95"/>
      <c r="BM4828" s="96"/>
      <c r="BN4828" s="94"/>
      <c r="BO4828" s="94"/>
      <c r="BP4828" s="42"/>
      <c r="BQ4828" s="120"/>
    </row>
    <row r="4829" spans="1:69" ht="30" hidden="1" customHeight="1" x14ac:dyDescent="0.35">
      <c r="A4829" s="134">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145"/>
      <c r="BH4829" s="95"/>
      <c r="BI4829" s="95"/>
      <c r="BJ4829" s="95"/>
      <c r="BK4829" s="94"/>
      <c r="BL4829" s="95"/>
      <c r="BM4829" s="96"/>
      <c r="BN4829" s="94"/>
      <c r="BO4829" s="94"/>
      <c r="BP4829" s="42"/>
      <c r="BQ4829" s="120"/>
    </row>
    <row r="4830" spans="1:69" ht="30" hidden="1" customHeight="1" x14ac:dyDescent="0.35">
      <c r="A4830" s="134">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145"/>
      <c r="BH4830" s="95"/>
      <c r="BI4830" s="95"/>
      <c r="BJ4830" s="95"/>
      <c r="BK4830" s="94"/>
      <c r="BL4830" s="95"/>
      <c r="BM4830" s="96"/>
      <c r="BN4830" s="94"/>
      <c r="BO4830" s="94"/>
      <c r="BP4830" s="42"/>
      <c r="BQ4830" s="120"/>
    </row>
    <row r="4831" spans="1:69" ht="30" hidden="1" customHeight="1" x14ac:dyDescent="0.35">
      <c r="A4831" s="134">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145"/>
      <c r="BH4831" s="95"/>
      <c r="BI4831" s="95"/>
      <c r="BJ4831" s="95"/>
      <c r="BK4831" s="94"/>
      <c r="BL4831" s="95"/>
      <c r="BM4831" s="96"/>
      <c r="BN4831" s="94"/>
      <c r="BO4831" s="94"/>
      <c r="BP4831" s="42"/>
      <c r="BQ4831" s="120"/>
    </row>
    <row r="4832" spans="1:69" ht="30" hidden="1" customHeight="1" x14ac:dyDescent="0.35">
      <c r="A4832" s="134">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145"/>
      <c r="BH4832" s="95"/>
      <c r="BI4832" s="95"/>
      <c r="BJ4832" s="95"/>
      <c r="BK4832" s="94"/>
      <c r="BL4832" s="95"/>
      <c r="BM4832" s="96"/>
      <c r="BN4832" s="94"/>
      <c r="BO4832" s="94"/>
      <c r="BP4832" s="42"/>
      <c r="BQ4832" s="120"/>
    </row>
    <row r="4833" spans="1:69" ht="30" hidden="1" customHeight="1" x14ac:dyDescent="0.35">
      <c r="A4833" s="134">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145"/>
      <c r="BH4833" s="95"/>
      <c r="BI4833" s="95"/>
      <c r="BJ4833" s="95"/>
      <c r="BK4833" s="94"/>
      <c r="BL4833" s="95"/>
      <c r="BM4833" s="96"/>
      <c r="BN4833" s="94"/>
      <c r="BO4833" s="94"/>
      <c r="BP4833" s="42"/>
      <c r="BQ4833" s="120"/>
    </row>
    <row r="4834" spans="1:69" ht="30" hidden="1" customHeight="1" x14ac:dyDescent="0.35">
      <c r="A4834" s="134">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145"/>
      <c r="BH4834" s="95"/>
      <c r="BI4834" s="95"/>
      <c r="BJ4834" s="95"/>
      <c r="BK4834" s="94"/>
      <c r="BL4834" s="95"/>
      <c r="BM4834" s="96"/>
      <c r="BN4834" s="94"/>
      <c r="BO4834" s="94"/>
      <c r="BP4834" s="42"/>
      <c r="BQ4834" s="120"/>
    </row>
    <row r="4835" spans="1:69" ht="30" hidden="1" customHeight="1" x14ac:dyDescent="0.35">
      <c r="A4835" s="134">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145"/>
      <c r="BH4835" s="95"/>
      <c r="BI4835" s="95"/>
      <c r="BJ4835" s="95"/>
      <c r="BK4835" s="94"/>
      <c r="BL4835" s="95"/>
      <c r="BM4835" s="96"/>
      <c r="BN4835" s="94"/>
      <c r="BO4835" s="94"/>
      <c r="BP4835" s="42"/>
      <c r="BQ4835" s="120"/>
    </row>
    <row r="4836" spans="1:69" ht="30" hidden="1" customHeight="1" x14ac:dyDescent="0.35">
      <c r="A4836" s="134">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145"/>
      <c r="BH4836" s="95"/>
      <c r="BI4836" s="95"/>
      <c r="BJ4836" s="95"/>
      <c r="BK4836" s="94"/>
      <c r="BL4836" s="95"/>
      <c r="BM4836" s="96"/>
      <c r="BN4836" s="94"/>
      <c r="BO4836" s="94"/>
      <c r="BP4836" s="42"/>
      <c r="BQ4836" s="120"/>
    </row>
    <row r="4837" spans="1:69" ht="30" hidden="1" customHeight="1" x14ac:dyDescent="0.35">
      <c r="A4837" s="134">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145"/>
      <c r="BH4837" s="95"/>
      <c r="BI4837" s="95"/>
      <c r="BJ4837" s="95"/>
      <c r="BK4837" s="94"/>
      <c r="BL4837" s="95"/>
      <c r="BM4837" s="96"/>
      <c r="BN4837" s="94"/>
      <c r="BO4837" s="94"/>
      <c r="BP4837" s="42"/>
      <c r="BQ4837" s="120"/>
    </row>
    <row r="4838" spans="1:69" ht="30" hidden="1" customHeight="1" x14ac:dyDescent="0.35">
      <c r="A4838" s="134">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145"/>
      <c r="BH4838" s="95"/>
      <c r="BI4838" s="95"/>
      <c r="BJ4838" s="95"/>
      <c r="BK4838" s="94"/>
      <c r="BL4838" s="95"/>
      <c r="BM4838" s="96"/>
      <c r="BN4838" s="94"/>
      <c r="BO4838" s="94"/>
      <c r="BP4838" s="42"/>
      <c r="BQ4838" s="120"/>
    </row>
    <row r="4839" spans="1:69" ht="30" hidden="1" customHeight="1" x14ac:dyDescent="0.35">
      <c r="A4839" s="134">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145"/>
      <c r="BH4839" s="95"/>
      <c r="BI4839" s="95"/>
      <c r="BJ4839" s="95"/>
      <c r="BK4839" s="94"/>
      <c r="BL4839" s="95"/>
      <c r="BM4839" s="96"/>
      <c r="BN4839" s="94"/>
      <c r="BO4839" s="94"/>
      <c r="BP4839" s="42"/>
      <c r="BQ4839" s="120"/>
    </row>
    <row r="4840" spans="1:69" ht="30" hidden="1" customHeight="1" x14ac:dyDescent="0.35">
      <c r="A4840" s="134">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145"/>
      <c r="BH4840" s="95"/>
      <c r="BI4840" s="95"/>
      <c r="BJ4840" s="95"/>
      <c r="BK4840" s="94"/>
      <c r="BL4840" s="95"/>
      <c r="BM4840" s="96"/>
      <c r="BN4840" s="94"/>
      <c r="BO4840" s="94"/>
      <c r="BP4840" s="42"/>
      <c r="BQ4840" s="120"/>
    </row>
    <row r="4841" spans="1:69" ht="30" hidden="1" customHeight="1" x14ac:dyDescent="0.35">
      <c r="A4841" s="134">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145"/>
      <c r="BH4841" s="95"/>
      <c r="BI4841" s="95"/>
      <c r="BJ4841" s="95"/>
      <c r="BK4841" s="94"/>
      <c r="BL4841" s="95"/>
      <c r="BM4841" s="96"/>
      <c r="BN4841" s="94"/>
      <c r="BO4841" s="94"/>
      <c r="BP4841" s="42"/>
      <c r="BQ4841" s="120"/>
    </row>
    <row r="4842" spans="1:69" ht="30" hidden="1" customHeight="1" x14ac:dyDescent="0.35">
      <c r="A4842" s="134">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145"/>
      <c r="BH4842" s="95"/>
      <c r="BI4842" s="95"/>
      <c r="BJ4842" s="95"/>
      <c r="BK4842" s="94"/>
      <c r="BL4842" s="95"/>
      <c r="BM4842" s="96"/>
      <c r="BN4842" s="94"/>
      <c r="BO4842" s="94"/>
      <c r="BP4842" s="42"/>
      <c r="BQ4842" s="120"/>
    </row>
    <row r="4843" spans="1:69" ht="30" hidden="1" customHeight="1" x14ac:dyDescent="0.35">
      <c r="A4843" s="134">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145"/>
      <c r="BH4843" s="95"/>
      <c r="BI4843" s="95"/>
      <c r="BJ4843" s="95"/>
      <c r="BK4843" s="94"/>
      <c r="BL4843" s="95"/>
      <c r="BM4843" s="96"/>
      <c r="BN4843" s="94"/>
      <c r="BO4843" s="94"/>
      <c r="BP4843" s="42"/>
      <c r="BQ4843" s="120"/>
    </row>
    <row r="4844" spans="1:69" ht="30" hidden="1" customHeight="1" x14ac:dyDescent="0.35">
      <c r="A4844" s="134">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145"/>
      <c r="BH4844" s="95"/>
      <c r="BI4844" s="95"/>
      <c r="BJ4844" s="95"/>
      <c r="BK4844" s="94"/>
      <c r="BL4844" s="95"/>
      <c r="BM4844" s="96"/>
      <c r="BN4844" s="94"/>
      <c r="BO4844" s="94"/>
      <c r="BP4844" s="42"/>
      <c r="BQ4844" s="120"/>
    </row>
    <row r="4845" spans="1:69" ht="30" hidden="1" customHeight="1" x14ac:dyDescent="0.35">
      <c r="A4845" s="134">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145"/>
      <c r="BH4845" s="95"/>
      <c r="BI4845" s="95"/>
      <c r="BJ4845" s="95"/>
      <c r="BK4845" s="94"/>
      <c r="BL4845" s="95"/>
      <c r="BM4845" s="96"/>
      <c r="BN4845" s="94"/>
      <c r="BO4845" s="94"/>
      <c r="BP4845" s="42"/>
      <c r="BQ4845" s="120"/>
    </row>
    <row r="4846" spans="1:69" ht="30" hidden="1" customHeight="1" x14ac:dyDescent="0.35">
      <c r="A4846" s="134">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145"/>
      <c r="BH4846" s="95"/>
      <c r="BI4846" s="95"/>
      <c r="BJ4846" s="95"/>
      <c r="BK4846" s="94"/>
      <c r="BL4846" s="95"/>
      <c r="BM4846" s="96"/>
      <c r="BN4846" s="94"/>
      <c r="BO4846" s="94"/>
      <c r="BP4846" s="42"/>
      <c r="BQ4846" s="120"/>
    </row>
    <row r="4847" spans="1:69" ht="30" hidden="1" customHeight="1" x14ac:dyDescent="0.35">
      <c r="A4847" s="134">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145"/>
      <c r="BH4847" s="95"/>
      <c r="BI4847" s="95"/>
      <c r="BJ4847" s="95"/>
      <c r="BK4847" s="94"/>
      <c r="BL4847" s="95"/>
      <c r="BM4847" s="96"/>
      <c r="BN4847" s="94"/>
      <c r="BO4847" s="94"/>
      <c r="BP4847" s="42"/>
      <c r="BQ4847" s="120"/>
    </row>
    <row r="4848" spans="1:69" ht="30" hidden="1" customHeight="1" x14ac:dyDescent="0.35">
      <c r="A4848" s="134">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145"/>
      <c r="BH4848" s="95"/>
      <c r="BI4848" s="95"/>
      <c r="BJ4848" s="95"/>
      <c r="BK4848" s="94"/>
      <c r="BL4848" s="95"/>
      <c r="BM4848" s="96"/>
      <c r="BN4848" s="94"/>
      <c r="BO4848" s="94"/>
      <c r="BP4848" s="42"/>
      <c r="BQ4848" s="120"/>
    </row>
    <row r="4849" spans="1:69" ht="30" hidden="1" customHeight="1" x14ac:dyDescent="0.35">
      <c r="A4849" s="134">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145"/>
      <c r="BH4849" s="95"/>
      <c r="BI4849" s="95"/>
      <c r="BJ4849" s="95"/>
      <c r="BK4849" s="94"/>
      <c r="BL4849" s="95"/>
      <c r="BM4849" s="96"/>
      <c r="BN4849" s="94"/>
      <c r="BO4849" s="94"/>
      <c r="BP4849" s="42"/>
      <c r="BQ4849" s="120"/>
    </row>
    <row r="4850" spans="1:69" ht="30" hidden="1" customHeight="1" x14ac:dyDescent="0.35">
      <c r="A4850" s="134">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145"/>
      <c r="BH4850" s="95"/>
      <c r="BI4850" s="95"/>
      <c r="BJ4850" s="95"/>
      <c r="BK4850" s="94"/>
      <c r="BL4850" s="95"/>
      <c r="BM4850" s="96"/>
      <c r="BN4850" s="94"/>
      <c r="BO4850" s="94"/>
      <c r="BP4850" s="42"/>
      <c r="BQ4850" s="120"/>
    </row>
    <row r="4851" spans="1:69" ht="30" hidden="1" customHeight="1" x14ac:dyDescent="0.35">
      <c r="A4851" s="134">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145"/>
      <c r="BH4851" s="95"/>
      <c r="BI4851" s="95"/>
      <c r="BJ4851" s="95"/>
      <c r="BK4851" s="94"/>
      <c r="BL4851" s="95"/>
      <c r="BM4851" s="96"/>
      <c r="BN4851" s="94"/>
      <c r="BO4851" s="94"/>
      <c r="BP4851" s="42"/>
      <c r="BQ4851" s="120"/>
    </row>
    <row r="4852" spans="1:69" ht="30" hidden="1" customHeight="1" x14ac:dyDescent="0.35">
      <c r="A4852" s="134">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145"/>
      <c r="BH4852" s="95"/>
      <c r="BI4852" s="95"/>
      <c r="BJ4852" s="95"/>
      <c r="BK4852" s="94"/>
      <c r="BL4852" s="95"/>
      <c r="BM4852" s="96"/>
      <c r="BN4852" s="94"/>
      <c r="BO4852" s="94"/>
      <c r="BP4852" s="42"/>
      <c r="BQ4852" s="120"/>
    </row>
    <row r="4853" spans="1:69" ht="30" hidden="1" customHeight="1" x14ac:dyDescent="0.35">
      <c r="A4853" s="134">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145"/>
      <c r="BH4853" s="95"/>
      <c r="BI4853" s="95"/>
      <c r="BJ4853" s="95"/>
      <c r="BK4853" s="94"/>
      <c r="BL4853" s="95"/>
      <c r="BM4853" s="96"/>
      <c r="BN4853" s="94"/>
      <c r="BO4853" s="94"/>
      <c r="BP4853" s="42"/>
      <c r="BQ4853" s="120"/>
    </row>
    <row r="4854" spans="1:69" ht="30" hidden="1" customHeight="1" x14ac:dyDescent="0.35">
      <c r="A4854" s="134">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145"/>
      <c r="BH4854" s="95"/>
      <c r="BI4854" s="95"/>
      <c r="BJ4854" s="95"/>
      <c r="BK4854" s="94"/>
      <c r="BL4854" s="95"/>
      <c r="BM4854" s="96"/>
      <c r="BN4854" s="94"/>
      <c r="BO4854" s="94"/>
      <c r="BP4854" s="42"/>
      <c r="BQ4854" s="120"/>
    </row>
    <row r="4855" spans="1:69" ht="30" hidden="1" customHeight="1" x14ac:dyDescent="0.35">
      <c r="A4855" s="134">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145"/>
      <c r="BH4855" s="95"/>
      <c r="BI4855" s="95"/>
      <c r="BJ4855" s="95"/>
      <c r="BK4855" s="94"/>
      <c r="BL4855" s="95"/>
      <c r="BM4855" s="96"/>
      <c r="BN4855" s="94"/>
      <c r="BO4855" s="94"/>
      <c r="BP4855" s="42"/>
      <c r="BQ4855" s="120"/>
    </row>
    <row r="4856" spans="1:69" ht="30" hidden="1" customHeight="1" x14ac:dyDescent="0.35">
      <c r="A4856" s="134">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145"/>
      <c r="BH4856" s="95"/>
      <c r="BI4856" s="95"/>
      <c r="BJ4856" s="95"/>
      <c r="BK4856" s="94"/>
      <c r="BL4856" s="95"/>
      <c r="BM4856" s="96"/>
      <c r="BN4856" s="94"/>
      <c r="BO4856" s="94"/>
      <c r="BP4856" s="42"/>
      <c r="BQ4856" s="120"/>
    </row>
    <row r="4857" spans="1:69" ht="30" hidden="1" customHeight="1" x14ac:dyDescent="0.35">
      <c r="A4857" s="134">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145"/>
      <c r="BH4857" s="95"/>
      <c r="BI4857" s="95"/>
      <c r="BJ4857" s="95"/>
      <c r="BK4857" s="94"/>
      <c r="BL4857" s="95"/>
      <c r="BM4857" s="96"/>
      <c r="BN4857" s="94"/>
      <c r="BO4857" s="94"/>
      <c r="BP4857" s="42"/>
      <c r="BQ4857" s="120"/>
    </row>
    <row r="4858" spans="1:69" ht="30" hidden="1" customHeight="1" x14ac:dyDescent="0.35">
      <c r="A4858" s="134">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145"/>
      <c r="BH4858" s="95"/>
      <c r="BI4858" s="95"/>
      <c r="BJ4858" s="95"/>
      <c r="BK4858" s="94"/>
      <c r="BL4858" s="95"/>
      <c r="BM4858" s="96"/>
      <c r="BN4858" s="94"/>
      <c r="BO4858" s="94"/>
      <c r="BP4858" s="42"/>
      <c r="BQ4858" s="120"/>
    </row>
    <row r="4859" spans="1:69" ht="30" hidden="1" customHeight="1" x14ac:dyDescent="0.35">
      <c r="A4859" s="134">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145"/>
      <c r="BH4859" s="95"/>
      <c r="BI4859" s="95"/>
      <c r="BJ4859" s="95"/>
      <c r="BK4859" s="94"/>
      <c r="BL4859" s="95"/>
      <c r="BM4859" s="96"/>
      <c r="BN4859" s="94"/>
      <c r="BO4859" s="94"/>
      <c r="BP4859" s="42"/>
      <c r="BQ4859" s="120"/>
    </row>
    <row r="4860" spans="1:69" ht="30" hidden="1" customHeight="1" x14ac:dyDescent="0.35">
      <c r="A4860" s="134">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145"/>
      <c r="BH4860" s="95"/>
      <c r="BI4860" s="95"/>
      <c r="BJ4860" s="95"/>
      <c r="BK4860" s="94"/>
      <c r="BL4860" s="95"/>
      <c r="BM4860" s="96"/>
      <c r="BN4860" s="94"/>
      <c r="BO4860" s="94"/>
      <c r="BP4860" s="42"/>
      <c r="BQ4860" s="120"/>
    </row>
    <row r="4861" spans="1:69" ht="30" hidden="1" customHeight="1" x14ac:dyDescent="0.35">
      <c r="A4861" s="134">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145"/>
      <c r="BH4861" s="95"/>
      <c r="BI4861" s="95"/>
      <c r="BJ4861" s="95"/>
      <c r="BK4861" s="94"/>
      <c r="BL4861" s="95"/>
      <c r="BM4861" s="96"/>
      <c r="BN4861" s="94"/>
      <c r="BO4861" s="94"/>
      <c r="BP4861" s="42"/>
      <c r="BQ4861" s="120"/>
    </row>
    <row r="4862" spans="1:69" ht="30" hidden="1" customHeight="1" x14ac:dyDescent="0.35">
      <c r="A4862" s="134">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145"/>
      <c r="BH4862" s="95"/>
      <c r="BI4862" s="95"/>
      <c r="BJ4862" s="95"/>
      <c r="BK4862" s="94"/>
      <c r="BL4862" s="95"/>
      <c r="BM4862" s="96"/>
      <c r="BN4862" s="94"/>
      <c r="BO4862" s="94"/>
      <c r="BP4862" s="42"/>
      <c r="BQ4862" s="120"/>
    </row>
    <row r="4863" spans="1:69" ht="30" hidden="1" customHeight="1" x14ac:dyDescent="0.35">
      <c r="A4863" s="134">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145"/>
      <c r="BH4863" s="95"/>
      <c r="BI4863" s="95"/>
      <c r="BJ4863" s="95"/>
      <c r="BK4863" s="94"/>
      <c r="BL4863" s="95"/>
      <c r="BM4863" s="96"/>
      <c r="BN4863" s="94"/>
      <c r="BO4863" s="94"/>
      <c r="BP4863" s="42"/>
      <c r="BQ4863" s="120"/>
    </row>
    <row r="4864" spans="1:69" ht="30" hidden="1" customHeight="1" x14ac:dyDescent="0.35">
      <c r="A4864" s="134">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145"/>
      <c r="BH4864" s="95"/>
      <c r="BI4864" s="95"/>
      <c r="BJ4864" s="95"/>
      <c r="BK4864" s="94"/>
      <c r="BL4864" s="95"/>
      <c r="BM4864" s="96"/>
      <c r="BN4864" s="94"/>
      <c r="BO4864" s="94"/>
      <c r="BP4864" s="42"/>
      <c r="BQ4864" s="120"/>
    </row>
    <row r="4865" spans="1:69" ht="30" hidden="1" customHeight="1" x14ac:dyDescent="0.35">
      <c r="A4865" s="134">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145"/>
      <c r="BH4865" s="95"/>
      <c r="BI4865" s="95"/>
      <c r="BJ4865" s="95"/>
      <c r="BK4865" s="94"/>
      <c r="BL4865" s="95"/>
      <c r="BM4865" s="96"/>
      <c r="BN4865" s="94"/>
      <c r="BO4865" s="94"/>
      <c r="BP4865" s="42"/>
      <c r="BQ4865" s="120"/>
    </row>
    <row r="4866" spans="1:69" ht="30" hidden="1" customHeight="1" x14ac:dyDescent="0.35">
      <c r="A4866" s="134">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145"/>
      <c r="BH4866" s="95"/>
      <c r="BI4866" s="95"/>
      <c r="BJ4866" s="95"/>
      <c r="BK4866" s="94"/>
      <c r="BL4866" s="95"/>
      <c r="BM4866" s="96"/>
      <c r="BN4866" s="94"/>
      <c r="BO4866" s="94"/>
      <c r="BP4866" s="42"/>
      <c r="BQ4866" s="120"/>
    </row>
    <row r="4867" spans="1:69" ht="30" hidden="1" customHeight="1" x14ac:dyDescent="0.35">
      <c r="A4867" s="134">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145"/>
      <c r="BH4867" s="95"/>
      <c r="BI4867" s="95"/>
      <c r="BJ4867" s="95"/>
      <c r="BK4867" s="94"/>
      <c r="BL4867" s="95"/>
      <c r="BM4867" s="96"/>
      <c r="BN4867" s="94"/>
      <c r="BO4867" s="94"/>
      <c r="BP4867" s="42"/>
      <c r="BQ4867" s="120"/>
    </row>
    <row r="4868" spans="1:69" ht="30" hidden="1" customHeight="1" x14ac:dyDescent="0.35">
      <c r="A4868" s="134">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145"/>
      <c r="BH4868" s="95"/>
      <c r="BI4868" s="95"/>
      <c r="BJ4868" s="95"/>
      <c r="BK4868" s="94"/>
      <c r="BL4868" s="95"/>
      <c r="BM4868" s="96"/>
      <c r="BN4868" s="94"/>
      <c r="BO4868" s="94"/>
      <c r="BP4868" s="42"/>
      <c r="BQ4868" s="120"/>
    </row>
    <row r="4869" spans="1:69" ht="30" hidden="1" customHeight="1" x14ac:dyDescent="0.35">
      <c r="A4869" s="134">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145"/>
      <c r="BH4869" s="95"/>
      <c r="BI4869" s="95"/>
      <c r="BJ4869" s="95"/>
      <c r="BK4869" s="94"/>
      <c r="BL4869" s="95"/>
      <c r="BM4869" s="96"/>
      <c r="BN4869" s="94"/>
      <c r="BO4869" s="94"/>
      <c r="BP4869" s="42"/>
      <c r="BQ4869" s="120"/>
    </row>
    <row r="4870" spans="1:69" ht="30" hidden="1" customHeight="1" x14ac:dyDescent="0.35">
      <c r="A4870" s="134">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145"/>
      <c r="BH4870" s="95"/>
      <c r="BI4870" s="95"/>
      <c r="BJ4870" s="95"/>
      <c r="BK4870" s="94"/>
      <c r="BL4870" s="95"/>
      <c r="BM4870" s="96"/>
      <c r="BN4870" s="94"/>
      <c r="BO4870" s="94"/>
      <c r="BP4870" s="42"/>
      <c r="BQ4870" s="120"/>
    </row>
    <row r="4871" spans="1:69" ht="30" hidden="1" customHeight="1" x14ac:dyDescent="0.35">
      <c r="A4871" s="134">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145"/>
      <c r="BH4871" s="95"/>
      <c r="BI4871" s="95"/>
      <c r="BJ4871" s="95"/>
      <c r="BK4871" s="94"/>
      <c r="BL4871" s="95"/>
      <c r="BM4871" s="96"/>
      <c r="BN4871" s="94"/>
      <c r="BO4871" s="94"/>
      <c r="BP4871" s="42"/>
      <c r="BQ4871" s="120"/>
    </row>
    <row r="4872" spans="1:69" ht="30" hidden="1" customHeight="1" x14ac:dyDescent="0.35">
      <c r="A4872" s="134">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145"/>
      <c r="BH4872" s="95"/>
      <c r="BI4872" s="95"/>
      <c r="BJ4872" s="95"/>
      <c r="BK4872" s="94"/>
      <c r="BL4872" s="95"/>
      <c r="BM4872" s="96"/>
      <c r="BN4872" s="94"/>
      <c r="BO4872" s="94"/>
      <c r="BP4872" s="42"/>
      <c r="BQ4872" s="120"/>
    </row>
    <row r="4873" spans="1:69" ht="30" hidden="1" customHeight="1" x14ac:dyDescent="0.35">
      <c r="A4873" s="134">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145"/>
      <c r="BH4873" s="95"/>
      <c r="BI4873" s="95"/>
      <c r="BJ4873" s="95"/>
      <c r="BK4873" s="94"/>
      <c r="BL4873" s="95"/>
      <c r="BM4873" s="96"/>
      <c r="BN4873" s="94"/>
      <c r="BO4873" s="94"/>
      <c r="BP4873" s="42"/>
      <c r="BQ4873" s="120"/>
    </row>
    <row r="4874" spans="1:69" ht="30" hidden="1" customHeight="1" x14ac:dyDescent="0.35">
      <c r="A4874" s="134">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145"/>
      <c r="BH4874" s="95"/>
      <c r="BI4874" s="95"/>
      <c r="BJ4874" s="95"/>
      <c r="BK4874" s="94"/>
      <c r="BL4874" s="95"/>
      <c r="BM4874" s="96"/>
      <c r="BN4874" s="94"/>
      <c r="BO4874" s="94"/>
      <c r="BP4874" s="42"/>
      <c r="BQ4874" s="120"/>
    </row>
    <row r="4875" spans="1:69" ht="30" hidden="1" customHeight="1" x14ac:dyDescent="0.35">
      <c r="A4875" s="134">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145"/>
      <c r="BH4875" s="95"/>
      <c r="BI4875" s="95"/>
      <c r="BJ4875" s="95"/>
      <c r="BK4875" s="94"/>
      <c r="BL4875" s="95"/>
      <c r="BM4875" s="96"/>
      <c r="BN4875" s="94"/>
      <c r="BO4875" s="94"/>
      <c r="BP4875" s="42"/>
      <c r="BQ4875" s="120"/>
    </row>
    <row r="4876" spans="1:69" ht="30" hidden="1" customHeight="1" x14ac:dyDescent="0.35">
      <c r="A4876" s="134">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145"/>
      <c r="BH4876" s="95"/>
      <c r="BI4876" s="95"/>
      <c r="BJ4876" s="95"/>
      <c r="BK4876" s="94"/>
      <c r="BL4876" s="95"/>
      <c r="BM4876" s="96"/>
      <c r="BN4876" s="94"/>
      <c r="BO4876" s="94"/>
      <c r="BP4876" s="42"/>
      <c r="BQ4876" s="120"/>
    </row>
    <row r="4877" spans="1:69" ht="30" hidden="1" customHeight="1" x14ac:dyDescent="0.35">
      <c r="A4877" s="134">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145"/>
      <c r="BH4877" s="95"/>
      <c r="BI4877" s="95"/>
      <c r="BJ4877" s="95"/>
      <c r="BK4877" s="94"/>
      <c r="BL4877" s="95"/>
      <c r="BM4877" s="96"/>
      <c r="BN4877" s="94"/>
      <c r="BO4877" s="94"/>
      <c r="BP4877" s="42"/>
      <c r="BQ4877" s="120"/>
    </row>
    <row r="4878" spans="1:69" ht="30" hidden="1" customHeight="1" x14ac:dyDescent="0.35">
      <c r="A4878" s="134">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145"/>
      <c r="BH4878" s="95"/>
      <c r="BI4878" s="95"/>
      <c r="BJ4878" s="95"/>
      <c r="BK4878" s="94"/>
      <c r="BL4878" s="95"/>
      <c r="BM4878" s="96"/>
      <c r="BN4878" s="94"/>
      <c r="BO4878" s="94"/>
      <c r="BP4878" s="42"/>
      <c r="BQ4878" s="120"/>
    </row>
    <row r="4879" spans="1:69" ht="30" hidden="1" customHeight="1" x14ac:dyDescent="0.35">
      <c r="A4879" s="134">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145"/>
      <c r="BH4879" s="95"/>
      <c r="BI4879" s="95"/>
      <c r="BJ4879" s="95"/>
      <c r="BK4879" s="94"/>
      <c r="BL4879" s="95"/>
      <c r="BM4879" s="96"/>
      <c r="BN4879" s="94"/>
      <c r="BO4879" s="94"/>
      <c r="BP4879" s="42"/>
      <c r="BQ4879" s="120"/>
    </row>
    <row r="4880" spans="1:69" ht="30" hidden="1" customHeight="1" x14ac:dyDescent="0.35">
      <c r="A4880" s="134">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145"/>
      <c r="BH4880" s="95"/>
      <c r="BI4880" s="95"/>
      <c r="BJ4880" s="95"/>
      <c r="BK4880" s="94"/>
      <c r="BL4880" s="95"/>
      <c r="BM4880" s="96"/>
      <c r="BN4880" s="94"/>
      <c r="BO4880" s="94"/>
      <c r="BP4880" s="42"/>
      <c r="BQ4880" s="120"/>
    </row>
    <row r="4881" spans="1:69" ht="30" hidden="1" customHeight="1" x14ac:dyDescent="0.35">
      <c r="A4881" s="134">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145"/>
      <c r="BH4881" s="95"/>
      <c r="BI4881" s="95"/>
      <c r="BJ4881" s="95"/>
      <c r="BK4881" s="94"/>
      <c r="BL4881" s="95"/>
      <c r="BM4881" s="96"/>
      <c r="BN4881" s="94"/>
      <c r="BO4881" s="94"/>
      <c r="BP4881" s="42"/>
      <c r="BQ4881" s="120"/>
    </row>
    <row r="4882" spans="1:69" ht="30" hidden="1" customHeight="1" x14ac:dyDescent="0.35">
      <c r="A4882" s="134">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145"/>
      <c r="BH4882" s="95"/>
      <c r="BI4882" s="95"/>
      <c r="BJ4882" s="95"/>
      <c r="BK4882" s="94"/>
      <c r="BL4882" s="95"/>
      <c r="BM4882" s="96"/>
      <c r="BN4882" s="94"/>
      <c r="BO4882" s="94"/>
      <c r="BP4882" s="42"/>
      <c r="BQ4882" s="120"/>
    </row>
    <row r="4883" spans="1:69" ht="30" hidden="1" customHeight="1" x14ac:dyDescent="0.35">
      <c r="A4883" s="134">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145"/>
      <c r="BH4883" s="95"/>
      <c r="BI4883" s="95"/>
      <c r="BJ4883" s="95"/>
      <c r="BK4883" s="94"/>
      <c r="BL4883" s="95"/>
      <c r="BM4883" s="96"/>
      <c r="BN4883" s="94"/>
      <c r="BO4883" s="94"/>
      <c r="BP4883" s="42"/>
      <c r="BQ4883" s="120"/>
    </row>
    <row r="4884" spans="1:69" ht="30" hidden="1" customHeight="1" x14ac:dyDescent="0.35">
      <c r="A4884" s="134">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145"/>
      <c r="BH4884" s="95"/>
      <c r="BI4884" s="95"/>
      <c r="BJ4884" s="95"/>
      <c r="BK4884" s="94"/>
      <c r="BL4884" s="95"/>
      <c r="BM4884" s="96"/>
      <c r="BN4884" s="94"/>
      <c r="BO4884" s="94"/>
      <c r="BP4884" s="42"/>
      <c r="BQ4884" s="120"/>
    </row>
    <row r="4885" spans="1:69" ht="30" hidden="1" customHeight="1" x14ac:dyDescent="0.35">
      <c r="A4885" s="134">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145"/>
      <c r="BH4885" s="95"/>
      <c r="BI4885" s="95"/>
      <c r="BJ4885" s="95"/>
      <c r="BK4885" s="94"/>
      <c r="BL4885" s="95"/>
      <c r="BM4885" s="96"/>
      <c r="BN4885" s="94"/>
      <c r="BO4885" s="94"/>
      <c r="BP4885" s="42"/>
      <c r="BQ4885" s="120"/>
    </row>
    <row r="4886" spans="1:69" ht="30" hidden="1" customHeight="1" x14ac:dyDescent="0.35">
      <c r="A4886" s="134">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145"/>
      <c r="BH4886" s="95"/>
      <c r="BI4886" s="95"/>
      <c r="BJ4886" s="95"/>
      <c r="BK4886" s="94"/>
      <c r="BL4886" s="95"/>
      <c r="BM4886" s="96"/>
      <c r="BN4886" s="94"/>
      <c r="BO4886" s="94"/>
      <c r="BP4886" s="42"/>
      <c r="BQ4886" s="120"/>
    </row>
    <row r="4887" spans="1:69" ht="30" hidden="1" customHeight="1" x14ac:dyDescent="0.35">
      <c r="A4887" s="134">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145"/>
      <c r="BH4887" s="95"/>
      <c r="BI4887" s="95"/>
      <c r="BJ4887" s="95"/>
      <c r="BK4887" s="94"/>
      <c r="BL4887" s="95"/>
      <c r="BM4887" s="96"/>
      <c r="BN4887" s="94"/>
      <c r="BO4887" s="94"/>
      <c r="BP4887" s="42"/>
      <c r="BQ4887" s="120"/>
    </row>
    <row r="4888" spans="1:69" ht="30" hidden="1" customHeight="1" x14ac:dyDescent="0.35">
      <c r="A4888" s="134">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145"/>
      <c r="BH4888" s="95"/>
      <c r="BI4888" s="95"/>
      <c r="BJ4888" s="95"/>
      <c r="BK4888" s="94"/>
      <c r="BL4888" s="95"/>
      <c r="BM4888" s="96"/>
      <c r="BN4888" s="94"/>
      <c r="BO4888" s="94"/>
      <c r="BP4888" s="42"/>
      <c r="BQ4888" s="120"/>
    </row>
    <row r="4889" spans="1:69" ht="30" hidden="1" customHeight="1" x14ac:dyDescent="0.35">
      <c r="A4889" s="134">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145"/>
      <c r="BH4889" s="95"/>
      <c r="BI4889" s="95"/>
      <c r="BJ4889" s="95"/>
      <c r="BK4889" s="94"/>
      <c r="BL4889" s="95"/>
      <c r="BM4889" s="96"/>
      <c r="BN4889" s="94"/>
      <c r="BO4889" s="94"/>
      <c r="BP4889" s="42"/>
      <c r="BQ4889" s="120"/>
    </row>
    <row r="4890" spans="1:69" ht="30" hidden="1" customHeight="1" x14ac:dyDescent="0.35">
      <c r="A4890" s="134">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145"/>
      <c r="BH4890" s="95"/>
      <c r="BI4890" s="95"/>
      <c r="BJ4890" s="95"/>
      <c r="BK4890" s="94"/>
      <c r="BL4890" s="95"/>
      <c r="BM4890" s="96"/>
      <c r="BN4890" s="94"/>
      <c r="BO4890" s="94"/>
      <c r="BP4890" s="42"/>
      <c r="BQ4890" s="120"/>
    </row>
    <row r="4891" spans="1:69" ht="30" hidden="1" customHeight="1" x14ac:dyDescent="0.35">
      <c r="A4891" s="134">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145"/>
      <c r="BH4891" s="95"/>
      <c r="BI4891" s="95"/>
      <c r="BJ4891" s="95"/>
      <c r="BK4891" s="94"/>
      <c r="BL4891" s="95"/>
      <c r="BM4891" s="96"/>
      <c r="BN4891" s="94"/>
      <c r="BO4891" s="94"/>
      <c r="BP4891" s="42"/>
      <c r="BQ4891" s="120"/>
    </row>
    <row r="4892" spans="1:69" ht="30" hidden="1" customHeight="1" x14ac:dyDescent="0.35">
      <c r="A4892" s="134">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145"/>
      <c r="BH4892" s="95"/>
      <c r="BI4892" s="95"/>
      <c r="BJ4892" s="95"/>
      <c r="BK4892" s="94"/>
      <c r="BL4892" s="95"/>
      <c r="BM4892" s="96"/>
      <c r="BN4892" s="94"/>
      <c r="BO4892" s="94"/>
      <c r="BP4892" s="42"/>
      <c r="BQ4892" s="120"/>
    </row>
    <row r="4893" spans="1:69" ht="30" hidden="1" customHeight="1" x14ac:dyDescent="0.35">
      <c r="A4893" s="134">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145"/>
      <c r="BH4893" s="95"/>
      <c r="BI4893" s="95"/>
      <c r="BJ4893" s="95"/>
      <c r="BK4893" s="94"/>
      <c r="BL4893" s="95"/>
      <c r="BM4893" s="96"/>
      <c r="BN4893" s="94"/>
      <c r="BO4893" s="94"/>
      <c r="BP4893" s="42"/>
      <c r="BQ4893" s="120"/>
    </row>
    <row r="4894" spans="1:69" ht="30" hidden="1" customHeight="1" x14ac:dyDescent="0.35">
      <c r="A4894" s="134">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145"/>
      <c r="BH4894" s="95"/>
      <c r="BI4894" s="95"/>
      <c r="BJ4894" s="95"/>
      <c r="BK4894" s="94"/>
      <c r="BL4894" s="95"/>
      <c r="BM4894" s="96"/>
      <c r="BN4894" s="94"/>
      <c r="BO4894" s="94"/>
      <c r="BP4894" s="42"/>
      <c r="BQ4894" s="120"/>
    </row>
    <row r="4895" spans="1:69" ht="30" hidden="1" customHeight="1" x14ac:dyDescent="0.35">
      <c r="A4895" s="134">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145"/>
      <c r="BH4895" s="95"/>
      <c r="BI4895" s="95"/>
      <c r="BJ4895" s="95"/>
      <c r="BK4895" s="94"/>
      <c r="BL4895" s="95"/>
      <c r="BM4895" s="96"/>
      <c r="BN4895" s="94"/>
      <c r="BO4895" s="94"/>
      <c r="BP4895" s="42"/>
      <c r="BQ4895" s="120"/>
    </row>
    <row r="4896" spans="1:69" ht="30" hidden="1" customHeight="1" x14ac:dyDescent="0.35">
      <c r="A4896" s="134">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145"/>
      <c r="BH4896" s="95"/>
      <c r="BI4896" s="95"/>
      <c r="BJ4896" s="95"/>
      <c r="BK4896" s="94"/>
      <c r="BL4896" s="95"/>
      <c r="BM4896" s="96"/>
      <c r="BN4896" s="94"/>
      <c r="BO4896" s="94"/>
      <c r="BP4896" s="42"/>
      <c r="BQ4896" s="120"/>
    </row>
    <row r="4897" spans="1:69" ht="30" hidden="1" customHeight="1" x14ac:dyDescent="0.35">
      <c r="A4897" s="134">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145"/>
      <c r="BH4897" s="95"/>
      <c r="BI4897" s="95"/>
      <c r="BJ4897" s="95"/>
      <c r="BK4897" s="94"/>
      <c r="BL4897" s="95"/>
      <c r="BM4897" s="96"/>
      <c r="BN4897" s="94"/>
      <c r="BO4897" s="94"/>
      <c r="BP4897" s="42"/>
      <c r="BQ4897" s="120"/>
    </row>
    <row r="4898" spans="1:69" ht="30" hidden="1" customHeight="1" x14ac:dyDescent="0.35">
      <c r="A4898" s="134">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145"/>
      <c r="BH4898" s="95"/>
      <c r="BI4898" s="95"/>
      <c r="BJ4898" s="95"/>
      <c r="BK4898" s="94"/>
      <c r="BL4898" s="95"/>
      <c r="BM4898" s="96"/>
      <c r="BN4898" s="94"/>
      <c r="BO4898" s="94"/>
      <c r="BP4898" s="42"/>
      <c r="BQ4898" s="120"/>
    </row>
    <row r="4899" spans="1:69" ht="30" hidden="1" customHeight="1" x14ac:dyDescent="0.35">
      <c r="A4899" s="134">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145"/>
      <c r="BH4899" s="95"/>
      <c r="BI4899" s="95"/>
      <c r="BJ4899" s="95"/>
      <c r="BK4899" s="94"/>
      <c r="BL4899" s="95"/>
      <c r="BM4899" s="96"/>
      <c r="BN4899" s="94"/>
      <c r="BO4899" s="94"/>
      <c r="BP4899" s="42"/>
      <c r="BQ4899" s="120"/>
    </row>
    <row r="4900" spans="1:69" ht="30" hidden="1" customHeight="1" x14ac:dyDescent="0.35">
      <c r="A4900" s="134">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145"/>
      <c r="BH4900" s="95"/>
      <c r="BI4900" s="95"/>
      <c r="BJ4900" s="95"/>
      <c r="BK4900" s="94"/>
      <c r="BL4900" s="95"/>
      <c r="BM4900" s="96"/>
      <c r="BN4900" s="94"/>
      <c r="BO4900" s="94"/>
      <c r="BP4900" s="42"/>
      <c r="BQ4900" s="120"/>
    </row>
    <row r="4901" spans="1:69" ht="30" hidden="1" customHeight="1" x14ac:dyDescent="0.35">
      <c r="A4901" s="134">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145"/>
      <c r="BH4901" s="95"/>
      <c r="BI4901" s="95"/>
      <c r="BJ4901" s="95"/>
      <c r="BK4901" s="94"/>
      <c r="BL4901" s="95"/>
      <c r="BM4901" s="96"/>
      <c r="BN4901" s="94"/>
      <c r="BO4901" s="94"/>
      <c r="BP4901" s="42"/>
      <c r="BQ4901" s="120"/>
    </row>
    <row r="4902" spans="1:69" ht="30" hidden="1" customHeight="1" x14ac:dyDescent="0.35">
      <c r="A4902" s="134">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145"/>
      <c r="BH4902" s="95"/>
      <c r="BI4902" s="95"/>
      <c r="BJ4902" s="95"/>
      <c r="BK4902" s="94"/>
      <c r="BL4902" s="95"/>
      <c r="BM4902" s="96"/>
      <c r="BN4902" s="94"/>
      <c r="BO4902" s="94"/>
      <c r="BP4902" s="42"/>
      <c r="BQ4902" s="120"/>
    </row>
    <row r="4903" spans="1:69" ht="30" hidden="1" customHeight="1" x14ac:dyDescent="0.35">
      <c r="A4903" s="134">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145"/>
      <c r="BH4903" s="95"/>
      <c r="BI4903" s="95"/>
      <c r="BJ4903" s="95"/>
      <c r="BK4903" s="94"/>
      <c r="BL4903" s="95"/>
      <c r="BM4903" s="96"/>
      <c r="BN4903" s="94"/>
      <c r="BO4903" s="94"/>
      <c r="BP4903" s="42"/>
      <c r="BQ4903" s="120"/>
    </row>
    <row r="4904" spans="1:69" ht="30" hidden="1" customHeight="1" x14ac:dyDescent="0.35">
      <c r="A4904" s="134">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145"/>
      <c r="BH4904" s="95"/>
      <c r="BI4904" s="95"/>
      <c r="BJ4904" s="95"/>
      <c r="BK4904" s="94"/>
      <c r="BL4904" s="95"/>
      <c r="BM4904" s="96"/>
      <c r="BN4904" s="94"/>
      <c r="BO4904" s="94"/>
      <c r="BP4904" s="42"/>
      <c r="BQ4904" s="120"/>
    </row>
    <row r="4905" spans="1:69" ht="30" hidden="1" customHeight="1" x14ac:dyDescent="0.35">
      <c r="A4905" s="134">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145"/>
      <c r="BH4905" s="95"/>
      <c r="BI4905" s="95"/>
      <c r="BJ4905" s="95"/>
      <c r="BK4905" s="94"/>
      <c r="BL4905" s="95"/>
      <c r="BM4905" s="96"/>
      <c r="BN4905" s="94"/>
      <c r="BO4905" s="94"/>
      <c r="BP4905" s="42"/>
      <c r="BQ4905" s="120"/>
    </row>
    <row r="4906" spans="1:69" ht="30" hidden="1" customHeight="1" x14ac:dyDescent="0.35">
      <c r="A4906" s="134">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145"/>
      <c r="BH4906" s="95"/>
      <c r="BI4906" s="95"/>
      <c r="BJ4906" s="95"/>
      <c r="BK4906" s="94"/>
      <c r="BL4906" s="95"/>
      <c r="BM4906" s="96"/>
      <c r="BN4906" s="94"/>
      <c r="BO4906" s="94"/>
      <c r="BP4906" s="42"/>
      <c r="BQ4906" s="120"/>
    </row>
    <row r="4907" spans="1:69" ht="30" hidden="1" customHeight="1" x14ac:dyDescent="0.35">
      <c r="A4907" s="134">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145"/>
      <c r="BH4907" s="95"/>
      <c r="BI4907" s="95"/>
      <c r="BJ4907" s="95"/>
      <c r="BK4907" s="94"/>
      <c r="BL4907" s="95"/>
      <c r="BM4907" s="96"/>
      <c r="BN4907" s="94"/>
      <c r="BO4907" s="94"/>
      <c r="BP4907" s="42"/>
      <c r="BQ4907" s="120"/>
    </row>
    <row r="4908" spans="1:69" ht="30" hidden="1" customHeight="1" x14ac:dyDescent="0.35">
      <c r="A4908" s="134">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145"/>
      <c r="BH4908" s="95"/>
      <c r="BI4908" s="95"/>
      <c r="BJ4908" s="95"/>
      <c r="BK4908" s="94"/>
      <c r="BL4908" s="95"/>
      <c r="BM4908" s="96"/>
      <c r="BN4908" s="94"/>
      <c r="BO4908" s="94"/>
      <c r="BP4908" s="42"/>
      <c r="BQ4908" s="120"/>
    </row>
    <row r="4909" spans="1:69" ht="30" hidden="1" customHeight="1" x14ac:dyDescent="0.35">
      <c r="A4909" s="134">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145"/>
      <c r="BH4909" s="95"/>
      <c r="BI4909" s="95"/>
      <c r="BJ4909" s="95"/>
      <c r="BK4909" s="94"/>
      <c r="BL4909" s="95"/>
      <c r="BM4909" s="96"/>
      <c r="BN4909" s="94"/>
      <c r="BO4909" s="94"/>
      <c r="BP4909" s="42"/>
      <c r="BQ4909" s="120"/>
    </row>
    <row r="4910" spans="1:69" ht="30" hidden="1" customHeight="1" x14ac:dyDescent="0.35">
      <c r="A4910" s="134">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145"/>
      <c r="BH4910" s="95"/>
      <c r="BI4910" s="95"/>
      <c r="BJ4910" s="95"/>
      <c r="BK4910" s="94"/>
      <c r="BL4910" s="95"/>
      <c r="BM4910" s="96"/>
      <c r="BN4910" s="94"/>
      <c r="BO4910" s="94"/>
      <c r="BP4910" s="42"/>
      <c r="BQ4910" s="120"/>
    </row>
    <row r="4911" spans="1:69" ht="30" hidden="1" customHeight="1" x14ac:dyDescent="0.35">
      <c r="A4911" s="134">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145"/>
      <c r="BH4911" s="95"/>
      <c r="BI4911" s="95"/>
      <c r="BJ4911" s="95"/>
      <c r="BK4911" s="94"/>
      <c r="BL4911" s="95"/>
      <c r="BM4911" s="96"/>
      <c r="BN4911" s="94"/>
      <c r="BO4911" s="94"/>
      <c r="BP4911" s="42"/>
      <c r="BQ4911" s="120"/>
    </row>
    <row r="4912" spans="1:69" ht="30" hidden="1" customHeight="1" x14ac:dyDescent="0.35">
      <c r="A4912" s="134">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145"/>
      <c r="BH4912" s="95"/>
      <c r="BI4912" s="95"/>
      <c r="BJ4912" s="95"/>
      <c r="BK4912" s="94"/>
      <c r="BL4912" s="95"/>
      <c r="BM4912" s="96"/>
      <c r="BN4912" s="94"/>
      <c r="BO4912" s="94"/>
      <c r="BP4912" s="42"/>
      <c r="BQ4912" s="120"/>
    </row>
    <row r="4913" spans="1:69" ht="30" hidden="1" customHeight="1" x14ac:dyDescent="0.35">
      <c r="A4913" s="134">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145"/>
      <c r="BH4913" s="95"/>
      <c r="BI4913" s="95"/>
      <c r="BJ4913" s="95"/>
      <c r="BK4913" s="94"/>
      <c r="BL4913" s="95"/>
      <c r="BM4913" s="96"/>
      <c r="BN4913" s="94"/>
      <c r="BO4913" s="94"/>
      <c r="BP4913" s="42"/>
      <c r="BQ4913" s="120"/>
    </row>
    <row r="4914" spans="1:69" ht="30" hidden="1" customHeight="1" x14ac:dyDescent="0.35">
      <c r="A4914" s="134">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145"/>
      <c r="BH4914" s="95"/>
      <c r="BI4914" s="95"/>
      <c r="BJ4914" s="95"/>
      <c r="BK4914" s="94"/>
      <c r="BL4914" s="95"/>
      <c r="BM4914" s="96"/>
      <c r="BN4914" s="94"/>
      <c r="BO4914" s="94"/>
      <c r="BP4914" s="42"/>
      <c r="BQ4914" s="120"/>
    </row>
    <row r="4915" spans="1:69" ht="30" hidden="1" customHeight="1" x14ac:dyDescent="0.35">
      <c r="A4915" s="134">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145"/>
      <c r="BH4915" s="95"/>
      <c r="BI4915" s="95"/>
      <c r="BJ4915" s="95"/>
      <c r="BK4915" s="94"/>
      <c r="BL4915" s="95"/>
      <c r="BM4915" s="96"/>
      <c r="BN4915" s="94"/>
      <c r="BO4915" s="94"/>
      <c r="BP4915" s="42"/>
      <c r="BQ4915" s="120"/>
    </row>
    <row r="4916" spans="1:69" ht="30" hidden="1" customHeight="1" x14ac:dyDescent="0.35">
      <c r="A4916" s="134">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145"/>
      <c r="BH4916" s="95"/>
      <c r="BI4916" s="95"/>
      <c r="BJ4916" s="95"/>
      <c r="BK4916" s="94"/>
      <c r="BL4916" s="95"/>
      <c r="BM4916" s="96"/>
      <c r="BN4916" s="94"/>
      <c r="BO4916" s="94"/>
      <c r="BP4916" s="42"/>
      <c r="BQ4916" s="120"/>
    </row>
    <row r="4917" spans="1:69" ht="30" hidden="1" customHeight="1" x14ac:dyDescent="0.35">
      <c r="A4917" s="134">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145"/>
      <c r="BH4917" s="95"/>
      <c r="BI4917" s="95"/>
      <c r="BJ4917" s="95"/>
      <c r="BK4917" s="94"/>
      <c r="BL4917" s="95"/>
      <c r="BM4917" s="96"/>
      <c r="BN4917" s="94"/>
      <c r="BO4917" s="94"/>
      <c r="BP4917" s="42"/>
      <c r="BQ4917" s="120"/>
    </row>
    <row r="4918" spans="1:69" ht="30" hidden="1" customHeight="1" x14ac:dyDescent="0.35">
      <c r="A4918" s="134">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145"/>
      <c r="BH4918" s="95"/>
      <c r="BI4918" s="95"/>
      <c r="BJ4918" s="95"/>
      <c r="BK4918" s="94"/>
      <c r="BL4918" s="95"/>
      <c r="BM4918" s="96"/>
      <c r="BN4918" s="94"/>
      <c r="BO4918" s="94"/>
      <c r="BP4918" s="42"/>
      <c r="BQ4918" s="120"/>
    </row>
    <row r="4919" spans="1:69" ht="30" hidden="1" customHeight="1" x14ac:dyDescent="0.35">
      <c r="A4919" s="134">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145"/>
      <c r="BH4919" s="95"/>
      <c r="BI4919" s="95"/>
      <c r="BJ4919" s="95"/>
      <c r="BK4919" s="94"/>
      <c r="BL4919" s="95"/>
      <c r="BM4919" s="96"/>
      <c r="BN4919" s="94"/>
      <c r="BO4919" s="94"/>
      <c r="BP4919" s="42"/>
      <c r="BQ4919" s="120"/>
    </row>
    <row r="4920" spans="1:69" ht="30" hidden="1" customHeight="1" x14ac:dyDescent="0.35">
      <c r="A4920" s="134">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145"/>
      <c r="BH4920" s="95"/>
      <c r="BI4920" s="95"/>
      <c r="BJ4920" s="95"/>
      <c r="BK4920" s="94"/>
      <c r="BL4920" s="95"/>
      <c r="BM4920" s="96"/>
      <c r="BN4920" s="94"/>
      <c r="BO4920" s="94"/>
      <c r="BP4920" s="42"/>
      <c r="BQ4920" s="120"/>
    </row>
    <row r="4921" spans="1:69" ht="30" hidden="1" customHeight="1" x14ac:dyDescent="0.35">
      <c r="A4921" s="134">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145"/>
      <c r="BH4921" s="95"/>
      <c r="BI4921" s="95"/>
      <c r="BJ4921" s="95"/>
      <c r="BK4921" s="94"/>
      <c r="BL4921" s="95"/>
      <c r="BM4921" s="96"/>
      <c r="BN4921" s="94"/>
      <c r="BO4921" s="94"/>
      <c r="BP4921" s="42"/>
      <c r="BQ4921" s="120"/>
    </row>
    <row r="4922" spans="1:69" ht="30" hidden="1" customHeight="1" x14ac:dyDescent="0.35">
      <c r="A4922" s="134">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145"/>
      <c r="BH4922" s="95"/>
      <c r="BI4922" s="95"/>
      <c r="BJ4922" s="95"/>
      <c r="BK4922" s="94"/>
      <c r="BL4922" s="95"/>
      <c r="BM4922" s="96"/>
      <c r="BN4922" s="94"/>
      <c r="BO4922" s="94"/>
      <c r="BP4922" s="42"/>
      <c r="BQ4922" s="120"/>
    </row>
    <row r="4923" spans="1:69" ht="30" hidden="1" customHeight="1" x14ac:dyDescent="0.35">
      <c r="A4923" s="134">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145"/>
      <c r="BH4923" s="95"/>
      <c r="BI4923" s="95"/>
      <c r="BJ4923" s="95"/>
      <c r="BK4923" s="94"/>
      <c r="BL4923" s="95"/>
      <c r="BM4923" s="96"/>
      <c r="BN4923" s="94"/>
      <c r="BO4923" s="94"/>
      <c r="BP4923" s="42"/>
      <c r="BQ4923" s="120"/>
    </row>
    <row r="4924" spans="1:69" ht="30" hidden="1" customHeight="1" x14ac:dyDescent="0.35">
      <c r="A4924" s="134">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145"/>
      <c r="BH4924" s="95"/>
      <c r="BI4924" s="95"/>
      <c r="BJ4924" s="95"/>
      <c r="BK4924" s="94"/>
      <c r="BL4924" s="95"/>
      <c r="BM4924" s="96"/>
      <c r="BN4924" s="94"/>
      <c r="BO4924" s="94"/>
      <c r="BP4924" s="42"/>
      <c r="BQ4924" s="120"/>
    </row>
    <row r="4925" spans="1:69" ht="30" hidden="1" customHeight="1" x14ac:dyDescent="0.35">
      <c r="A4925" s="134">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145"/>
      <c r="BH4925" s="95"/>
      <c r="BI4925" s="95"/>
      <c r="BJ4925" s="95"/>
      <c r="BK4925" s="94"/>
      <c r="BL4925" s="95"/>
      <c r="BM4925" s="96"/>
      <c r="BN4925" s="94"/>
      <c r="BO4925" s="94"/>
      <c r="BP4925" s="42"/>
      <c r="BQ4925" s="120"/>
    </row>
    <row r="4926" spans="1:69" ht="30" hidden="1" customHeight="1" x14ac:dyDescent="0.35">
      <c r="A4926" s="134">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145"/>
      <c r="BH4926" s="95"/>
      <c r="BI4926" s="95"/>
      <c r="BJ4926" s="95"/>
      <c r="BK4926" s="94"/>
      <c r="BL4926" s="95"/>
      <c r="BM4926" s="96"/>
      <c r="BN4926" s="94"/>
      <c r="BO4926" s="94"/>
      <c r="BP4926" s="42"/>
      <c r="BQ4926" s="120"/>
    </row>
    <row r="4927" spans="1:69" ht="30" hidden="1" customHeight="1" x14ac:dyDescent="0.35">
      <c r="A4927" s="134">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145"/>
      <c r="BH4927" s="95"/>
      <c r="BI4927" s="95"/>
      <c r="BJ4927" s="95"/>
      <c r="BK4927" s="94"/>
      <c r="BL4927" s="95"/>
      <c r="BM4927" s="96"/>
      <c r="BN4927" s="94"/>
      <c r="BO4927" s="94"/>
      <c r="BP4927" s="42"/>
      <c r="BQ4927" s="120"/>
    </row>
    <row r="4928" spans="1:69" ht="30" hidden="1" customHeight="1" x14ac:dyDescent="0.35">
      <c r="A4928" s="134">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145"/>
      <c r="BH4928" s="95"/>
      <c r="BI4928" s="95"/>
      <c r="BJ4928" s="95"/>
      <c r="BK4928" s="94"/>
      <c r="BL4928" s="95"/>
      <c r="BM4928" s="96"/>
      <c r="BN4928" s="94"/>
      <c r="BO4928" s="94"/>
      <c r="BP4928" s="42"/>
      <c r="BQ4928" s="120"/>
    </row>
    <row r="4929" spans="1:69" ht="30" hidden="1" customHeight="1" x14ac:dyDescent="0.35">
      <c r="A4929" s="134">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145"/>
      <c r="BH4929" s="95"/>
      <c r="BI4929" s="95"/>
      <c r="BJ4929" s="95"/>
      <c r="BK4929" s="94"/>
      <c r="BL4929" s="95"/>
      <c r="BM4929" s="96"/>
      <c r="BN4929" s="94"/>
      <c r="BO4929" s="94"/>
      <c r="BP4929" s="42"/>
      <c r="BQ4929" s="120"/>
    </row>
    <row r="4930" spans="1:69" ht="30" hidden="1" customHeight="1" x14ac:dyDescent="0.35">
      <c r="A4930" s="134">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145"/>
      <c r="BH4930" s="95"/>
      <c r="BI4930" s="95"/>
      <c r="BJ4930" s="95"/>
      <c r="BK4930" s="94"/>
      <c r="BL4930" s="95"/>
      <c r="BM4930" s="96"/>
      <c r="BN4930" s="94"/>
      <c r="BO4930" s="94"/>
      <c r="BP4930" s="42"/>
      <c r="BQ4930" s="120"/>
    </row>
    <row r="4931" spans="1:69" ht="30" hidden="1" customHeight="1" x14ac:dyDescent="0.35">
      <c r="A4931" s="134">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145"/>
      <c r="BH4931" s="95"/>
      <c r="BI4931" s="95"/>
      <c r="BJ4931" s="95"/>
      <c r="BK4931" s="94"/>
      <c r="BL4931" s="95"/>
      <c r="BM4931" s="96"/>
      <c r="BN4931" s="94"/>
      <c r="BO4931" s="94"/>
      <c r="BP4931" s="42"/>
      <c r="BQ4931" s="120"/>
    </row>
    <row r="4932" spans="1:69" ht="30" hidden="1" customHeight="1" x14ac:dyDescent="0.35">
      <c r="A4932" s="134">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145"/>
      <c r="BH4932" s="95"/>
      <c r="BI4932" s="95"/>
      <c r="BJ4932" s="95"/>
      <c r="BK4932" s="94"/>
      <c r="BL4932" s="95"/>
      <c r="BM4932" s="96"/>
      <c r="BN4932" s="94"/>
      <c r="BO4932" s="94"/>
      <c r="BP4932" s="42"/>
      <c r="BQ4932" s="120"/>
    </row>
    <row r="4933" spans="1:69" ht="30" hidden="1" customHeight="1" x14ac:dyDescent="0.35">
      <c r="A4933" s="134">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145"/>
      <c r="BH4933" s="95"/>
      <c r="BI4933" s="95"/>
      <c r="BJ4933" s="95"/>
      <c r="BK4933" s="94"/>
      <c r="BL4933" s="95"/>
      <c r="BM4933" s="96"/>
      <c r="BN4933" s="94"/>
      <c r="BO4933" s="94"/>
      <c r="BP4933" s="42"/>
      <c r="BQ4933" s="120"/>
    </row>
    <row r="4934" spans="1:69" ht="30" hidden="1" customHeight="1" x14ac:dyDescent="0.35">
      <c r="A4934" s="134">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145"/>
      <c r="BH4934" s="95"/>
      <c r="BI4934" s="95"/>
      <c r="BJ4934" s="95"/>
      <c r="BK4934" s="94"/>
      <c r="BL4934" s="95"/>
      <c r="BM4934" s="96"/>
      <c r="BN4934" s="94"/>
      <c r="BO4934" s="94"/>
      <c r="BP4934" s="42"/>
      <c r="BQ4934" s="120"/>
    </row>
    <row r="4935" spans="1:69" ht="30" hidden="1" customHeight="1" x14ac:dyDescent="0.35">
      <c r="A4935" s="134">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145"/>
      <c r="BH4935" s="95"/>
      <c r="BI4935" s="95"/>
      <c r="BJ4935" s="95"/>
      <c r="BK4935" s="94"/>
      <c r="BL4935" s="95"/>
      <c r="BM4935" s="96"/>
      <c r="BN4935" s="94"/>
      <c r="BO4935" s="94"/>
      <c r="BP4935" s="42"/>
      <c r="BQ4935" s="120"/>
    </row>
    <row r="4936" spans="1:69" ht="30" hidden="1" customHeight="1" x14ac:dyDescent="0.35">
      <c r="A4936" s="134">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145"/>
      <c r="BH4936" s="95"/>
      <c r="BI4936" s="95"/>
      <c r="BJ4936" s="95"/>
      <c r="BK4936" s="94"/>
      <c r="BL4936" s="95"/>
      <c r="BM4936" s="96"/>
      <c r="BN4936" s="94"/>
      <c r="BO4936" s="94"/>
      <c r="BP4936" s="42"/>
      <c r="BQ4936" s="120"/>
    </row>
    <row r="4937" spans="1:69" ht="30" hidden="1" customHeight="1" x14ac:dyDescent="0.35">
      <c r="A4937" s="134">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145"/>
      <c r="BH4937" s="95"/>
      <c r="BI4937" s="95"/>
      <c r="BJ4937" s="95"/>
      <c r="BK4937" s="94"/>
      <c r="BL4937" s="95"/>
      <c r="BM4937" s="96"/>
      <c r="BN4937" s="94"/>
      <c r="BO4937" s="94"/>
      <c r="BP4937" s="42"/>
      <c r="BQ4937" s="120"/>
    </row>
    <row r="4938" spans="1:69" ht="30" hidden="1" customHeight="1" x14ac:dyDescent="0.35">
      <c r="A4938" s="134">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145"/>
      <c r="BH4938" s="95"/>
      <c r="BI4938" s="95"/>
      <c r="BJ4938" s="95"/>
      <c r="BK4938" s="94"/>
      <c r="BL4938" s="95"/>
      <c r="BM4938" s="96"/>
      <c r="BN4938" s="94"/>
      <c r="BO4938" s="94"/>
      <c r="BP4938" s="42"/>
      <c r="BQ4938" s="120"/>
    </row>
    <row r="4939" spans="1:69" ht="30" hidden="1" customHeight="1" x14ac:dyDescent="0.35">
      <c r="A4939" s="134">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145"/>
      <c r="BH4939" s="95"/>
      <c r="BI4939" s="95"/>
      <c r="BJ4939" s="95"/>
      <c r="BK4939" s="94"/>
      <c r="BL4939" s="95"/>
      <c r="BM4939" s="96"/>
      <c r="BN4939" s="94"/>
      <c r="BO4939" s="94"/>
      <c r="BP4939" s="42"/>
      <c r="BQ4939" s="120"/>
    </row>
    <row r="4940" spans="1:69" ht="30" hidden="1" customHeight="1" x14ac:dyDescent="0.35">
      <c r="A4940" s="134">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145"/>
      <c r="BH4940" s="95"/>
      <c r="BI4940" s="95"/>
      <c r="BJ4940" s="95"/>
      <c r="BK4940" s="94"/>
      <c r="BL4940" s="95"/>
      <c r="BM4940" s="96"/>
      <c r="BN4940" s="94"/>
      <c r="BO4940" s="94"/>
      <c r="BP4940" s="42"/>
      <c r="BQ4940" s="120"/>
    </row>
    <row r="4941" spans="1:69" ht="30" hidden="1" customHeight="1" x14ac:dyDescent="0.35">
      <c r="A4941" s="134">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145"/>
      <c r="BH4941" s="95"/>
      <c r="BI4941" s="95"/>
      <c r="BJ4941" s="95"/>
      <c r="BK4941" s="94"/>
      <c r="BL4941" s="95"/>
      <c r="BM4941" s="96"/>
      <c r="BN4941" s="94"/>
      <c r="BO4941" s="94"/>
      <c r="BP4941" s="42"/>
      <c r="BQ4941" s="120"/>
    </row>
    <row r="4942" spans="1:69" ht="30" hidden="1" customHeight="1" x14ac:dyDescent="0.35">
      <c r="A4942" s="134">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145"/>
      <c r="BH4942" s="95"/>
      <c r="BI4942" s="95"/>
      <c r="BJ4942" s="95"/>
      <c r="BK4942" s="94"/>
      <c r="BL4942" s="95"/>
      <c r="BM4942" s="96"/>
      <c r="BN4942" s="94"/>
      <c r="BO4942" s="94"/>
      <c r="BP4942" s="42"/>
      <c r="BQ4942" s="120"/>
    </row>
    <row r="4943" spans="1:69" ht="30" hidden="1" customHeight="1" x14ac:dyDescent="0.35">
      <c r="A4943" s="134">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145"/>
      <c r="BH4943" s="95"/>
      <c r="BI4943" s="95"/>
      <c r="BJ4943" s="95"/>
      <c r="BK4943" s="94"/>
      <c r="BL4943" s="95"/>
      <c r="BM4943" s="96"/>
      <c r="BN4943" s="94"/>
      <c r="BO4943" s="94"/>
      <c r="BP4943" s="42"/>
      <c r="BQ4943" s="120"/>
    </row>
    <row r="4944" spans="1:69" ht="30" hidden="1" customHeight="1" x14ac:dyDescent="0.35">
      <c r="A4944" s="134">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145"/>
      <c r="BH4944" s="95"/>
      <c r="BI4944" s="95"/>
      <c r="BJ4944" s="95"/>
      <c r="BK4944" s="94"/>
      <c r="BL4944" s="95"/>
      <c r="BM4944" s="96"/>
      <c r="BN4944" s="94"/>
      <c r="BO4944" s="94"/>
      <c r="BP4944" s="42"/>
      <c r="BQ4944" s="120"/>
    </row>
    <row r="4945" spans="1:69" ht="30" hidden="1" customHeight="1" x14ac:dyDescent="0.35">
      <c r="A4945" s="134">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145"/>
      <c r="BH4945" s="95"/>
      <c r="BI4945" s="95"/>
      <c r="BJ4945" s="95"/>
      <c r="BK4945" s="94"/>
      <c r="BL4945" s="95"/>
      <c r="BM4945" s="96"/>
      <c r="BN4945" s="94"/>
      <c r="BO4945" s="94"/>
      <c r="BP4945" s="42"/>
      <c r="BQ4945" s="120"/>
    </row>
    <row r="4946" spans="1:69" ht="30" hidden="1" customHeight="1" x14ac:dyDescent="0.35">
      <c r="A4946" s="134">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145"/>
      <c r="BH4946" s="95"/>
      <c r="BI4946" s="95"/>
      <c r="BJ4946" s="95"/>
      <c r="BK4946" s="94"/>
      <c r="BL4946" s="95"/>
      <c r="BM4946" s="96"/>
      <c r="BN4946" s="94"/>
      <c r="BO4946" s="94"/>
      <c r="BP4946" s="42"/>
      <c r="BQ4946" s="120"/>
    </row>
    <row r="4947" spans="1:69" ht="30" hidden="1" customHeight="1" x14ac:dyDescent="0.35">
      <c r="A4947" s="134">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145"/>
      <c r="BH4947" s="95"/>
      <c r="BI4947" s="95"/>
      <c r="BJ4947" s="95"/>
      <c r="BK4947" s="94"/>
      <c r="BL4947" s="95"/>
      <c r="BM4947" s="96"/>
      <c r="BN4947" s="94"/>
      <c r="BO4947" s="94"/>
      <c r="BP4947" s="42"/>
      <c r="BQ4947" s="120"/>
    </row>
    <row r="4948" spans="1:69" ht="30" hidden="1" customHeight="1" x14ac:dyDescent="0.35">
      <c r="A4948" s="134">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145"/>
      <c r="BH4948" s="95"/>
      <c r="BI4948" s="95"/>
      <c r="BJ4948" s="95"/>
      <c r="BK4948" s="94"/>
      <c r="BL4948" s="95"/>
      <c r="BM4948" s="96"/>
      <c r="BN4948" s="94"/>
      <c r="BO4948" s="94"/>
      <c r="BP4948" s="42"/>
      <c r="BQ4948" s="120"/>
    </row>
    <row r="4949" spans="1:69" ht="30" hidden="1" customHeight="1" x14ac:dyDescent="0.35">
      <c r="A4949" s="134">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145"/>
      <c r="BH4949" s="95"/>
      <c r="BI4949" s="95"/>
      <c r="BJ4949" s="95"/>
      <c r="BK4949" s="94"/>
      <c r="BL4949" s="95"/>
      <c r="BM4949" s="96"/>
      <c r="BN4949" s="94"/>
      <c r="BO4949" s="94"/>
      <c r="BP4949" s="42"/>
      <c r="BQ4949" s="120"/>
    </row>
    <row r="4950" spans="1:69" ht="30" hidden="1" customHeight="1" x14ac:dyDescent="0.35">
      <c r="A4950" s="134">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145"/>
      <c r="BH4950" s="95"/>
      <c r="BI4950" s="95"/>
      <c r="BJ4950" s="95"/>
      <c r="BK4950" s="94"/>
      <c r="BL4950" s="95"/>
      <c r="BM4950" s="96"/>
      <c r="BN4950" s="94"/>
      <c r="BO4950" s="94"/>
      <c r="BP4950" s="42"/>
      <c r="BQ4950" s="120"/>
    </row>
    <row r="4951" spans="1:69" ht="30" hidden="1" customHeight="1" x14ac:dyDescent="0.35">
      <c r="A4951" s="134">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145"/>
      <c r="BH4951" s="95"/>
      <c r="BI4951" s="95"/>
      <c r="BJ4951" s="95"/>
      <c r="BK4951" s="94"/>
      <c r="BL4951" s="95"/>
      <c r="BM4951" s="96"/>
      <c r="BN4951" s="94"/>
      <c r="BO4951" s="94"/>
      <c r="BP4951" s="42"/>
      <c r="BQ4951" s="120"/>
    </row>
    <row r="4952" spans="1:69" ht="30" hidden="1" customHeight="1" x14ac:dyDescent="0.35">
      <c r="A4952" s="134">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145"/>
      <c r="BH4952" s="95"/>
      <c r="BI4952" s="95"/>
      <c r="BJ4952" s="95"/>
      <c r="BK4952" s="94"/>
      <c r="BL4952" s="95"/>
      <c r="BM4952" s="96"/>
      <c r="BN4952" s="94"/>
      <c r="BO4952" s="94"/>
      <c r="BP4952" s="42"/>
      <c r="BQ4952" s="120"/>
    </row>
    <row r="4953" spans="1:69" ht="30" hidden="1" customHeight="1" x14ac:dyDescent="0.35">
      <c r="A4953" s="134">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145"/>
      <c r="BH4953" s="95"/>
      <c r="BI4953" s="95"/>
      <c r="BJ4953" s="95"/>
      <c r="BK4953" s="94"/>
      <c r="BL4953" s="95"/>
      <c r="BM4953" s="96"/>
      <c r="BN4953" s="94"/>
      <c r="BO4953" s="94"/>
      <c r="BP4953" s="42"/>
      <c r="BQ4953" s="120"/>
    </row>
    <row r="4954" spans="1:69" ht="30" hidden="1" customHeight="1" x14ac:dyDescent="0.35">
      <c r="A4954" s="134">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145"/>
      <c r="BH4954" s="95"/>
      <c r="BI4954" s="95"/>
      <c r="BJ4954" s="95"/>
      <c r="BK4954" s="94"/>
      <c r="BL4954" s="95"/>
      <c r="BM4954" s="96"/>
      <c r="BN4954" s="94"/>
      <c r="BO4954" s="94"/>
      <c r="BP4954" s="42"/>
      <c r="BQ4954" s="120"/>
    </row>
    <row r="4955" spans="1:69" ht="30" hidden="1" customHeight="1" x14ac:dyDescent="0.35">
      <c r="A4955" s="134">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145"/>
      <c r="BH4955" s="95"/>
      <c r="BI4955" s="95"/>
      <c r="BJ4955" s="95"/>
      <c r="BK4955" s="94"/>
      <c r="BL4955" s="95"/>
      <c r="BM4955" s="96"/>
      <c r="BN4955" s="94"/>
      <c r="BO4955" s="94"/>
      <c r="BP4955" s="42"/>
      <c r="BQ4955" s="120"/>
    </row>
    <row r="4956" spans="1:69" ht="30" hidden="1" customHeight="1" x14ac:dyDescent="0.35">
      <c r="A4956" s="134">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145"/>
      <c r="BH4956" s="95"/>
      <c r="BI4956" s="95"/>
      <c r="BJ4956" s="95"/>
      <c r="BK4956" s="94"/>
      <c r="BL4956" s="95"/>
      <c r="BM4956" s="96"/>
      <c r="BN4956" s="94"/>
      <c r="BO4956" s="94"/>
      <c r="BP4956" s="42"/>
      <c r="BQ4956" s="120"/>
    </row>
    <row r="4957" spans="1:69" ht="30" hidden="1" customHeight="1" x14ac:dyDescent="0.35">
      <c r="A4957" s="134">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145"/>
      <c r="BH4957" s="95"/>
      <c r="BI4957" s="95"/>
      <c r="BJ4957" s="95"/>
      <c r="BK4957" s="94"/>
      <c r="BL4957" s="95"/>
      <c r="BM4957" s="96"/>
      <c r="BN4957" s="94"/>
      <c r="BO4957" s="94"/>
      <c r="BP4957" s="42"/>
      <c r="BQ4957" s="120"/>
    </row>
    <row r="4958" spans="1:69" ht="30" hidden="1" customHeight="1" x14ac:dyDescent="0.35">
      <c r="A4958" s="134">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145"/>
      <c r="BH4958" s="95"/>
      <c r="BI4958" s="95"/>
      <c r="BJ4958" s="95"/>
      <c r="BK4958" s="94"/>
      <c r="BL4958" s="95"/>
      <c r="BM4958" s="96"/>
      <c r="BN4958" s="94"/>
      <c r="BO4958" s="94"/>
      <c r="BP4958" s="42"/>
      <c r="BQ4958" s="120"/>
    </row>
    <row r="4959" spans="1:69" ht="30" hidden="1" customHeight="1" x14ac:dyDescent="0.35">
      <c r="A4959" s="134">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145"/>
      <c r="BH4959" s="95"/>
      <c r="BI4959" s="95"/>
      <c r="BJ4959" s="95"/>
      <c r="BK4959" s="94"/>
      <c r="BL4959" s="95"/>
      <c r="BM4959" s="96"/>
      <c r="BN4959" s="94"/>
      <c r="BO4959" s="94"/>
      <c r="BP4959" s="42"/>
      <c r="BQ4959" s="120"/>
    </row>
    <row r="4960" spans="1:69" ht="30" hidden="1" customHeight="1" x14ac:dyDescent="0.35">
      <c r="A4960" s="134">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145"/>
      <c r="BH4960" s="95"/>
      <c r="BI4960" s="95"/>
      <c r="BJ4960" s="95"/>
      <c r="BK4960" s="94"/>
      <c r="BL4960" s="95"/>
      <c r="BM4960" s="96"/>
      <c r="BN4960" s="94"/>
      <c r="BO4960" s="94"/>
      <c r="BP4960" s="42"/>
      <c r="BQ4960" s="120"/>
    </row>
    <row r="4961" spans="1:69" ht="30" hidden="1" customHeight="1" x14ac:dyDescent="0.35">
      <c r="A4961" s="134">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145"/>
      <c r="BH4961" s="95"/>
      <c r="BI4961" s="95"/>
      <c r="BJ4961" s="95"/>
      <c r="BK4961" s="94"/>
      <c r="BL4961" s="95"/>
      <c r="BM4961" s="96"/>
      <c r="BN4961" s="94"/>
      <c r="BO4961" s="94"/>
      <c r="BP4961" s="42"/>
      <c r="BQ4961" s="120"/>
    </row>
    <row r="4962" spans="1:69" ht="30" hidden="1" customHeight="1" x14ac:dyDescent="0.35">
      <c r="A4962" s="134">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145"/>
      <c r="BH4962" s="95"/>
      <c r="BI4962" s="95"/>
      <c r="BJ4962" s="95"/>
      <c r="BK4962" s="94"/>
      <c r="BL4962" s="95"/>
      <c r="BM4962" s="96"/>
      <c r="BN4962" s="94"/>
      <c r="BO4962" s="94"/>
      <c r="BP4962" s="42"/>
      <c r="BQ4962" s="120"/>
    </row>
    <row r="4963" spans="1:69" ht="30" hidden="1" customHeight="1" x14ac:dyDescent="0.35">
      <c r="A4963" s="134">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145"/>
      <c r="BH4963" s="95"/>
      <c r="BI4963" s="95"/>
      <c r="BJ4963" s="95"/>
      <c r="BK4963" s="94"/>
      <c r="BL4963" s="95"/>
      <c r="BM4963" s="96"/>
      <c r="BN4963" s="94"/>
      <c r="BO4963" s="94"/>
      <c r="BP4963" s="42"/>
      <c r="BQ4963" s="120"/>
    </row>
    <row r="4964" spans="1:69" ht="30" hidden="1" customHeight="1" x14ac:dyDescent="0.35">
      <c r="A4964" s="134">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145"/>
      <c r="BH4964" s="95"/>
      <c r="BI4964" s="95"/>
      <c r="BJ4964" s="95"/>
      <c r="BK4964" s="94"/>
      <c r="BL4964" s="95"/>
      <c r="BM4964" s="96"/>
      <c r="BN4964" s="94"/>
      <c r="BO4964" s="94"/>
      <c r="BP4964" s="42"/>
      <c r="BQ4964" s="120"/>
    </row>
    <row r="4965" spans="1:69" ht="30" hidden="1" customHeight="1" x14ac:dyDescent="0.35">
      <c r="A4965" s="134">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145"/>
      <c r="BH4965" s="95"/>
      <c r="BI4965" s="95"/>
      <c r="BJ4965" s="95"/>
      <c r="BK4965" s="94"/>
      <c r="BL4965" s="95"/>
      <c r="BM4965" s="96"/>
      <c r="BN4965" s="94"/>
      <c r="BO4965" s="94"/>
      <c r="BP4965" s="42"/>
      <c r="BQ4965" s="120"/>
    </row>
    <row r="4966" spans="1:69" ht="30" hidden="1" customHeight="1" x14ac:dyDescent="0.35">
      <c r="A4966" s="134">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145"/>
      <c r="BH4966" s="95"/>
      <c r="BI4966" s="95"/>
      <c r="BJ4966" s="95"/>
      <c r="BK4966" s="94"/>
      <c r="BL4966" s="95"/>
      <c r="BM4966" s="96"/>
      <c r="BN4966" s="94"/>
      <c r="BO4966" s="94"/>
      <c r="BP4966" s="42"/>
      <c r="BQ4966" s="120"/>
    </row>
    <row r="4967" spans="1:69" ht="30" hidden="1" customHeight="1" x14ac:dyDescent="0.35">
      <c r="A4967" s="134">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145"/>
      <c r="BH4967" s="95"/>
      <c r="BI4967" s="95"/>
      <c r="BJ4967" s="95"/>
      <c r="BK4967" s="94"/>
      <c r="BL4967" s="95"/>
      <c r="BM4967" s="96"/>
      <c r="BN4967" s="94"/>
      <c r="BO4967" s="94"/>
      <c r="BP4967" s="42"/>
      <c r="BQ4967" s="120"/>
    </row>
    <row r="4968" spans="1:69" ht="30" hidden="1" customHeight="1" x14ac:dyDescent="0.35">
      <c r="A4968" s="134">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145"/>
      <c r="BH4968" s="95"/>
      <c r="BI4968" s="95"/>
      <c r="BJ4968" s="95"/>
      <c r="BK4968" s="94"/>
      <c r="BL4968" s="95"/>
      <c r="BM4968" s="96"/>
      <c r="BN4968" s="94"/>
      <c r="BO4968" s="94"/>
      <c r="BP4968" s="42"/>
      <c r="BQ4968" s="120"/>
    </row>
    <row r="4969" spans="1:69" ht="30" hidden="1" customHeight="1" x14ac:dyDescent="0.35">
      <c r="A4969" s="134">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145"/>
      <c r="BH4969" s="95"/>
      <c r="BI4969" s="95"/>
      <c r="BJ4969" s="95"/>
      <c r="BK4969" s="94"/>
      <c r="BL4969" s="95"/>
      <c r="BM4969" s="96"/>
      <c r="BN4969" s="94"/>
      <c r="BO4969" s="94"/>
      <c r="BP4969" s="42"/>
      <c r="BQ4969" s="120"/>
    </row>
    <row r="4970" spans="1:69" ht="30" hidden="1" customHeight="1" x14ac:dyDescent="0.35">
      <c r="A4970" s="134">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145"/>
      <c r="BH4970" s="95"/>
      <c r="BI4970" s="95"/>
      <c r="BJ4970" s="95"/>
      <c r="BK4970" s="94"/>
      <c r="BL4970" s="95"/>
      <c r="BM4970" s="96"/>
      <c r="BN4970" s="94"/>
      <c r="BO4970" s="94"/>
      <c r="BP4970" s="42"/>
      <c r="BQ4970" s="120"/>
    </row>
    <row r="4971" spans="1:69" ht="30" hidden="1" customHeight="1" x14ac:dyDescent="0.35">
      <c r="A4971" s="134">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145"/>
      <c r="BH4971" s="95"/>
      <c r="BI4971" s="95"/>
      <c r="BJ4971" s="95"/>
      <c r="BK4971" s="94"/>
      <c r="BL4971" s="95"/>
      <c r="BM4971" s="96"/>
      <c r="BN4971" s="94"/>
      <c r="BO4971" s="94"/>
      <c r="BP4971" s="42"/>
      <c r="BQ4971" s="120"/>
    </row>
    <row r="4972" spans="1:69" ht="30" hidden="1" customHeight="1" x14ac:dyDescent="0.35">
      <c r="A4972" s="134">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145"/>
      <c r="BH4972" s="95"/>
      <c r="BI4972" s="95"/>
      <c r="BJ4972" s="95"/>
      <c r="BK4972" s="94"/>
      <c r="BL4972" s="95"/>
      <c r="BM4972" s="96"/>
      <c r="BN4972" s="94"/>
      <c r="BO4972" s="94"/>
      <c r="BP4972" s="42"/>
      <c r="BQ4972" s="120"/>
    </row>
    <row r="4973" spans="1:69" ht="30" hidden="1" customHeight="1" x14ac:dyDescent="0.35">
      <c r="A4973" s="134">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145"/>
      <c r="BH4973" s="95"/>
      <c r="BI4973" s="95"/>
      <c r="BJ4973" s="95"/>
      <c r="BK4973" s="94"/>
      <c r="BL4973" s="95"/>
      <c r="BM4973" s="96"/>
      <c r="BN4973" s="94"/>
      <c r="BO4973" s="94"/>
      <c r="BP4973" s="42"/>
      <c r="BQ4973" s="120"/>
    </row>
    <row r="4974" spans="1:69" ht="30" hidden="1" customHeight="1" x14ac:dyDescent="0.35">
      <c r="A4974" s="134">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145"/>
      <c r="BH4974" s="95"/>
      <c r="BI4974" s="95"/>
      <c r="BJ4974" s="95"/>
      <c r="BK4974" s="94"/>
      <c r="BL4974" s="95"/>
      <c r="BM4974" s="96"/>
      <c r="BN4974" s="94"/>
      <c r="BO4974" s="94"/>
      <c r="BP4974" s="42"/>
      <c r="BQ4974" s="120"/>
    </row>
    <row r="4975" spans="1:69" ht="30" hidden="1" customHeight="1" x14ac:dyDescent="0.35">
      <c r="A4975" s="134">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145"/>
      <c r="BH4975" s="95"/>
      <c r="BI4975" s="95"/>
      <c r="BJ4975" s="95"/>
      <c r="BK4975" s="94"/>
      <c r="BL4975" s="95"/>
      <c r="BM4975" s="96"/>
      <c r="BN4975" s="94"/>
      <c r="BO4975" s="94"/>
      <c r="BP4975" s="42"/>
      <c r="BQ4975" s="120"/>
    </row>
    <row r="4976" spans="1:69" ht="30" hidden="1" customHeight="1" x14ac:dyDescent="0.35">
      <c r="A4976" s="134">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145"/>
      <c r="BH4976" s="95"/>
      <c r="BI4976" s="95"/>
      <c r="BJ4976" s="95"/>
      <c r="BK4976" s="94"/>
      <c r="BL4976" s="95"/>
      <c r="BM4976" s="96"/>
      <c r="BN4976" s="94"/>
      <c r="BO4976" s="94"/>
      <c r="BP4976" s="42"/>
      <c r="BQ4976" s="120"/>
    </row>
    <row r="4977" spans="1:69" ht="30" hidden="1" customHeight="1" x14ac:dyDescent="0.35">
      <c r="A4977" s="134">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145"/>
      <c r="BH4977" s="95"/>
      <c r="BI4977" s="95"/>
      <c r="BJ4977" s="95"/>
      <c r="BK4977" s="94"/>
      <c r="BL4977" s="95"/>
      <c r="BM4977" s="96"/>
      <c r="BN4977" s="94"/>
      <c r="BO4977" s="94"/>
      <c r="BP4977" s="42"/>
      <c r="BQ4977" s="120"/>
    </row>
    <row r="4978" spans="1:69" ht="30" hidden="1" customHeight="1" x14ac:dyDescent="0.35">
      <c r="A4978" s="134">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145"/>
      <c r="BH4978" s="95"/>
      <c r="BI4978" s="95"/>
      <c r="BJ4978" s="95"/>
      <c r="BK4978" s="94"/>
      <c r="BL4978" s="95"/>
      <c r="BM4978" s="96"/>
      <c r="BN4978" s="94"/>
      <c r="BO4978" s="94"/>
      <c r="BP4978" s="42"/>
      <c r="BQ4978" s="120"/>
    </row>
    <row r="4979" spans="1:69" ht="30" hidden="1" customHeight="1" x14ac:dyDescent="0.35">
      <c r="A4979" s="134">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145"/>
      <c r="BH4979" s="95"/>
      <c r="BI4979" s="95"/>
      <c r="BJ4979" s="95"/>
      <c r="BK4979" s="94"/>
      <c r="BL4979" s="95"/>
      <c r="BM4979" s="96"/>
      <c r="BN4979" s="94"/>
      <c r="BO4979" s="94"/>
      <c r="BP4979" s="42"/>
      <c r="BQ4979" s="120"/>
    </row>
    <row r="4980" spans="1:69" ht="30" hidden="1" customHeight="1" x14ac:dyDescent="0.35">
      <c r="A4980" s="134">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145"/>
      <c r="BH4980" s="95"/>
      <c r="BI4980" s="95"/>
      <c r="BJ4980" s="95"/>
      <c r="BK4980" s="94"/>
      <c r="BL4980" s="95"/>
      <c r="BM4980" s="96"/>
      <c r="BN4980" s="94"/>
      <c r="BO4980" s="94"/>
      <c r="BP4980" s="42"/>
      <c r="BQ4980" s="120"/>
    </row>
    <row r="4981" spans="1:69" ht="30" hidden="1" customHeight="1" x14ac:dyDescent="0.35">
      <c r="A4981" s="134">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145"/>
      <c r="BH4981" s="95"/>
      <c r="BI4981" s="95"/>
      <c r="BJ4981" s="95"/>
      <c r="BK4981" s="94"/>
      <c r="BL4981" s="95"/>
      <c r="BM4981" s="96"/>
      <c r="BN4981" s="94"/>
      <c r="BO4981" s="94"/>
      <c r="BP4981" s="42"/>
      <c r="BQ4981" s="120"/>
    </row>
    <row r="4982" spans="1:69" ht="30" hidden="1" customHeight="1" x14ac:dyDescent="0.35">
      <c r="A4982" s="134">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145"/>
      <c r="BH4982" s="95"/>
      <c r="BI4982" s="95"/>
      <c r="BJ4982" s="95"/>
      <c r="BK4982" s="94"/>
      <c r="BL4982" s="95"/>
      <c r="BM4982" s="96"/>
      <c r="BN4982" s="94"/>
      <c r="BO4982" s="94"/>
      <c r="BP4982" s="42"/>
      <c r="BQ4982" s="120"/>
    </row>
    <row r="4983" spans="1:69" ht="30" hidden="1" customHeight="1" x14ac:dyDescent="0.35">
      <c r="A4983" s="134">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145"/>
      <c r="BH4983" s="95"/>
      <c r="BI4983" s="95"/>
      <c r="BJ4983" s="95"/>
      <c r="BK4983" s="94"/>
      <c r="BL4983" s="95"/>
      <c r="BM4983" s="96"/>
      <c r="BN4983" s="94"/>
      <c r="BO4983" s="94"/>
      <c r="BP4983" s="42"/>
      <c r="BQ4983" s="120"/>
    </row>
    <row r="4984" spans="1:69" ht="30" hidden="1" customHeight="1" x14ac:dyDescent="0.35">
      <c r="A4984" s="134">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145"/>
      <c r="BH4984" s="95"/>
      <c r="BI4984" s="95"/>
      <c r="BJ4984" s="95"/>
      <c r="BK4984" s="94"/>
      <c r="BL4984" s="95"/>
      <c r="BM4984" s="96"/>
      <c r="BN4984" s="94"/>
      <c r="BO4984" s="94"/>
      <c r="BP4984" s="42"/>
      <c r="BQ4984" s="120"/>
    </row>
    <row r="4985" spans="1:69" ht="30" hidden="1" customHeight="1" x14ac:dyDescent="0.35">
      <c r="A4985" s="134">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145"/>
      <c r="BH4985" s="95"/>
      <c r="BI4985" s="95"/>
      <c r="BJ4985" s="95"/>
      <c r="BK4985" s="94"/>
      <c r="BL4985" s="95"/>
      <c r="BM4985" s="96"/>
      <c r="BN4985" s="94"/>
      <c r="BO4985" s="94"/>
      <c r="BP4985" s="42"/>
      <c r="BQ4985" s="120"/>
    </row>
    <row r="4986" spans="1:69" ht="30" hidden="1" customHeight="1" x14ac:dyDescent="0.35">
      <c r="A4986" s="134">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145"/>
      <c r="BH4986" s="95"/>
      <c r="BI4986" s="95"/>
      <c r="BJ4986" s="95"/>
      <c r="BK4986" s="94"/>
      <c r="BL4986" s="95"/>
      <c r="BM4986" s="96"/>
      <c r="BN4986" s="94"/>
      <c r="BO4986" s="94"/>
      <c r="BP4986" s="42"/>
      <c r="BQ4986" s="120"/>
    </row>
    <row r="4987" spans="1:69" ht="30" hidden="1" customHeight="1" x14ac:dyDescent="0.35">
      <c r="A4987" s="134">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145"/>
      <c r="BH4987" s="95"/>
      <c r="BI4987" s="95"/>
      <c r="BJ4987" s="95"/>
      <c r="BK4987" s="94"/>
      <c r="BL4987" s="95"/>
      <c r="BM4987" s="96"/>
      <c r="BN4987" s="94"/>
      <c r="BO4987" s="94"/>
      <c r="BP4987" s="42"/>
      <c r="BQ4987" s="120"/>
    </row>
    <row r="4988" spans="1:69" ht="30" hidden="1" customHeight="1" x14ac:dyDescent="0.35">
      <c r="A4988" s="134">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145"/>
      <c r="BH4988" s="95"/>
      <c r="BI4988" s="95"/>
      <c r="BJ4988" s="95"/>
      <c r="BK4988" s="94"/>
      <c r="BL4988" s="95"/>
      <c r="BM4988" s="96"/>
      <c r="BN4988" s="94"/>
      <c r="BO4988" s="94"/>
      <c r="BP4988" s="42"/>
      <c r="BQ4988" s="120"/>
    </row>
    <row r="4989" spans="1:69" ht="30" hidden="1" customHeight="1" x14ac:dyDescent="0.35">
      <c r="A4989" s="134">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145"/>
      <c r="BH4989" s="95"/>
      <c r="BI4989" s="95"/>
      <c r="BJ4989" s="95"/>
      <c r="BK4989" s="94"/>
      <c r="BL4989" s="95"/>
      <c r="BM4989" s="96"/>
      <c r="BN4989" s="94"/>
      <c r="BO4989" s="94"/>
      <c r="BP4989" s="42"/>
      <c r="BQ4989" s="120"/>
    </row>
    <row r="4990" spans="1:69" ht="30" hidden="1" customHeight="1" x14ac:dyDescent="0.35">
      <c r="A4990" s="134">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145"/>
      <c r="BH4990" s="95"/>
      <c r="BI4990" s="95"/>
      <c r="BJ4990" s="95"/>
      <c r="BK4990" s="94"/>
      <c r="BL4990" s="95"/>
      <c r="BM4990" s="96"/>
      <c r="BN4990" s="94"/>
      <c r="BO4990" s="94"/>
      <c r="BP4990" s="42"/>
      <c r="BQ4990" s="120"/>
    </row>
    <row r="4991" spans="1:69" ht="30" hidden="1" customHeight="1" x14ac:dyDescent="0.35">
      <c r="A4991" s="134">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145"/>
      <c r="BH4991" s="95"/>
      <c r="BI4991" s="95"/>
      <c r="BJ4991" s="95"/>
      <c r="BK4991" s="94"/>
      <c r="BL4991" s="95"/>
      <c r="BM4991" s="96"/>
      <c r="BN4991" s="94"/>
      <c r="BO4991" s="94"/>
      <c r="BP4991" s="42"/>
      <c r="BQ4991" s="120"/>
    </row>
    <row r="4992" spans="1:69" ht="30" hidden="1" customHeight="1" x14ac:dyDescent="0.35">
      <c r="A4992" s="134">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145"/>
      <c r="BH4992" s="95"/>
      <c r="BI4992" s="95"/>
      <c r="BJ4992" s="95"/>
      <c r="BK4992" s="94"/>
      <c r="BL4992" s="95"/>
      <c r="BM4992" s="96"/>
      <c r="BN4992" s="94"/>
      <c r="BO4992" s="94"/>
      <c r="BP4992" s="42"/>
      <c r="BQ4992" s="120"/>
    </row>
    <row r="4993" spans="1:69" ht="30" hidden="1" customHeight="1" x14ac:dyDescent="0.35">
      <c r="A4993" s="134">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145"/>
      <c r="BH4993" s="95"/>
      <c r="BI4993" s="95"/>
      <c r="BJ4993" s="95"/>
      <c r="BK4993" s="94"/>
      <c r="BL4993" s="95"/>
      <c r="BM4993" s="96"/>
      <c r="BN4993" s="94"/>
      <c r="BO4993" s="94"/>
      <c r="BP4993" s="42"/>
      <c r="BQ4993" s="120"/>
    </row>
    <row r="4994" spans="1:69" ht="30" hidden="1" customHeight="1" x14ac:dyDescent="0.35">
      <c r="A4994" s="134">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145"/>
      <c r="BH4994" s="95"/>
      <c r="BI4994" s="95"/>
      <c r="BJ4994" s="95"/>
      <c r="BK4994" s="94"/>
      <c r="BL4994" s="95"/>
      <c r="BM4994" s="96"/>
      <c r="BN4994" s="94"/>
      <c r="BO4994" s="94"/>
      <c r="BP4994" s="42"/>
      <c r="BQ4994" s="120"/>
    </row>
    <row r="4995" spans="1:69" ht="30" hidden="1" customHeight="1" x14ac:dyDescent="0.35">
      <c r="A4995" s="134">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145"/>
      <c r="BH4995" s="95"/>
      <c r="BI4995" s="95"/>
      <c r="BJ4995" s="95"/>
      <c r="BK4995" s="94"/>
      <c r="BL4995" s="95"/>
      <c r="BM4995" s="96"/>
      <c r="BN4995" s="94"/>
      <c r="BO4995" s="94"/>
      <c r="BP4995" s="42"/>
      <c r="BQ4995" s="120"/>
    </row>
    <row r="4996" spans="1:69" ht="30" hidden="1" customHeight="1" x14ac:dyDescent="0.35">
      <c r="A4996" s="134">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145"/>
      <c r="BH4996" s="95"/>
      <c r="BI4996" s="95"/>
      <c r="BJ4996" s="95"/>
      <c r="BK4996" s="94"/>
      <c r="BL4996" s="95"/>
      <c r="BM4996" s="96"/>
      <c r="BN4996" s="94"/>
      <c r="BO4996" s="94"/>
      <c r="BP4996" s="42"/>
      <c r="BQ4996" s="120"/>
    </row>
    <row r="4997" spans="1:69" ht="30" hidden="1" customHeight="1" x14ac:dyDescent="0.35">
      <c r="A4997" s="134">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145"/>
      <c r="BH4997" s="95"/>
      <c r="BI4997" s="95"/>
      <c r="BJ4997" s="95"/>
      <c r="BK4997" s="94"/>
      <c r="BL4997" s="95"/>
      <c r="BM4997" s="96"/>
      <c r="BN4997" s="94"/>
      <c r="BO4997" s="94"/>
      <c r="BP4997" s="42"/>
      <c r="BQ4997" s="120"/>
    </row>
    <row r="4998" spans="1:69" ht="30" hidden="1" customHeight="1" x14ac:dyDescent="0.35">
      <c r="A4998" s="134">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145"/>
      <c r="BH4998" s="95"/>
      <c r="BI4998" s="95"/>
      <c r="BJ4998" s="95"/>
      <c r="BK4998" s="94"/>
      <c r="BL4998" s="95"/>
      <c r="BM4998" s="96"/>
      <c r="BN4998" s="94"/>
      <c r="BO4998" s="94"/>
      <c r="BP4998" s="42"/>
      <c r="BQ4998" s="120"/>
    </row>
    <row r="4999" spans="1:69" ht="30" hidden="1" customHeight="1" x14ac:dyDescent="0.35">
      <c r="A4999" s="134">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145"/>
      <c r="BH4999" s="95"/>
      <c r="BI4999" s="95"/>
      <c r="BJ4999" s="95"/>
      <c r="BK4999" s="94"/>
      <c r="BL4999" s="95"/>
      <c r="BM4999" s="96"/>
      <c r="BN4999" s="94"/>
      <c r="BO4999" s="94"/>
      <c r="BP4999" s="42"/>
      <c r="BQ4999" s="120"/>
    </row>
    <row r="5000" spans="1:69" ht="30" hidden="1" customHeight="1" x14ac:dyDescent="0.35">
      <c r="A5000" s="134">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145"/>
      <c r="BH5000" s="95"/>
      <c r="BI5000" s="95"/>
      <c r="BJ5000" s="95"/>
      <c r="BK5000" s="94"/>
      <c r="BL5000" s="95"/>
      <c r="BM5000" s="96"/>
      <c r="BN5000" s="94"/>
      <c r="BO5000" s="94"/>
      <c r="BP5000" s="42"/>
      <c r="BQ5000" s="120"/>
    </row>
    <row r="5001" spans="1:69" ht="30" hidden="1" customHeight="1" x14ac:dyDescent="0.35">
      <c r="A5001" s="134">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145"/>
      <c r="BH5001" s="95"/>
      <c r="BI5001" s="95"/>
      <c r="BJ5001" s="95"/>
      <c r="BK5001" s="94"/>
      <c r="BL5001" s="95"/>
      <c r="BM5001" s="96"/>
      <c r="BN5001" s="94"/>
      <c r="BO5001" s="94"/>
      <c r="BP5001" s="42"/>
      <c r="BQ5001" s="120"/>
    </row>
    <row r="5002" spans="1:69" ht="30" hidden="1" customHeight="1" x14ac:dyDescent="0.35">
      <c r="A5002" s="134">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145"/>
      <c r="BH5002" s="95"/>
      <c r="BI5002" s="95"/>
      <c r="BJ5002" s="95"/>
      <c r="BK5002" s="94"/>
      <c r="BL5002" s="95"/>
      <c r="BM5002" s="96"/>
      <c r="BN5002" s="94"/>
      <c r="BO5002" s="94"/>
      <c r="BP5002" s="42"/>
      <c r="BQ5002" s="120"/>
    </row>
    <row r="5003" spans="1:69" ht="30" hidden="1" customHeight="1" x14ac:dyDescent="0.35">
      <c r="A5003" s="134">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145"/>
      <c r="BH5003" s="95"/>
      <c r="BI5003" s="95"/>
      <c r="BJ5003" s="95"/>
      <c r="BK5003" s="94"/>
      <c r="BL5003" s="95"/>
      <c r="BM5003" s="96"/>
      <c r="BN5003" s="94"/>
      <c r="BO5003" s="94"/>
      <c r="BP5003" s="42"/>
      <c r="BQ5003" s="120"/>
    </row>
    <row r="5004" spans="1:69" ht="30" hidden="1" customHeight="1" x14ac:dyDescent="0.35">
      <c r="A5004" s="134">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145"/>
      <c r="BH5004" s="95"/>
      <c r="BI5004" s="95"/>
      <c r="BJ5004" s="95"/>
      <c r="BK5004" s="94"/>
      <c r="BL5004" s="95"/>
      <c r="BM5004" s="96"/>
      <c r="BN5004" s="94"/>
      <c r="BO5004" s="94"/>
      <c r="BP5004" s="42"/>
      <c r="BQ5004" s="120"/>
    </row>
    <row r="5005" spans="1:69" ht="30" hidden="1" customHeight="1" x14ac:dyDescent="0.35">
      <c r="A5005" s="134">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145"/>
      <c r="BH5005" s="95"/>
      <c r="BI5005" s="95"/>
      <c r="BJ5005" s="95"/>
      <c r="BK5005" s="94"/>
      <c r="BL5005" s="95"/>
      <c r="BM5005" s="96"/>
      <c r="BN5005" s="94"/>
      <c r="BO5005" s="94"/>
      <c r="BP5005" s="42"/>
      <c r="BQ5005" s="120"/>
    </row>
    <row r="5006" spans="1:69" ht="30" hidden="1" customHeight="1" x14ac:dyDescent="0.35">
      <c r="A5006" s="134">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145"/>
      <c r="BH5006" s="95"/>
      <c r="BI5006" s="95"/>
      <c r="BJ5006" s="95"/>
      <c r="BK5006" s="94"/>
      <c r="BL5006" s="95"/>
      <c r="BM5006" s="96"/>
      <c r="BN5006" s="94"/>
      <c r="BO5006" s="94"/>
      <c r="BP5006" s="42"/>
      <c r="BQ5006" s="120"/>
    </row>
    <row r="5007" spans="1:69" ht="30" hidden="1" customHeight="1" x14ac:dyDescent="0.35">
      <c r="A5007" s="134">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145"/>
      <c r="BH5007" s="95"/>
      <c r="BI5007" s="95"/>
      <c r="BJ5007" s="95"/>
      <c r="BK5007" s="94"/>
      <c r="BL5007" s="95"/>
      <c r="BM5007" s="96"/>
      <c r="BN5007" s="94"/>
      <c r="BO5007" s="94"/>
      <c r="BP5007" s="42"/>
      <c r="BQ5007" s="120"/>
    </row>
    <row r="5008" spans="1:69" ht="30" hidden="1" customHeight="1" x14ac:dyDescent="0.35">
      <c r="A5008" s="134">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145"/>
      <c r="BH5008" s="95"/>
      <c r="BI5008" s="95"/>
      <c r="BJ5008" s="95"/>
      <c r="BK5008" s="94"/>
      <c r="BL5008" s="95"/>
      <c r="BM5008" s="96"/>
      <c r="BN5008" s="94"/>
      <c r="BO5008" s="94"/>
      <c r="BP5008" s="42"/>
      <c r="BQ5008" s="120"/>
    </row>
    <row r="5009" spans="1:69" ht="30" hidden="1" customHeight="1" x14ac:dyDescent="0.35">
      <c r="A5009" s="134">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145"/>
      <c r="BH5009" s="95"/>
      <c r="BI5009" s="95"/>
      <c r="BJ5009" s="95"/>
      <c r="BK5009" s="94"/>
      <c r="BL5009" s="95"/>
      <c r="BM5009" s="96"/>
      <c r="BN5009" s="94"/>
      <c r="BO5009" s="94"/>
      <c r="BP5009" s="42"/>
      <c r="BQ5009" s="120"/>
    </row>
    <row r="5010" spans="1:69" ht="30" hidden="1" customHeight="1" x14ac:dyDescent="0.35">
      <c r="A5010" s="134">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145"/>
      <c r="BH5010" s="95"/>
      <c r="BI5010" s="95"/>
      <c r="BJ5010" s="95"/>
      <c r="BK5010" s="94"/>
      <c r="BL5010" s="95"/>
      <c r="BM5010" s="96"/>
      <c r="BN5010" s="94"/>
      <c r="BO5010" s="94"/>
      <c r="BP5010" s="42"/>
      <c r="BQ5010" s="120"/>
    </row>
    <row r="5011" spans="1:69" ht="30" hidden="1" customHeight="1" x14ac:dyDescent="0.35">
      <c r="A5011" s="134">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145"/>
      <c r="BH5011" s="95"/>
      <c r="BI5011" s="95"/>
      <c r="BJ5011" s="95"/>
      <c r="BK5011" s="94"/>
      <c r="BL5011" s="95"/>
      <c r="BM5011" s="96"/>
      <c r="BN5011" s="94"/>
      <c r="BO5011" s="94"/>
      <c r="BP5011" s="42"/>
      <c r="BQ5011" s="120"/>
    </row>
    <row r="5012" spans="1:69" ht="30" hidden="1" customHeight="1" x14ac:dyDescent="0.35">
      <c r="A5012" s="134">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145"/>
      <c r="BH5012" s="95"/>
      <c r="BI5012" s="95"/>
      <c r="BJ5012" s="95"/>
      <c r="BK5012" s="94"/>
      <c r="BL5012" s="95"/>
      <c r="BM5012" s="96"/>
      <c r="BN5012" s="94"/>
      <c r="BO5012" s="94"/>
      <c r="BP5012" s="42"/>
      <c r="BQ5012" s="120"/>
    </row>
    <row r="5013" spans="1:69" ht="30" hidden="1" customHeight="1" x14ac:dyDescent="0.35">
      <c r="A5013" s="134">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145"/>
      <c r="BH5013" s="95"/>
      <c r="BI5013" s="95"/>
      <c r="BJ5013" s="95"/>
      <c r="BK5013" s="94"/>
      <c r="BL5013" s="95"/>
      <c r="BM5013" s="96"/>
      <c r="BN5013" s="94"/>
      <c r="BO5013" s="94"/>
      <c r="BP5013" s="42"/>
      <c r="BQ5013" s="120"/>
    </row>
    <row r="5014" spans="1:69" ht="30" hidden="1" customHeight="1" x14ac:dyDescent="0.35">
      <c r="A5014" s="134">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145"/>
      <c r="BH5014" s="95"/>
      <c r="BI5014" s="95"/>
      <c r="BJ5014" s="95"/>
      <c r="BK5014" s="94"/>
      <c r="BL5014" s="95"/>
      <c r="BM5014" s="96"/>
      <c r="BN5014" s="94"/>
      <c r="BO5014" s="94"/>
      <c r="BP5014" s="42"/>
      <c r="BQ5014" s="120"/>
    </row>
    <row r="5015" spans="1:69" ht="30" hidden="1" customHeight="1" x14ac:dyDescent="0.35">
      <c r="A5015" s="134">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145"/>
      <c r="BH5015" s="95"/>
      <c r="BI5015" s="95"/>
      <c r="BJ5015" s="95"/>
      <c r="BK5015" s="94"/>
      <c r="BL5015" s="95"/>
      <c r="BM5015" s="96"/>
      <c r="BN5015" s="94"/>
      <c r="BO5015" s="94"/>
      <c r="BP5015" s="42"/>
      <c r="BQ5015" s="120"/>
    </row>
    <row r="5016" spans="1:69" ht="30" hidden="1" customHeight="1" x14ac:dyDescent="0.35">
      <c r="A5016" s="134">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145"/>
      <c r="BH5016" s="95"/>
      <c r="BI5016" s="95"/>
      <c r="BJ5016" s="95"/>
      <c r="BK5016" s="94"/>
      <c r="BL5016" s="95"/>
      <c r="BM5016" s="96"/>
      <c r="BN5016" s="94"/>
      <c r="BO5016" s="94"/>
      <c r="BP5016" s="42"/>
      <c r="BQ5016" s="120"/>
    </row>
    <row r="5017" spans="1:69" ht="30" hidden="1" customHeight="1" x14ac:dyDescent="0.35">
      <c r="A5017" s="134">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145"/>
      <c r="BH5017" s="95"/>
      <c r="BI5017" s="95"/>
      <c r="BJ5017" s="95"/>
      <c r="BK5017" s="94"/>
      <c r="BL5017" s="95"/>
      <c r="BM5017" s="96"/>
      <c r="BN5017" s="94"/>
      <c r="BO5017" s="94"/>
      <c r="BP5017" s="42"/>
      <c r="BQ5017" s="120"/>
    </row>
    <row r="5018" spans="1:69" ht="30" hidden="1" customHeight="1" x14ac:dyDescent="0.35">
      <c r="A5018" s="134">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145"/>
      <c r="BH5018" s="95"/>
      <c r="BI5018" s="95"/>
      <c r="BJ5018" s="95"/>
      <c r="BK5018" s="94"/>
      <c r="BL5018" s="95"/>
      <c r="BM5018" s="96"/>
      <c r="BN5018" s="94"/>
      <c r="BO5018" s="94"/>
      <c r="BP5018" s="42"/>
      <c r="BQ5018" s="120"/>
    </row>
    <row r="5019" spans="1:69" ht="30" hidden="1" customHeight="1" x14ac:dyDescent="0.35">
      <c r="A5019" s="134">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145"/>
      <c r="BH5019" s="95"/>
      <c r="BI5019" s="95"/>
      <c r="BJ5019" s="95"/>
      <c r="BK5019" s="94"/>
      <c r="BL5019" s="95"/>
      <c r="BM5019" s="96"/>
      <c r="BN5019" s="94"/>
      <c r="BO5019" s="94"/>
      <c r="BP5019" s="42"/>
      <c r="BQ5019" s="120"/>
    </row>
    <row r="5020" spans="1:69" ht="30" hidden="1" customHeight="1" x14ac:dyDescent="0.35">
      <c r="A5020" s="134">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145"/>
      <c r="BH5020" s="95"/>
      <c r="BI5020" s="95"/>
      <c r="BJ5020" s="95"/>
      <c r="BK5020" s="94"/>
      <c r="BL5020" s="95"/>
      <c r="BM5020" s="96"/>
      <c r="BN5020" s="94"/>
      <c r="BO5020" s="94"/>
      <c r="BP5020" s="42"/>
      <c r="BQ5020" s="120"/>
    </row>
    <row r="5021" spans="1:69" ht="30" hidden="1" customHeight="1" x14ac:dyDescent="0.35">
      <c r="A5021" s="134">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145"/>
      <c r="BH5021" s="95"/>
      <c r="BI5021" s="95"/>
      <c r="BJ5021" s="95"/>
      <c r="BK5021" s="94"/>
      <c r="BL5021" s="95"/>
      <c r="BM5021" s="96"/>
      <c r="BN5021" s="94"/>
      <c r="BO5021" s="94"/>
      <c r="BP5021" s="42"/>
      <c r="BQ5021" s="120"/>
    </row>
    <row r="5022" spans="1:69" ht="30" hidden="1" customHeight="1" x14ac:dyDescent="0.35">
      <c r="A5022" s="134">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145"/>
      <c r="BH5022" s="95"/>
      <c r="BI5022" s="95"/>
      <c r="BJ5022" s="95"/>
      <c r="BK5022" s="94"/>
      <c r="BL5022" s="95"/>
      <c r="BM5022" s="96"/>
      <c r="BN5022" s="94"/>
      <c r="BO5022" s="94"/>
      <c r="BP5022" s="42"/>
      <c r="BQ5022" s="120"/>
    </row>
    <row r="5023" spans="1:69" ht="30" hidden="1" customHeight="1" x14ac:dyDescent="0.35">
      <c r="A5023" s="134">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145"/>
      <c r="BH5023" s="95"/>
      <c r="BI5023" s="95"/>
      <c r="BJ5023" s="95"/>
      <c r="BK5023" s="94"/>
      <c r="BL5023" s="95"/>
      <c r="BM5023" s="96"/>
      <c r="BN5023" s="94"/>
      <c r="BO5023" s="94"/>
      <c r="BP5023" s="42"/>
      <c r="BQ5023" s="120"/>
    </row>
    <row r="5024" spans="1:69" ht="30" hidden="1" customHeight="1" x14ac:dyDescent="0.35">
      <c r="A5024" s="134">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145"/>
      <c r="BH5024" s="95"/>
      <c r="BI5024" s="95"/>
      <c r="BJ5024" s="95"/>
      <c r="BK5024" s="94"/>
      <c r="BL5024" s="95"/>
      <c r="BM5024" s="96"/>
      <c r="BN5024" s="94"/>
      <c r="BO5024" s="94"/>
      <c r="BP5024" s="42"/>
      <c r="BQ5024" s="120"/>
    </row>
    <row r="5025" spans="1:69" ht="30" hidden="1" customHeight="1" x14ac:dyDescent="0.35">
      <c r="A5025" s="134">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145"/>
      <c r="BH5025" s="95"/>
      <c r="BI5025" s="95"/>
      <c r="BJ5025" s="95"/>
      <c r="BK5025" s="94"/>
      <c r="BL5025" s="95"/>
      <c r="BM5025" s="96"/>
      <c r="BN5025" s="94"/>
      <c r="BO5025" s="94"/>
      <c r="BP5025" s="42"/>
      <c r="BQ5025" s="120"/>
    </row>
    <row r="5026" spans="1:69" ht="30" hidden="1" customHeight="1" x14ac:dyDescent="0.35">
      <c r="A5026" s="134">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145"/>
      <c r="BH5026" s="95"/>
      <c r="BI5026" s="95"/>
      <c r="BJ5026" s="95"/>
      <c r="BK5026" s="94"/>
      <c r="BL5026" s="95"/>
      <c r="BM5026" s="96"/>
      <c r="BN5026" s="94"/>
      <c r="BO5026" s="94"/>
      <c r="BP5026" s="42"/>
      <c r="BQ5026" s="120"/>
    </row>
    <row r="5027" spans="1:69" ht="30" hidden="1" customHeight="1" x14ac:dyDescent="0.35">
      <c r="A5027" s="134">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145"/>
      <c r="BH5027" s="95"/>
      <c r="BI5027" s="95"/>
      <c r="BJ5027" s="95"/>
      <c r="BK5027" s="94"/>
      <c r="BL5027" s="95"/>
      <c r="BM5027" s="96"/>
      <c r="BN5027" s="94"/>
      <c r="BO5027" s="94"/>
      <c r="BP5027" s="42"/>
      <c r="BQ5027" s="120"/>
    </row>
    <row r="5028" spans="1:69" ht="30" hidden="1" customHeight="1" x14ac:dyDescent="0.35">
      <c r="A5028" s="134">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145"/>
      <c r="BH5028" s="95"/>
      <c r="BI5028" s="95"/>
      <c r="BJ5028" s="95"/>
      <c r="BK5028" s="94"/>
      <c r="BL5028" s="95"/>
      <c r="BM5028" s="96"/>
      <c r="BN5028" s="94"/>
      <c r="BO5028" s="94"/>
      <c r="BP5028" s="42"/>
      <c r="BQ5028" s="120"/>
    </row>
    <row r="5029" spans="1:69" ht="30" hidden="1" customHeight="1" x14ac:dyDescent="0.35">
      <c r="A5029" s="134">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145"/>
      <c r="BH5029" s="95"/>
      <c r="BI5029" s="95"/>
      <c r="BJ5029" s="95"/>
      <c r="BK5029" s="94"/>
      <c r="BL5029" s="95"/>
      <c r="BM5029" s="96"/>
      <c r="BN5029" s="94"/>
      <c r="BO5029" s="94"/>
      <c r="BP5029" s="42"/>
      <c r="BQ5029" s="120"/>
    </row>
    <row r="5030" spans="1:69" ht="30" hidden="1" customHeight="1" x14ac:dyDescent="0.35">
      <c r="A5030" s="134">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145"/>
      <c r="BH5030" s="95"/>
      <c r="BI5030" s="95"/>
      <c r="BJ5030" s="95"/>
      <c r="BK5030" s="94"/>
      <c r="BL5030" s="95"/>
      <c r="BM5030" s="96"/>
      <c r="BN5030" s="94"/>
      <c r="BO5030" s="94"/>
      <c r="BP5030" s="42"/>
      <c r="BQ5030" s="120"/>
    </row>
    <row r="5031" spans="1:69" ht="30" hidden="1" customHeight="1" x14ac:dyDescent="0.35">
      <c r="A5031" s="134">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145"/>
      <c r="BH5031" s="95"/>
      <c r="BI5031" s="95"/>
      <c r="BJ5031" s="95"/>
      <c r="BK5031" s="94"/>
      <c r="BL5031" s="95"/>
      <c r="BM5031" s="96"/>
      <c r="BN5031" s="94"/>
      <c r="BO5031" s="94"/>
      <c r="BP5031" s="42"/>
      <c r="BQ5031" s="120"/>
    </row>
    <row r="5032" spans="1:69" ht="30" hidden="1" customHeight="1" x14ac:dyDescent="0.35">
      <c r="A5032" s="134">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145"/>
      <c r="BH5032" s="95"/>
      <c r="BI5032" s="95"/>
      <c r="BJ5032" s="95"/>
      <c r="BK5032" s="94"/>
      <c r="BL5032" s="95"/>
      <c r="BM5032" s="96"/>
      <c r="BN5032" s="94"/>
      <c r="BO5032" s="94"/>
      <c r="BP5032" s="42"/>
      <c r="BQ5032" s="120"/>
    </row>
    <row r="5033" spans="1:69" ht="30" hidden="1" customHeight="1" x14ac:dyDescent="0.35">
      <c r="A5033" s="134">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145"/>
      <c r="BH5033" s="95"/>
      <c r="BI5033" s="95"/>
      <c r="BJ5033" s="95"/>
      <c r="BK5033" s="94"/>
      <c r="BL5033" s="95"/>
      <c r="BM5033" s="96"/>
      <c r="BN5033" s="94"/>
      <c r="BO5033" s="94"/>
      <c r="BP5033" s="42"/>
      <c r="BQ5033" s="120"/>
    </row>
    <row r="5034" spans="1:69" ht="30" hidden="1" customHeight="1" x14ac:dyDescent="0.35">
      <c r="A5034" s="134">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145"/>
      <c r="BH5034" s="95"/>
      <c r="BI5034" s="95"/>
      <c r="BJ5034" s="95"/>
      <c r="BK5034" s="94"/>
      <c r="BL5034" s="95"/>
      <c r="BM5034" s="96"/>
      <c r="BN5034" s="94"/>
      <c r="BO5034" s="94"/>
      <c r="BP5034" s="42"/>
      <c r="BQ5034" s="120"/>
    </row>
    <row r="5035" spans="1:69" ht="30" hidden="1" customHeight="1" x14ac:dyDescent="0.35">
      <c r="A5035" s="134">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145"/>
      <c r="BH5035" s="95"/>
      <c r="BI5035" s="95"/>
      <c r="BJ5035" s="95"/>
      <c r="BK5035" s="94"/>
      <c r="BL5035" s="95"/>
      <c r="BM5035" s="96"/>
      <c r="BN5035" s="94"/>
      <c r="BO5035" s="94"/>
      <c r="BP5035" s="42"/>
      <c r="BQ5035" s="120"/>
    </row>
    <row r="5036" spans="1:69" ht="30" hidden="1" customHeight="1" x14ac:dyDescent="0.35">
      <c r="A5036" s="134">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145"/>
      <c r="BH5036" s="95"/>
      <c r="BI5036" s="95"/>
      <c r="BJ5036" s="95"/>
      <c r="BK5036" s="94"/>
      <c r="BL5036" s="95"/>
      <c r="BM5036" s="96"/>
      <c r="BN5036" s="94"/>
      <c r="BO5036" s="94"/>
      <c r="BP5036" s="42"/>
      <c r="BQ5036" s="120"/>
    </row>
    <row r="5037" spans="1:69" ht="30" hidden="1" customHeight="1" x14ac:dyDescent="0.35">
      <c r="A5037" s="134">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145"/>
      <c r="BH5037" s="95"/>
      <c r="BI5037" s="95"/>
      <c r="BJ5037" s="95"/>
      <c r="BK5037" s="94"/>
      <c r="BL5037" s="95"/>
      <c r="BM5037" s="96"/>
      <c r="BN5037" s="94"/>
      <c r="BO5037" s="94"/>
      <c r="BP5037" s="42"/>
      <c r="BQ5037" s="120"/>
    </row>
    <row r="5038" spans="1:69" ht="30" hidden="1" customHeight="1" x14ac:dyDescent="0.35">
      <c r="A5038" s="134">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145"/>
      <c r="BH5038" s="95"/>
      <c r="BI5038" s="95"/>
      <c r="BJ5038" s="95"/>
      <c r="BK5038" s="94"/>
      <c r="BL5038" s="95"/>
      <c r="BM5038" s="96"/>
      <c r="BN5038" s="94"/>
      <c r="BO5038" s="94"/>
      <c r="BP5038" s="42"/>
      <c r="BQ5038" s="120"/>
    </row>
    <row r="5039" spans="1:69" ht="30" hidden="1" customHeight="1" x14ac:dyDescent="0.35">
      <c r="A5039" s="134">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145"/>
      <c r="BH5039" s="95"/>
      <c r="BI5039" s="95"/>
      <c r="BJ5039" s="95"/>
      <c r="BK5039" s="94"/>
      <c r="BL5039" s="95"/>
      <c r="BM5039" s="96"/>
      <c r="BN5039" s="94"/>
      <c r="BO5039" s="94"/>
      <c r="BP5039" s="42"/>
      <c r="BQ5039" s="120"/>
    </row>
    <row r="5040" spans="1:69" ht="30" hidden="1" customHeight="1" x14ac:dyDescent="0.35">
      <c r="A5040" s="134">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145"/>
      <c r="BH5040" s="95"/>
      <c r="BI5040" s="95"/>
      <c r="BJ5040" s="95"/>
      <c r="BK5040" s="94"/>
      <c r="BL5040" s="95"/>
      <c r="BM5040" s="96"/>
      <c r="BN5040" s="94"/>
      <c r="BO5040" s="94"/>
      <c r="BP5040" s="42"/>
      <c r="BQ5040" s="120"/>
    </row>
    <row r="5041" spans="1:69" ht="30" hidden="1" customHeight="1" x14ac:dyDescent="0.35">
      <c r="A5041" s="134">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145"/>
      <c r="BH5041" s="95"/>
      <c r="BI5041" s="95"/>
      <c r="BJ5041" s="95"/>
      <c r="BK5041" s="94"/>
      <c r="BL5041" s="95"/>
      <c r="BM5041" s="96"/>
      <c r="BN5041" s="94"/>
      <c r="BO5041" s="94"/>
      <c r="BP5041" s="42"/>
      <c r="BQ5041" s="120"/>
    </row>
    <row r="5042" spans="1:69" ht="30" hidden="1" customHeight="1" x14ac:dyDescent="0.35">
      <c r="A5042" s="134">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145"/>
      <c r="BH5042" s="95"/>
      <c r="BI5042" s="95"/>
      <c r="BJ5042" s="95"/>
      <c r="BK5042" s="94"/>
      <c r="BL5042" s="95"/>
      <c r="BM5042" s="96"/>
      <c r="BN5042" s="94"/>
      <c r="BO5042" s="94"/>
      <c r="BP5042" s="42"/>
      <c r="BQ5042" s="120"/>
    </row>
    <row r="5043" spans="1:69" ht="30" hidden="1" customHeight="1" x14ac:dyDescent="0.35">
      <c r="A5043" s="134">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145"/>
      <c r="BH5043" s="95"/>
      <c r="BI5043" s="95"/>
      <c r="BJ5043" s="95"/>
      <c r="BK5043" s="94"/>
      <c r="BL5043" s="95"/>
      <c r="BM5043" s="96"/>
      <c r="BN5043" s="94"/>
      <c r="BO5043" s="94"/>
      <c r="BP5043" s="42"/>
      <c r="BQ5043" s="120"/>
    </row>
    <row r="5044" spans="1:69" ht="30" hidden="1" customHeight="1" x14ac:dyDescent="0.35">
      <c r="A5044" s="134">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145"/>
      <c r="BH5044" s="95"/>
      <c r="BI5044" s="95"/>
      <c r="BJ5044" s="95"/>
      <c r="BK5044" s="94"/>
      <c r="BL5044" s="95"/>
      <c r="BM5044" s="96"/>
      <c r="BN5044" s="94"/>
      <c r="BO5044" s="94"/>
      <c r="BP5044" s="42"/>
      <c r="BQ5044" s="120"/>
    </row>
    <row r="5045" spans="1:69" ht="30" hidden="1" customHeight="1" x14ac:dyDescent="0.35">
      <c r="A5045" s="134">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145"/>
      <c r="BH5045" s="95"/>
      <c r="BI5045" s="95"/>
      <c r="BJ5045" s="95"/>
      <c r="BK5045" s="94"/>
      <c r="BL5045" s="95"/>
      <c r="BM5045" s="96"/>
      <c r="BN5045" s="94"/>
      <c r="BO5045" s="94"/>
      <c r="BP5045" s="42"/>
      <c r="BQ5045" s="120"/>
    </row>
    <row r="5046" spans="1:69" ht="30" hidden="1" customHeight="1" x14ac:dyDescent="0.35">
      <c r="A5046" s="134">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145"/>
      <c r="BH5046" s="95"/>
      <c r="BI5046" s="95"/>
      <c r="BJ5046" s="95"/>
      <c r="BK5046" s="94"/>
      <c r="BL5046" s="95"/>
      <c r="BM5046" s="96"/>
      <c r="BN5046" s="94"/>
      <c r="BO5046" s="94"/>
      <c r="BP5046" s="42"/>
      <c r="BQ5046" s="120"/>
    </row>
    <row r="5047" spans="1:69" ht="30" hidden="1" customHeight="1" x14ac:dyDescent="0.35">
      <c r="A5047" s="134">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145"/>
      <c r="BH5047" s="95"/>
      <c r="BI5047" s="95"/>
      <c r="BJ5047" s="95"/>
      <c r="BK5047" s="94"/>
      <c r="BL5047" s="95"/>
      <c r="BM5047" s="96"/>
      <c r="BN5047" s="94"/>
      <c r="BO5047" s="94"/>
      <c r="BP5047" s="42"/>
      <c r="BQ5047" s="120"/>
    </row>
    <row r="5048" spans="1:69" ht="30" hidden="1" customHeight="1" x14ac:dyDescent="0.35">
      <c r="A5048" s="134">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145"/>
      <c r="BH5048" s="95"/>
      <c r="BI5048" s="95"/>
      <c r="BJ5048" s="95"/>
      <c r="BK5048" s="94"/>
      <c r="BL5048" s="95"/>
      <c r="BM5048" s="96"/>
      <c r="BN5048" s="94"/>
      <c r="BO5048" s="94"/>
      <c r="BP5048" s="42"/>
      <c r="BQ5048" s="120"/>
    </row>
    <row r="5049" spans="1:69" ht="30" hidden="1" customHeight="1" x14ac:dyDescent="0.35">
      <c r="A5049" s="134">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145"/>
      <c r="BH5049" s="95"/>
      <c r="BI5049" s="95"/>
      <c r="BJ5049" s="95"/>
      <c r="BK5049" s="94"/>
      <c r="BL5049" s="95"/>
      <c r="BM5049" s="96"/>
      <c r="BN5049" s="94"/>
      <c r="BO5049" s="94"/>
      <c r="BP5049" s="42"/>
      <c r="BQ5049" s="120"/>
    </row>
    <row r="5050" spans="1:69" ht="30" hidden="1" customHeight="1" x14ac:dyDescent="0.35">
      <c r="A5050" s="134">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145"/>
      <c r="BH5050" s="95"/>
      <c r="BI5050" s="95"/>
      <c r="BJ5050" s="95"/>
      <c r="BK5050" s="94"/>
      <c r="BL5050" s="95"/>
      <c r="BM5050" s="96"/>
      <c r="BN5050" s="94"/>
      <c r="BO5050" s="94"/>
      <c r="BP5050" s="42"/>
      <c r="BQ5050" s="120"/>
    </row>
    <row r="5051" spans="1:69" ht="30" hidden="1" customHeight="1" x14ac:dyDescent="0.35">
      <c r="A5051" s="134">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145"/>
      <c r="BH5051" s="95"/>
      <c r="BI5051" s="95"/>
      <c r="BJ5051" s="95"/>
      <c r="BK5051" s="94"/>
      <c r="BL5051" s="95"/>
      <c r="BM5051" s="96"/>
      <c r="BN5051" s="94"/>
      <c r="BO5051" s="94"/>
      <c r="BP5051" s="42"/>
      <c r="BQ5051" s="120"/>
    </row>
    <row r="5052" spans="1:69" ht="30" hidden="1" customHeight="1" x14ac:dyDescent="0.35">
      <c r="A5052" s="134">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145"/>
      <c r="BH5052" s="95"/>
      <c r="BI5052" s="95"/>
      <c r="BJ5052" s="95"/>
      <c r="BK5052" s="94"/>
      <c r="BL5052" s="95"/>
      <c r="BM5052" s="96"/>
      <c r="BN5052" s="94"/>
      <c r="BO5052" s="94"/>
      <c r="BP5052" s="42"/>
      <c r="BQ5052" s="120"/>
    </row>
    <row r="5053" spans="1:69" ht="30" hidden="1" customHeight="1" x14ac:dyDescent="0.35">
      <c r="A5053" s="134">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145"/>
      <c r="BH5053" s="95"/>
      <c r="BI5053" s="95"/>
      <c r="BJ5053" s="95"/>
      <c r="BK5053" s="94"/>
      <c r="BL5053" s="95"/>
      <c r="BM5053" s="96"/>
      <c r="BN5053" s="94"/>
      <c r="BO5053" s="94"/>
      <c r="BP5053" s="42"/>
      <c r="BQ5053" s="120"/>
    </row>
    <row r="5054" spans="1:69" ht="30" hidden="1" customHeight="1" x14ac:dyDescent="0.35">
      <c r="A5054" s="134">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145"/>
      <c r="BH5054" s="95"/>
      <c r="BI5054" s="95"/>
      <c r="BJ5054" s="95"/>
      <c r="BK5054" s="94"/>
      <c r="BL5054" s="95"/>
      <c r="BM5054" s="96"/>
      <c r="BN5054" s="94"/>
      <c r="BO5054" s="94"/>
      <c r="BP5054" s="42"/>
      <c r="BQ5054" s="120"/>
    </row>
    <row r="5055" spans="1:69" ht="30" hidden="1" customHeight="1" x14ac:dyDescent="0.35">
      <c r="A5055" s="134">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145"/>
      <c r="BH5055" s="95"/>
      <c r="BI5055" s="95"/>
      <c r="BJ5055" s="95"/>
      <c r="BK5055" s="94"/>
      <c r="BL5055" s="95"/>
      <c r="BM5055" s="96"/>
      <c r="BN5055" s="94"/>
      <c r="BO5055" s="94"/>
      <c r="BP5055" s="42"/>
      <c r="BQ5055" s="120"/>
    </row>
    <row r="5056" spans="1:69" ht="30" hidden="1" customHeight="1" x14ac:dyDescent="0.35">
      <c r="A5056" s="134">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145"/>
      <c r="BH5056" s="95"/>
      <c r="BI5056" s="95"/>
      <c r="BJ5056" s="95"/>
      <c r="BK5056" s="94"/>
      <c r="BL5056" s="95"/>
      <c r="BM5056" s="96"/>
      <c r="BN5056" s="94"/>
      <c r="BO5056" s="94"/>
      <c r="BP5056" s="42"/>
      <c r="BQ5056" s="120"/>
    </row>
    <row r="5057" spans="1:69" ht="30" hidden="1" customHeight="1" x14ac:dyDescent="0.35">
      <c r="A5057" s="134">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145"/>
      <c r="BH5057" s="95"/>
      <c r="BI5057" s="95"/>
      <c r="BJ5057" s="95"/>
      <c r="BK5057" s="94"/>
      <c r="BL5057" s="95"/>
      <c r="BM5057" s="96"/>
      <c r="BN5057" s="94"/>
      <c r="BO5057" s="94"/>
      <c r="BP5057" s="42"/>
      <c r="BQ5057" s="120"/>
    </row>
    <row r="5058" spans="1:69" ht="30" hidden="1" customHeight="1" x14ac:dyDescent="0.35">
      <c r="A5058" s="134">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145"/>
      <c r="BH5058" s="95"/>
      <c r="BI5058" s="95"/>
      <c r="BJ5058" s="95"/>
      <c r="BK5058" s="94"/>
      <c r="BL5058" s="95"/>
      <c r="BM5058" s="96"/>
      <c r="BN5058" s="94"/>
      <c r="BO5058" s="94"/>
      <c r="BP5058" s="42"/>
      <c r="BQ5058" s="120"/>
    </row>
    <row r="5059" spans="1:69" ht="30" hidden="1" customHeight="1" x14ac:dyDescent="0.35">
      <c r="A5059" s="134">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145"/>
      <c r="BH5059" s="95"/>
      <c r="BI5059" s="95"/>
      <c r="BJ5059" s="95"/>
      <c r="BK5059" s="94"/>
      <c r="BL5059" s="95"/>
      <c r="BM5059" s="96"/>
      <c r="BN5059" s="94"/>
      <c r="BO5059" s="94"/>
      <c r="BP5059" s="42"/>
      <c r="BQ5059" s="120"/>
    </row>
    <row r="5060" spans="1:69" ht="30" hidden="1" customHeight="1" x14ac:dyDescent="0.35">
      <c r="A5060" s="134">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145"/>
      <c r="BH5060" s="95"/>
      <c r="BI5060" s="95"/>
      <c r="BJ5060" s="95"/>
      <c r="BK5060" s="94"/>
      <c r="BL5060" s="95"/>
      <c r="BM5060" s="96"/>
      <c r="BN5060" s="94"/>
      <c r="BO5060" s="94"/>
      <c r="BP5060" s="42"/>
      <c r="BQ5060" s="120"/>
    </row>
    <row r="5061" spans="1:69" ht="30" hidden="1" customHeight="1" x14ac:dyDescent="0.35">
      <c r="A5061" s="134">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145"/>
      <c r="BH5061" s="95"/>
      <c r="BI5061" s="95"/>
      <c r="BJ5061" s="95"/>
      <c r="BK5061" s="94"/>
      <c r="BL5061" s="95"/>
      <c r="BM5061" s="96"/>
      <c r="BN5061" s="94"/>
      <c r="BO5061" s="94"/>
      <c r="BP5061" s="42"/>
      <c r="BQ5061" s="120"/>
    </row>
    <row r="5062" spans="1:69" ht="30" hidden="1" customHeight="1" x14ac:dyDescent="0.35">
      <c r="A5062" s="134">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145"/>
      <c r="BH5062" s="95"/>
      <c r="BI5062" s="95"/>
      <c r="BJ5062" s="95"/>
      <c r="BK5062" s="94"/>
      <c r="BL5062" s="95"/>
      <c r="BM5062" s="96"/>
      <c r="BN5062" s="94"/>
      <c r="BO5062" s="94"/>
      <c r="BP5062" s="42"/>
      <c r="BQ5062" s="120"/>
    </row>
    <row r="5063" spans="1:69" ht="30" hidden="1" customHeight="1" x14ac:dyDescent="0.35">
      <c r="A5063" s="134">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145"/>
      <c r="BH5063" s="95"/>
      <c r="BI5063" s="95"/>
      <c r="BJ5063" s="95"/>
      <c r="BK5063" s="94"/>
      <c r="BL5063" s="95"/>
      <c r="BM5063" s="96"/>
      <c r="BN5063" s="94"/>
      <c r="BO5063" s="94"/>
      <c r="BP5063" s="42"/>
      <c r="BQ5063" s="120"/>
    </row>
    <row r="5064" spans="1:69" ht="30" hidden="1" customHeight="1" x14ac:dyDescent="0.35">
      <c r="A5064" s="134">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145"/>
      <c r="BH5064" s="95"/>
      <c r="BI5064" s="95"/>
      <c r="BJ5064" s="95"/>
      <c r="BK5064" s="94"/>
      <c r="BL5064" s="95"/>
      <c r="BM5064" s="96"/>
      <c r="BN5064" s="94"/>
      <c r="BO5064" s="94"/>
      <c r="BP5064" s="42"/>
      <c r="BQ5064" s="120"/>
    </row>
    <row r="5065" spans="1:69" ht="30" hidden="1" customHeight="1" x14ac:dyDescent="0.35">
      <c r="A5065" s="134">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145"/>
      <c r="BH5065" s="95"/>
      <c r="BI5065" s="95"/>
      <c r="BJ5065" s="95"/>
      <c r="BK5065" s="94"/>
      <c r="BL5065" s="95"/>
      <c r="BM5065" s="96"/>
      <c r="BN5065" s="94"/>
      <c r="BO5065" s="94"/>
      <c r="BP5065" s="42"/>
      <c r="BQ5065" s="120"/>
    </row>
    <row r="5066" spans="1:69" ht="30" hidden="1" customHeight="1" x14ac:dyDescent="0.35">
      <c r="A5066" s="134">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145"/>
      <c r="BH5066" s="95"/>
      <c r="BI5066" s="95"/>
      <c r="BJ5066" s="95"/>
      <c r="BK5066" s="94"/>
      <c r="BL5066" s="95"/>
      <c r="BM5066" s="96"/>
      <c r="BN5066" s="94"/>
      <c r="BO5066" s="94"/>
      <c r="BP5066" s="42"/>
      <c r="BQ5066" s="120"/>
    </row>
    <row r="5067" spans="1:69" ht="30" hidden="1" customHeight="1" x14ac:dyDescent="0.35">
      <c r="A5067" s="134">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145"/>
      <c r="BH5067" s="95"/>
      <c r="BI5067" s="95"/>
      <c r="BJ5067" s="95"/>
      <c r="BK5067" s="94"/>
      <c r="BL5067" s="95"/>
      <c r="BM5067" s="96"/>
      <c r="BN5067" s="94"/>
      <c r="BO5067" s="94"/>
      <c r="BP5067" s="42"/>
      <c r="BQ5067" s="120"/>
    </row>
    <row r="5068" spans="1:69" ht="30" hidden="1" customHeight="1" x14ac:dyDescent="0.35">
      <c r="A5068" s="134">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145"/>
      <c r="BH5068" s="95"/>
      <c r="BI5068" s="95"/>
      <c r="BJ5068" s="95"/>
      <c r="BK5068" s="94"/>
      <c r="BL5068" s="95"/>
      <c r="BM5068" s="96"/>
      <c r="BN5068" s="94"/>
      <c r="BO5068" s="94"/>
      <c r="BP5068" s="42"/>
      <c r="BQ5068" s="120"/>
    </row>
    <row r="5069" spans="1:69" ht="30" hidden="1" customHeight="1" x14ac:dyDescent="0.35">
      <c r="A5069" s="134">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145"/>
      <c r="BH5069" s="95"/>
      <c r="BI5069" s="95"/>
      <c r="BJ5069" s="95"/>
      <c r="BK5069" s="94"/>
      <c r="BL5069" s="95"/>
      <c r="BM5069" s="96"/>
      <c r="BN5069" s="94"/>
      <c r="BO5069" s="94"/>
      <c r="BP5069" s="42"/>
      <c r="BQ5069" s="120"/>
    </row>
    <row r="5070" spans="1:69" ht="30" hidden="1" customHeight="1" x14ac:dyDescent="0.35">
      <c r="A5070" s="134">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145"/>
      <c r="BH5070" s="95"/>
      <c r="BI5070" s="95"/>
      <c r="BJ5070" s="95"/>
      <c r="BK5070" s="94"/>
      <c r="BL5070" s="95"/>
      <c r="BM5070" s="96"/>
      <c r="BN5070" s="94"/>
      <c r="BO5070" s="94"/>
      <c r="BP5070" s="42"/>
      <c r="BQ5070" s="120"/>
    </row>
    <row r="5071" spans="1:69" ht="30" hidden="1" customHeight="1" x14ac:dyDescent="0.35">
      <c r="A5071" s="134">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145"/>
      <c r="BH5071" s="95"/>
      <c r="BI5071" s="95"/>
      <c r="BJ5071" s="95"/>
      <c r="BK5071" s="94"/>
      <c r="BL5071" s="95"/>
      <c r="BM5071" s="96"/>
      <c r="BN5071" s="94"/>
      <c r="BO5071" s="94"/>
      <c r="BP5071" s="42"/>
      <c r="BQ5071" s="120"/>
    </row>
    <row r="5072" spans="1:69" ht="30" hidden="1" customHeight="1" x14ac:dyDescent="0.35">
      <c r="A5072" s="134">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145"/>
      <c r="BH5072" s="95"/>
      <c r="BI5072" s="95"/>
      <c r="BJ5072" s="95"/>
      <c r="BK5072" s="94"/>
      <c r="BL5072" s="95"/>
      <c r="BM5072" s="96"/>
      <c r="BN5072" s="94"/>
      <c r="BO5072" s="94"/>
      <c r="BP5072" s="42"/>
      <c r="BQ5072" s="120"/>
    </row>
    <row r="5073" spans="1:69" ht="30" hidden="1" customHeight="1" x14ac:dyDescent="0.35">
      <c r="A5073" s="134">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145"/>
      <c r="BH5073" s="95"/>
      <c r="BI5073" s="95"/>
      <c r="BJ5073" s="95"/>
      <c r="BK5073" s="94"/>
      <c r="BL5073" s="95"/>
      <c r="BM5073" s="96"/>
      <c r="BN5073" s="94"/>
      <c r="BO5073" s="94"/>
      <c r="BP5073" s="42"/>
      <c r="BQ5073" s="120"/>
    </row>
    <row r="5074" spans="1:69" ht="30" hidden="1" customHeight="1" x14ac:dyDescent="0.35">
      <c r="A5074" s="134">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145"/>
      <c r="BH5074" s="95"/>
      <c r="BI5074" s="95"/>
      <c r="BJ5074" s="95"/>
      <c r="BK5074" s="94"/>
      <c r="BL5074" s="95"/>
      <c r="BM5074" s="96"/>
      <c r="BN5074" s="94"/>
      <c r="BO5074" s="94"/>
      <c r="BP5074" s="42"/>
      <c r="BQ5074" s="120"/>
    </row>
    <row r="5075" spans="1:69" ht="30" hidden="1" customHeight="1" x14ac:dyDescent="0.35">
      <c r="A5075" s="134">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145"/>
      <c r="BH5075" s="95"/>
      <c r="BI5075" s="95"/>
      <c r="BJ5075" s="95"/>
      <c r="BK5075" s="94"/>
      <c r="BL5075" s="95"/>
      <c r="BM5075" s="96"/>
      <c r="BN5075" s="94"/>
      <c r="BO5075" s="94"/>
      <c r="BP5075" s="42"/>
      <c r="BQ5075" s="120"/>
    </row>
    <row r="5076" spans="1:69" ht="30" hidden="1" customHeight="1" x14ac:dyDescent="0.35">
      <c r="A5076" s="134">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145"/>
      <c r="BH5076" s="95"/>
      <c r="BI5076" s="95"/>
      <c r="BJ5076" s="95"/>
      <c r="BK5076" s="94"/>
      <c r="BL5076" s="95"/>
      <c r="BM5076" s="96"/>
      <c r="BN5076" s="94"/>
      <c r="BO5076" s="94"/>
      <c r="BP5076" s="42"/>
      <c r="BQ5076" s="120"/>
    </row>
    <row r="5077" spans="1:69" ht="30" hidden="1" customHeight="1" x14ac:dyDescent="0.35">
      <c r="A5077" s="134">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145"/>
      <c r="BH5077" s="95"/>
      <c r="BI5077" s="95"/>
      <c r="BJ5077" s="95"/>
      <c r="BK5077" s="94"/>
      <c r="BL5077" s="95"/>
      <c r="BM5077" s="96"/>
      <c r="BN5077" s="94"/>
      <c r="BO5077" s="94"/>
      <c r="BP5077" s="42"/>
      <c r="BQ5077" s="120"/>
    </row>
    <row r="5078" spans="1:69" ht="30" hidden="1" customHeight="1" x14ac:dyDescent="0.35">
      <c r="A5078" s="134">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145"/>
      <c r="BH5078" s="95"/>
      <c r="BI5078" s="95"/>
      <c r="BJ5078" s="95"/>
      <c r="BK5078" s="94"/>
      <c r="BL5078" s="95"/>
      <c r="BM5078" s="96"/>
      <c r="BN5078" s="94"/>
      <c r="BO5078" s="94"/>
      <c r="BP5078" s="42"/>
      <c r="BQ5078" s="120"/>
    </row>
    <row r="5079" spans="1:69" ht="30" hidden="1" customHeight="1" x14ac:dyDescent="0.35">
      <c r="A5079" s="134">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145"/>
      <c r="BH5079" s="95"/>
      <c r="BI5079" s="95"/>
      <c r="BJ5079" s="95"/>
      <c r="BK5079" s="94"/>
      <c r="BL5079" s="95"/>
      <c r="BM5079" s="96"/>
      <c r="BN5079" s="94"/>
      <c r="BO5079" s="94"/>
      <c r="BP5079" s="42"/>
      <c r="BQ5079" s="120"/>
    </row>
    <row r="5080" spans="1:69" ht="30" hidden="1" customHeight="1" x14ac:dyDescent="0.35">
      <c r="A5080" s="134">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145"/>
      <c r="BH5080" s="95"/>
      <c r="BI5080" s="95"/>
      <c r="BJ5080" s="95"/>
      <c r="BK5080" s="94"/>
      <c r="BL5080" s="95"/>
      <c r="BM5080" s="96"/>
      <c r="BN5080" s="94"/>
      <c r="BO5080" s="94"/>
      <c r="BP5080" s="42"/>
      <c r="BQ5080" s="120"/>
    </row>
    <row r="5081" spans="1:69" ht="30" hidden="1" customHeight="1" x14ac:dyDescent="0.35">
      <c r="A5081" s="134">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145"/>
      <c r="BH5081" s="95"/>
      <c r="BI5081" s="95"/>
      <c r="BJ5081" s="95"/>
      <c r="BK5081" s="94"/>
      <c r="BL5081" s="95"/>
      <c r="BM5081" s="96"/>
      <c r="BN5081" s="94"/>
      <c r="BO5081" s="94"/>
      <c r="BP5081" s="42"/>
      <c r="BQ5081" s="120"/>
    </row>
    <row r="5082" spans="1:69" ht="30" hidden="1" customHeight="1" x14ac:dyDescent="0.35">
      <c r="A5082" s="134">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145"/>
      <c r="BH5082" s="95"/>
      <c r="BI5082" s="95"/>
      <c r="BJ5082" s="95"/>
      <c r="BK5082" s="94"/>
      <c r="BL5082" s="95"/>
      <c r="BM5082" s="96"/>
      <c r="BN5082" s="94"/>
      <c r="BO5082" s="94"/>
      <c r="BP5082" s="42"/>
      <c r="BQ5082" s="120"/>
    </row>
    <row r="5083" spans="1:69" ht="30" hidden="1" customHeight="1" x14ac:dyDescent="0.35">
      <c r="A5083" s="134">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145"/>
      <c r="BH5083" s="95"/>
      <c r="BI5083" s="95"/>
      <c r="BJ5083" s="95"/>
      <c r="BK5083" s="94"/>
      <c r="BL5083" s="95"/>
      <c r="BM5083" s="96"/>
      <c r="BN5083" s="94"/>
      <c r="BO5083" s="94"/>
      <c r="BP5083" s="42"/>
      <c r="BQ5083" s="120"/>
    </row>
    <row r="5084" spans="1:69" ht="30" hidden="1" customHeight="1" x14ac:dyDescent="0.35">
      <c r="A5084" s="134">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145"/>
      <c r="BH5084" s="95"/>
      <c r="BI5084" s="95"/>
      <c r="BJ5084" s="95"/>
      <c r="BK5084" s="94"/>
      <c r="BL5084" s="95"/>
      <c r="BM5084" s="96"/>
      <c r="BN5084" s="94"/>
      <c r="BO5084" s="94"/>
      <c r="BP5084" s="42"/>
      <c r="BQ5084" s="120"/>
    </row>
    <row r="5085" spans="1:69" ht="30" hidden="1" customHeight="1" x14ac:dyDescent="0.35">
      <c r="A5085" s="134">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145"/>
      <c r="BH5085" s="95"/>
      <c r="BI5085" s="95"/>
      <c r="BJ5085" s="95"/>
      <c r="BK5085" s="94"/>
      <c r="BL5085" s="95"/>
      <c r="BM5085" s="96"/>
      <c r="BN5085" s="94"/>
      <c r="BO5085" s="94"/>
      <c r="BP5085" s="42"/>
      <c r="BQ5085" s="120"/>
    </row>
    <row r="5086" spans="1:69" ht="30" hidden="1" customHeight="1" x14ac:dyDescent="0.35">
      <c r="A5086" s="134">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145"/>
      <c r="BH5086" s="95"/>
      <c r="BI5086" s="95"/>
      <c r="BJ5086" s="95"/>
      <c r="BK5086" s="94"/>
      <c r="BL5086" s="95"/>
      <c r="BM5086" s="96"/>
      <c r="BN5086" s="94"/>
      <c r="BO5086" s="94"/>
      <c r="BP5086" s="42"/>
      <c r="BQ5086" s="120"/>
    </row>
    <row r="5087" spans="1:69" ht="30" hidden="1" customHeight="1" x14ac:dyDescent="0.35">
      <c r="A5087" s="134">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145"/>
      <c r="BH5087" s="95"/>
      <c r="BI5087" s="95"/>
      <c r="BJ5087" s="95"/>
      <c r="BK5087" s="94"/>
      <c r="BL5087" s="95"/>
      <c r="BM5087" s="96"/>
      <c r="BN5087" s="94"/>
      <c r="BO5087" s="94"/>
      <c r="BP5087" s="42"/>
      <c r="BQ5087" s="120"/>
    </row>
    <row r="5088" spans="1:69" ht="30" hidden="1" customHeight="1" x14ac:dyDescent="0.35">
      <c r="A5088" s="134">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145"/>
      <c r="BH5088" s="95"/>
      <c r="BI5088" s="95"/>
      <c r="BJ5088" s="95"/>
      <c r="BK5088" s="94"/>
      <c r="BL5088" s="95"/>
      <c r="BM5088" s="96"/>
      <c r="BN5088" s="94"/>
      <c r="BO5088" s="94"/>
      <c r="BP5088" s="42"/>
      <c r="BQ5088" s="120"/>
    </row>
    <row r="5089" spans="1:69" ht="30" hidden="1" customHeight="1" x14ac:dyDescent="0.35">
      <c r="A5089" s="134">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145"/>
      <c r="BH5089" s="95"/>
      <c r="BI5089" s="95"/>
      <c r="BJ5089" s="95"/>
      <c r="BK5089" s="94"/>
      <c r="BL5089" s="95"/>
      <c r="BM5089" s="96"/>
      <c r="BN5089" s="94"/>
      <c r="BO5089" s="94"/>
      <c r="BP5089" s="42"/>
      <c r="BQ5089" s="120"/>
    </row>
    <row r="5090" spans="1:69" ht="30" hidden="1" customHeight="1" x14ac:dyDescent="0.35">
      <c r="A5090" s="134">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145"/>
      <c r="BH5090" s="95"/>
      <c r="BI5090" s="95"/>
      <c r="BJ5090" s="95"/>
      <c r="BK5090" s="94"/>
      <c r="BL5090" s="95"/>
      <c r="BM5090" s="96"/>
      <c r="BN5090" s="94"/>
      <c r="BO5090" s="94"/>
      <c r="BP5090" s="42"/>
      <c r="BQ5090" s="120"/>
    </row>
    <row r="5091" spans="1:69" ht="30" hidden="1" customHeight="1" x14ac:dyDescent="0.35">
      <c r="A5091" s="134">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145"/>
      <c r="BH5091" s="95"/>
      <c r="BI5091" s="95"/>
      <c r="BJ5091" s="95"/>
      <c r="BK5091" s="94"/>
      <c r="BL5091" s="95"/>
      <c r="BM5091" s="96"/>
      <c r="BN5091" s="94"/>
      <c r="BO5091" s="94"/>
      <c r="BP5091" s="42"/>
      <c r="BQ5091" s="120"/>
    </row>
    <row r="5092" spans="1:69" ht="30" hidden="1" customHeight="1" x14ac:dyDescent="0.35">
      <c r="A5092" s="134">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145"/>
      <c r="BH5092" s="95"/>
      <c r="BI5092" s="95"/>
      <c r="BJ5092" s="95"/>
      <c r="BK5092" s="94"/>
      <c r="BL5092" s="95"/>
      <c r="BM5092" s="96"/>
      <c r="BN5092" s="94"/>
      <c r="BO5092" s="94"/>
      <c r="BP5092" s="42"/>
      <c r="BQ5092" s="120"/>
    </row>
    <row r="5093" spans="1:69" ht="30" hidden="1" customHeight="1" x14ac:dyDescent="0.35">
      <c r="A5093" s="134">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145"/>
      <c r="BH5093" s="95"/>
      <c r="BI5093" s="95"/>
      <c r="BJ5093" s="95"/>
      <c r="BK5093" s="94"/>
      <c r="BL5093" s="95"/>
      <c r="BM5093" s="96"/>
      <c r="BN5093" s="94"/>
      <c r="BO5093" s="94"/>
      <c r="BP5093" s="42"/>
      <c r="BQ5093" s="120"/>
    </row>
    <row r="5094" spans="1:69" ht="30" hidden="1" customHeight="1" x14ac:dyDescent="0.35">
      <c r="A5094" s="134">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145"/>
      <c r="BH5094" s="95"/>
      <c r="BI5094" s="95"/>
      <c r="BJ5094" s="95"/>
      <c r="BK5094" s="94"/>
      <c r="BL5094" s="95"/>
      <c r="BM5094" s="96"/>
      <c r="BN5094" s="94"/>
      <c r="BO5094" s="94"/>
      <c r="BP5094" s="42"/>
      <c r="BQ5094" s="120"/>
    </row>
    <row r="5095" spans="1:69" ht="30" hidden="1" customHeight="1" x14ac:dyDescent="0.35">
      <c r="A5095" s="134">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145"/>
      <c r="BH5095" s="95"/>
      <c r="BI5095" s="95"/>
      <c r="BJ5095" s="95"/>
      <c r="BK5095" s="94"/>
      <c r="BL5095" s="95"/>
      <c r="BM5095" s="96"/>
      <c r="BN5095" s="94"/>
      <c r="BO5095" s="94"/>
      <c r="BP5095" s="42"/>
      <c r="BQ5095" s="120"/>
    </row>
    <row r="5096" spans="1:69" ht="30" hidden="1" customHeight="1" x14ac:dyDescent="0.35">
      <c r="A5096" s="134">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145"/>
      <c r="BH5096" s="95"/>
      <c r="BI5096" s="95"/>
      <c r="BJ5096" s="95"/>
      <c r="BK5096" s="94"/>
      <c r="BL5096" s="95"/>
      <c r="BM5096" s="96"/>
      <c r="BN5096" s="94"/>
      <c r="BO5096" s="94"/>
      <c r="BP5096" s="42"/>
      <c r="BQ5096" s="120"/>
    </row>
    <row r="5097" spans="1:69" ht="30" hidden="1" customHeight="1" x14ac:dyDescent="0.35">
      <c r="A5097" s="134">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145"/>
      <c r="BH5097" s="95"/>
      <c r="BI5097" s="95"/>
      <c r="BJ5097" s="95"/>
      <c r="BK5097" s="94"/>
      <c r="BL5097" s="95"/>
      <c r="BM5097" s="96"/>
      <c r="BN5097" s="94"/>
      <c r="BO5097" s="94"/>
      <c r="BP5097" s="42"/>
      <c r="BQ5097" s="120"/>
    </row>
    <row r="5098" spans="1:69" ht="30" hidden="1" customHeight="1" x14ac:dyDescent="0.35">
      <c r="A5098" s="134">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145"/>
      <c r="BH5098" s="95"/>
      <c r="BI5098" s="95"/>
      <c r="BJ5098" s="95"/>
      <c r="BK5098" s="94"/>
      <c r="BL5098" s="95"/>
      <c r="BM5098" s="96"/>
      <c r="BN5098" s="94"/>
      <c r="BO5098" s="94"/>
      <c r="BP5098" s="42"/>
      <c r="BQ5098" s="120"/>
    </row>
    <row r="5099" spans="1:69" ht="30" hidden="1" customHeight="1" x14ac:dyDescent="0.35">
      <c r="A5099" s="134">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145"/>
      <c r="BH5099" s="95"/>
      <c r="BI5099" s="95"/>
      <c r="BJ5099" s="95"/>
      <c r="BK5099" s="94"/>
      <c r="BL5099" s="95"/>
      <c r="BM5099" s="96"/>
      <c r="BN5099" s="94"/>
      <c r="BO5099" s="94"/>
      <c r="BP5099" s="42"/>
      <c r="BQ5099" s="120"/>
    </row>
    <row r="5100" spans="1:69" ht="30" hidden="1" customHeight="1" x14ac:dyDescent="0.35">
      <c r="A5100" s="134">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145"/>
      <c r="BH5100" s="95"/>
      <c r="BI5100" s="95"/>
      <c r="BJ5100" s="95"/>
      <c r="BK5100" s="94"/>
      <c r="BL5100" s="95"/>
      <c r="BM5100" s="96"/>
      <c r="BN5100" s="94"/>
      <c r="BO5100" s="94"/>
      <c r="BP5100" s="42"/>
      <c r="BQ5100" s="120"/>
    </row>
    <row r="5101" spans="1:69" ht="30" hidden="1" customHeight="1" x14ac:dyDescent="0.35">
      <c r="A5101" s="134">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145"/>
      <c r="BH5101" s="95"/>
      <c r="BI5101" s="95"/>
      <c r="BJ5101" s="95"/>
      <c r="BK5101" s="94"/>
      <c r="BL5101" s="95"/>
      <c r="BM5101" s="96"/>
      <c r="BN5101" s="94"/>
      <c r="BO5101" s="94"/>
      <c r="BP5101" s="42"/>
      <c r="BQ5101" s="120"/>
    </row>
    <row r="5102" spans="1:69" ht="30" hidden="1" customHeight="1" x14ac:dyDescent="0.35">
      <c r="A5102" s="134">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145"/>
      <c r="BH5102" s="95"/>
      <c r="BI5102" s="95"/>
      <c r="BJ5102" s="95"/>
      <c r="BK5102" s="94"/>
      <c r="BL5102" s="95"/>
      <c r="BM5102" s="96"/>
      <c r="BN5102" s="94"/>
      <c r="BO5102" s="94"/>
      <c r="BP5102" s="42"/>
      <c r="BQ5102" s="120"/>
    </row>
    <row r="5103" spans="1:69" ht="30" hidden="1" customHeight="1" x14ac:dyDescent="0.35">
      <c r="A5103" s="134">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145"/>
      <c r="BH5103" s="95"/>
      <c r="BI5103" s="95"/>
      <c r="BJ5103" s="95"/>
      <c r="BK5103" s="94"/>
      <c r="BL5103" s="95"/>
      <c r="BM5103" s="96"/>
      <c r="BN5103" s="94"/>
      <c r="BO5103" s="94"/>
      <c r="BP5103" s="42"/>
      <c r="BQ5103" s="120"/>
    </row>
    <row r="5104" spans="1:69" ht="30" hidden="1" customHeight="1" x14ac:dyDescent="0.35">
      <c r="A5104" s="134">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145"/>
      <c r="BH5104" s="95"/>
      <c r="BI5104" s="95"/>
      <c r="BJ5104" s="95"/>
      <c r="BK5104" s="94"/>
      <c r="BL5104" s="95"/>
      <c r="BM5104" s="96"/>
      <c r="BN5104" s="94"/>
      <c r="BO5104" s="94"/>
      <c r="BP5104" s="42"/>
      <c r="BQ5104" s="120"/>
    </row>
    <row r="5105" spans="1:69" ht="30" hidden="1" customHeight="1" x14ac:dyDescent="0.35">
      <c r="A5105" s="134">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145"/>
      <c r="BH5105" s="95"/>
      <c r="BI5105" s="95"/>
      <c r="BJ5105" s="95"/>
      <c r="BK5105" s="94"/>
      <c r="BL5105" s="95"/>
      <c r="BM5105" s="96"/>
      <c r="BN5105" s="94"/>
      <c r="BO5105" s="94"/>
      <c r="BP5105" s="42"/>
      <c r="BQ5105" s="120"/>
    </row>
    <row r="5106" spans="1:69" ht="30" hidden="1" customHeight="1" x14ac:dyDescent="0.35">
      <c r="A5106" s="134">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145"/>
      <c r="BH5106" s="95"/>
      <c r="BI5106" s="95"/>
      <c r="BJ5106" s="95"/>
      <c r="BK5106" s="94"/>
      <c r="BL5106" s="95"/>
      <c r="BM5106" s="96"/>
      <c r="BN5106" s="94"/>
      <c r="BO5106" s="94"/>
      <c r="BP5106" s="42"/>
      <c r="BQ5106" s="120"/>
    </row>
    <row r="5107" spans="1:69" ht="30" hidden="1" customHeight="1" x14ac:dyDescent="0.35">
      <c r="A5107" s="134">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145"/>
      <c r="BH5107" s="95"/>
      <c r="BI5107" s="95"/>
      <c r="BJ5107" s="95"/>
      <c r="BK5107" s="94"/>
      <c r="BL5107" s="95"/>
      <c r="BM5107" s="96"/>
      <c r="BN5107" s="94"/>
      <c r="BO5107" s="94"/>
      <c r="BP5107" s="42"/>
      <c r="BQ5107" s="120"/>
    </row>
    <row r="5108" spans="1:69" ht="30" hidden="1" customHeight="1" x14ac:dyDescent="0.35">
      <c r="A5108" s="134">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145"/>
      <c r="BH5108" s="95"/>
      <c r="BI5108" s="95"/>
      <c r="BJ5108" s="95"/>
      <c r="BK5108" s="94"/>
      <c r="BL5108" s="95"/>
      <c r="BM5108" s="96"/>
      <c r="BN5108" s="94"/>
      <c r="BO5108" s="94"/>
      <c r="BP5108" s="42"/>
      <c r="BQ5108" s="120"/>
    </row>
    <row r="5109" spans="1:69" ht="30" hidden="1" customHeight="1" x14ac:dyDescent="0.35">
      <c r="A5109" s="134">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145"/>
      <c r="BH5109" s="95"/>
      <c r="BI5109" s="95"/>
      <c r="BJ5109" s="95"/>
      <c r="BK5109" s="94"/>
      <c r="BL5109" s="95"/>
      <c r="BM5109" s="96"/>
      <c r="BN5109" s="94"/>
      <c r="BO5109" s="94"/>
      <c r="BP5109" s="42"/>
      <c r="BQ5109" s="120"/>
    </row>
    <row r="5110" spans="1:69" ht="30" hidden="1" customHeight="1" x14ac:dyDescent="0.35">
      <c r="A5110" s="134">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145"/>
      <c r="BH5110" s="95"/>
      <c r="BI5110" s="95"/>
      <c r="BJ5110" s="95"/>
      <c r="BK5110" s="94"/>
      <c r="BL5110" s="95"/>
      <c r="BM5110" s="96"/>
      <c r="BN5110" s="94"/>
      <c r="BO5110" s="94"/>
      <c r="BP5110" s="42"/>
      <c r="BQ5110" s="120"/>
    </row>
    <row r="5111" spans="1:69" ht="30" hidden="1" customHeight="1" x14ac:dyDescent="0.35">
      <c r="A5111" s="134">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145"/>
      <c r="BH5111" s="95"/>
      <c r="BI5111" s="95"/>
      <c r="BJ5111" s="95"/>
      <c r="BK5111" s="94"/>
      <c r="BL5111" s="95"/>
      <c r="BM5111" s="96"/>
      <c r="BN5111" s="94"/>
      <c r="BO5111" s="94"/>
      <c r="BP5111" s="42"/>
      <c r="BQ5111" s="120"/>
    </row>
    <row r="5112" spans="1:69" ht="30" hidden="1" customHeight="1" x14ac:dyDescent="0.35">
      <c r="A5112" s="134">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145"/>
      <c r="BH5112" s="95"/>
      <c r="BI5112" s="95"/>
      <c r="BJ5112" s="95"/>
      <c r="BK5112" s="94"/>
      <c r="BL5112" s="95"/>
      <c r="BM5112" s="96"/>
      <c r="BN5112" s="94"/>
      <c r="BO5112" s="94"/>
      <c r="BP5112" s="42"/>
      <c r="BQ5112" s="120"/>
    </row>
    <row r="5113" spans="1:69" ht="30" hidden="1" customHeight="1" x14ac:dyDescent="0.35">
      <c r="A5113" s="134">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145"/>
      <c r="BH5113" s="95"/>
      <c r="BI5113" s="95"/>
      <c r="BJ5113" s="95"/>
      <c r="BK5113" s="94"/>
      <c r="BL5113" s="95"/>
      <c r="BM5113" s="96"/>
      <c r="BN5113" s="94"/>
      <c r="BO5113" s="94"/>
      <c r="BP5113" s="42"/>
      <c r="BQ5113" s="120"/>
    </row>
    <row r="5114" spans="1:69" ht="30" hidden="1" customHeight="1" x14ac:dyDescent="0.35">
      <c r="A5114" s="134">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145"/>
      <c r="BH5114" s="95"/>
      <c r="BI5114" s="95"/>
      <c r="BJ5114" s="95"/>
      <c r="BK5114" s="94"/>
      <c r="BL5114" s="95"/>
      <c r="BM5114" s="96"/>
      <c r="BN5114" s="94"/>
      <c r="BO5114" s="94"/>
      <c r="BP5114" s="42"/>
      <c r="BQ5114" s="120"/>
    </row>
    <row r="5115" spans="1:69" ht="30" hidden="1" customHeight="1" x14ac:dyDescent="0.35">
      <c r="A5115" s="134">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145"/>
      <c r="BH5115" s="95"/>
      <c r="BI5115" s="95"/>
      <c r="BJ5115" s="95"/>
      <c r="BK5115" s="94"/>
      <c r="BL5115" s="95"/>
      <c r="BM5115" s="96"/>
      <c r="BN5115" s="94"/>
      <c r="BO5115" s="94"/>
      <c r="BP5115" s="42"/>
      <c r="BQ5115" s="120"/>
    </row>
    <row r="5116" spans="1:69" ht="30" hidden="1" customHeight="1" x14ac:dyDescent="0.35">
      <c r="A5116" s="134">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145"/>
      <c r="BH5116" s="95"/>
      <c r="BI5116" s="95"/>
      <c r="BJ5116" s="95"/>
      <c r="BK5116" s="94"/>
      <c r="BL5116" s="95"/>
      <c r="BM5116" s="96"/>
      <c r="BN5116" s="94"/>
      <c r="BO5116" s="94"/>
      <c r="BP5116" s="42"/>
      <c r="BQ5116" s="120"/>
    </row>
    <row r="5117" spans="1:69" ht="30" hidden="1" customHeight="1" x14ac:dyDescent="0.35">
      <c r="A5117" s="134">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145"/>
      <c r="BH5117" s="95"/>
      <c r="BI5117" s="95"/>
      <c r="BJ5117" s="95"/>
      <c r="BK5117" s="94"/>
      <c r="BL5117" s="95"/>
      <c r="BM5117" s="96"/>
      <c r="BN5117" s="94"/>
      <c r="BO5117" s="94"/>
      <c r="BP5117" s="42"/>
      <c r="BQ5117" s="120"/>
    </row>
    <row r="5118" spans="1:69" ht="30" hidden="1" customHeight="1" x14ac:dyDescent="0.35">
      <c r="A5118" s="134">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145"/>
      <c r="BH5118" s="95"/>
      <c r="BI5118" s="95"/>
      <c r="BJ5118" s="95"/>
      <c r="BK5118" s="94"/>
      <c r="BL5118" s="95"/>
      <c r="BM5118" s="96"/>
      <c r="BN5118" s="94"/>
      <c r="BO5118" s="94"/>
      <c r="BP5118" s="42"/>
      <c r="BQ5118" s="120"/>
    </row>
    <row r="5119" spans="1:69" ht="30" hidden="1" customHeight="1" x14ac:dyDescent="0.35">
      <c r="A5119" s="134">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145"/>
      <c r="BH5119" s="95"/>
      <c r="BI5119" s="95"/>
      <c r="BJ5119" s="95"/>
      <c r="BK5119" s="94"/>
      <c r="BL5119" s="95"/>
      <c r="BM5119" s="96"/>
      <c r="BN5119" s="94"/>
      <c r="BO5119" s="94"/>
      <c r="BP5119" s="42"/>
      <c r="BQ5119" s="120"/>
    </row>
    <row r="5120" spans="1:69" ht="30" hidden="1" customHeight="1" x14ac:dyDescent="0.35">
      <c r="A5120" s="134">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145"/>
      <c r="BH5120" s="95"/>
      <c r="BI5120" s="95"/>
      <c r="BJ5120" s="95"/>
      <c r="BK5120" s="94"/>
      <c r="BL5120" s="95"/>
      <c r="BM5120" s="96"/>
      <c r="BN5120" s="94"/>
      <c r="BO5120" s="94"/>
      <c r="BP5120" s="42"/>
      <c r="BQ5120" s="120"/>
    </row>
    <row r="5121" spans="1:69" ht="30" hidden="1" customHeight="1" x14ac:dyDescent="0.35">
      <c r="A5121" s="134">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145"/>
      <c r="BH5121" s="95"/>
      <c r="BI5121" s="95"/>
      <c r="BJ5121" s="95"/>
      <c r="BK5121" s="94"/>
      <c r="BL5121" s="95"/>
      <c r="BM5121" s="96"/>
      <c r="BN5121" s="94"/>
      <c r="BO5121" s="94"/>
      <c r="BP5121" s="42"/>
      <c r="BQ5121" s="120"/>
    </row>
    <row r="5122" spans="1:69" ht="30" hidden="1" customHeight="1" x14ac:dyDescent="0.35">
      <c r="A5122" s="134">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145"/>
      <c r="BH5122" s="95"/>
      <c r="BI5122" s="95"/>
      <c r="BJ5122" s="95"/>
      <c r="BK5122" s="94"/>
      <c r="BL5122" s="95"/>
      <c r="BM5122" s="96"/>
      <c r="BN5122" s="94"/>
      <c r="BO5122" s="94"/>
      <c r="BP5122" s="42"/>
      <c r="BQ5122" s="120"/>
    </row>
    <row r="5123" spans="1:69" ht="30" hidden="1" customHeight="1" x14ac:dyDescent="0.35">
      <c r="A5123" s="134">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145"/>
      <c r="BH5123" s="95"/>
      <c r="BI5123" s="95"/>
      <c r="BJ5123" s="95"/>
      <c r="BK5123" s="94"/>
      <c r="BL5123" s="95"/>
      <c r="BM5123" s="96"/>
      <c r="BN5123" s="94"/>
      <c r="BO5123" s="94"/>
      <c r="BP5123" s="42"/>
      <c r="BQ5123" s="120"/>
    </row>
    <row r="5124" spans="1:69" ht="30" hidden="1" customHeight="1" x14ac:dyDescent="0.35">
      <c r="A5124" s="134">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145"/>
      <c r="BH5124" s="95"/>
      <c r="BI5124" s="95"/>
      <c r="BJ5124" s="95"/>
      <c r="BK5124" s="94"/>
      <c r="BL5124" s="95"/>
      <c r="BM5124" s="96"/>
      <c r="BN5124" s="94"/>
      <c r="BO5124" s="94"/>
      <c r="BP5124" s="42"/>
      <c r="BQ5124" s="120"/>
    </row>
    <row r="5125" spans="1:69" ht="30" hidden="1" customHeight="1" x14ac:dyDescent="0.35">
      <c r="A5125" s="134">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145"/>
      <c r="BH5125" s="95"/>
      <c r="BI5125" s="95"/>
      <c r="BJ5125" s="95"/>
      <c r="BK5125" s="94"/>
      <c r="BL5125" s="95"/>
      <c r="BM5125" s="96"/>
      <c r="BN5125" s="94"/>
      <c r="BO5125" s="94"/>
      <c r="BP5125" s="42"/>
      <c r="BQ5125" s="120"/>
    </row>
    <row r="5126" spans="1:69" ht="30" hidden="1" customHeight="1" x14ac:dyDescent="0.35">
      <c r="A5126" s="134">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145"/>
      <c r="BH5126" s="95"/>
      <c r="BI5126" s="95"/>
      <c r="BJ5126" s="95"/>
      <c r="BK5126" s="94"/>
      <c r="BL5126" s="95"/>
      <c r="BM5126" s="96"/>
      <c r="BN5126" s="94"/>
      <c r="BO5126" s="94"/>
      <c r="BP5126" s="42"/>
      <c r="BQ5126" s="120"/>
    </row>
    <row r="5127" spans="1:69" ht="30" hidden="1" customHeight="1" x14ac:dyDescent="0.35">
      <c r="A5127" s="134">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145"/>
      <c r="BH5127" s="95"/>
      <c r="BI5127" s="95"/>
      <c r="BJ5127" s="95"/>
      <c r="BK5127" s="94"/>
      <c r="BL5127" s="95"/>
      <c r="BM5127" s="96"/>
      <c r="BN5127" s="94"/>
      <c r="BO5127" s="94"/>
      <c r="BP5127" s="42"/>
      <c r="BQ5127" s="120"/>
    </row>
    <row r="5128" spans="1:69" ht="30" hidden="1" customHeight="1" x14ac:dyDescent="0.35">
      <c r="A5128" s="134">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145"/>
      <c r="BH5128" s="95"/>
      <c r="BI5128" s="95"/>
      <c r="BJ5128" s="95"/>
      <c r="BK5128" s="94"/>
      <c r="BL5128" s="95"/>
      <c r="BM5128" s="96"/>
      <c r="BN5128" s="94"/>
      <c r="BO5128" s="94"/>
      <c r="BP5128" s="42"/>
      <c r="BQ5128" s="120"/>
    </row>
    <row r="5129" spans="1:69" ht="30" hidden="1" customHeight="1" x14ac:dyDescent="0.35">
      <c r="A5129" s="134">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145"/>
      <c r="BH5129" s="95"/>
      <c r="BI5129" s="95"/>
      <c r="BJ5129" s="95"/>
      <c r="BK5129" s="94"/>
      <c r="BL5129" s="95"/>
      <c r="BM5129" s="96"/>
      <c r="BN5129" s="94"/>
      <c r="BO5129" s="94"/>
      <c r="BP5129" s="42"/>
      <c r="BQ5129" s="120"/>
    </row>
    <row r="5130" spans="1:69" ht="30" hidden="1" customHeight="1" x14ac:dyDescent="0.35">
      <c r="A5130" s="134">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145"/>
      <c r="BH5130" s="95"/>
      <c r="BI5130" s="95"/>
      <c r="BJ5130" s="95"/>
      <c r="BK5130" s="94"/>
      <c r="BL5130" s="95"/>
      <c r="BM5130" s="96"/>
      <c r="BN5130" s="94"/>
      <c r="BO5130" s="94"/>
      <c r="BP5130" s="42"/>
      <c r="BQ5130" s="120"/>
    </row>
    <row r="5131" spans="1:69" ht="30" hidden="1" customHeight="1" x14ac:dyDescent="0.35">
      <c r="A5131" s="134">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145"/>
      <c r="BH5131" s="95"/>
      <c r="BI5131" s="95"/>
      <c r="BJ5131" s="95"/>
      <c r="BK5131" s="94"/>
      <c r="BL5131" s="95"/>
      <c r="BM5131" s="96"/>
      <c r="BN5131" s="94"/>
      <c r="BO5131" s="94"/>
      <c r="BP5131" s="42"/>
      <c r="BQ5131" s="120"/>
    </row>
    <row r="5132" spans="1:69" ht="30" hidden="1" customHeight="1" x14ac:dyDescent="0.35">
      <c r="A5132" s="134">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145"/>
      <c r="BH5132" s="95"/>
      <c r="BI5132" s="95"/>
      <c r="BJ5132" s="95"/>
      <c r="BK5132" s="94"/>
      <c r="BL5132" s="95"/>
      <c r="BM5132" s="96"/>
      <c r="BN5132" s="94"/>
      <c r="BO5132" s="94"/>
      <c r="BP5132" s="42"/>
      <c r="BQ5132" s="120"/>
    </row>
    <row r="5133" spans="1:69" ht="30" hidden="1" customHeight="1" x14ac:dyDescent="0.35">
      <c r="A5133" s="134">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145"/>
      <c r="BH5133" s="95"/>
      <c r="BI5133" s="95"/>
      <c r="BJ5133" s="95"/>
      <c r="BK5133" s="94"/>
      <c r="BL5133" s="95"/>
      <c r="BM5133" s="96"/>
      <c r="BN5133" s="94"/>
      <c r="BO5133" s="94"/>
      <c r="BP5133" s="42"/>
      <c r="BQ5133" s="120"/>
    </row>
    <row r="5134" spans="1:69" ht="30" hidden="1" customHeight="1" x14ac:dyDescent="0.35">
      <c r="A5134" s="134">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145"/>
      <c r="BH5134" s="95"/>
      <c r="BI5134" s="95"/>
      <c r="BJ5134" s="95"/>
      <c r="BK5134" s="94"/>
      <c r="BL5134" s="95"/>
      <c r="BM5134" s="96"/>
      <c r="BN5134" s="94"/>
      <c r="BO5134" s="94"/>
      <c r="BP5134" s="42"/>
      <c r="BQ5134" s="120"/>
    </row>
    <row r="5135" spans="1:69" ht="30" hidden="1" customHeight="1" x14ac:dyDescent="0.35">
      <c r="A5135" s="134">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145"/>
      <c r="BH5135" s="95"/>
      <c r="BI5135" s="95"/>
      <c r="BJ5135" s="95"/>
      <c r="BK5135" s="94"/>
      <c r="BL5135" s="95"/>
      <c r="BM5135" s="96"/>
      <c r="BN5135" s="94"/>
      <c r="BO5135" s="94"/>
      <c r="BP5135" s="42"/>
      <c r="BQ5135" s="120"/>
    </row>
    <row r="5136" spans="1:69" ht="30" hidden="1" customHeight="1" x14ac:dyDescent="0.35">
      <c r="A5136" s="134">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145"/>
      <c r="BH5136" s="95"/>
      <c r="BI5136" s="95"/>
      <c r="BJ5136" s="95"/>
      <c r="BK5136" s="94"/>
      <c r="BL5136" s="95"/>
      <c r="BM5136" s="96"/>
      <c r="BN5136" s="94"/>
      <c r="BO5136" s="94"/>
      <c r="BP5136" s="42"/>
      <c r="BQ5136" s="120"/>
    </row>
    <row r="5137" spans="1:69" ht="30" hidden="1" customHeight="1" x14ac:dyDescent="0.35">
      <c r="A5137" s="134">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145"/>
      <c r="BH5137" s="95"/>
      <c r="BI5137" s="95"/>
      <c r="BJ5137" s="95"/>
      <c r="BK5137" s="94"/>
      <c r="BL5137" s="95"/>
      <c r="BM5137" s="96"/>
      <c r="BN5137" s="94"/>
      <c r="BO5137" s="94"/>
      <c r="BP5137" s="42"/>
      <c r="BQ5137" s="120"/>
    </row>
    <row r="5138" spans="1:69" ht="30" hidden="1" customHeight="1" x14ac:dyDescent="0.35">
      <c r="A5138" s="134">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145"/>
      <c r="BH5138" s="95"/>
      <c r="BI5138" s="95"/>
      <c r="BJ5138" s="95"/>
      <c r="BK5138" s="94"/>
      <c r="BL5138" s="95"/>
      <c r="BM5138" s="96"/>
      <c r="BN5138" s="94"/>
      <c r="BO5138" s="94"/>
      <c r="BP5138" s="42"/>
      <c r="BQ5138" s="120"/>
    </row>
    <row r="5139" spans="1:69" ht="30" hidden="1" customHeight="1" x14ac:dyDescent="0.35">
      <c r="A5139" s="134">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145"/>
      <c r="BH5139" s="95"/>
      <c r="BI5139" s="95"/>
      <c r="BJ5139" s="95"/>
      <c r="BK5139" s="94"/>
      <c r="BL5139" s="95"/>
      <c r="BM5139" s="96"/>
      <c r="BN5139" s="94"/>
      <c r="BO5139" s="94"/>
      <c r="BP5139" s="42"/>
      <c r="BQ5139" s="120"/>
    </row>
    <row r="5140" spans="1:69" ht="30" hidden="1" customHeight="1" x14ac:dyDescent="0.35">
      <c r="A5140" s="134">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145"/>
      <c r="BH5140" s="95"/>
      <c r="BI5140" s="95"/>
      <c r="BJ5140" s="95"/>
      <c r="BK5140" s="94"/>
      <c r="BL5140" s="95"/>
      <c r="BM5140" s="96"/>
      <c r="BN5140" s="94"/>
      <c r="BO5140" s="94"/>
      <c r="BP5140" s="42"/>
      <c r="BQ5140" s="120"/>
    </row>
    <row r="5141" spans="1:69" ht="30" hidden="1" customHeight="1" x14ac:dyDescent="0.35">
      <c r="A5141" s="134">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145"/>
      <c r="BH5141" s="95"/>
      <c r="BI5141" s="95"/>
      <c r="BJ5141" s="95"/>
      <c r="BK5141" s="94"/>
      <c r="BL5141" s="95"/>
      <c r="BM5141" s="96"/>
      <c r="BN5141" s="94"/>
      <c r="BO5141" s="94"/>
      <c r="BP5141" s="42"/>
      <c r="BQ5141" s="120"/>
    </row>
    <row r="5142" spans="1:69" ht="30" hidden="1" customHeight="1" x14ac:dyDescent="0.35">
      <c r="A5142" s="134">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145"/>
      <c r="BH5142" s="95"/>
      <c r="BI5142" s="95"/>
      <c r="BJ5142" s="95"/>
      <c r="BK5142" s="94"/>
      <c r="BL5142" s="95"/>
      <c r="BM5142" s="96"/>
      <c r="BN5142" s="94"/>
      <c r="BO5142" s="94"/>
      <c r="BP5142" s="42"/>
      <c r="BQ5142" s="120"/>
    </row>
    <row r="5143" spans="1:69" ht="30" hidden="1" customHeight="1" x14ac:dyDescent="0.35">
      <c r="A5143" s="134">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145"/>
      <c r="BH5143" s="95"/>
      <c r="BI5143" s="95"/>
      <c r="BJ5143" s="95"/>
      <c r="BK5143" s="94"/>
      <c r="BL5143" s="95"/>
      <c r="BM5143" s="96"/>
      <c r="BN5143" s="94"/>
      <c r="BO5143" s="94"/>
      <c r="BP5143" s="42"/>
      <c r="BQ5143" s="120"/>
    </row>
    <row r="5144" spans="1:69" ht="30" hidden="1" customHeight="1" x14ac:dyDescent="0.35">
      <c r="A5144" s="134">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145"/>
      <c r="BH5144" s="95"/>
      <c r="BI5144" s="95"/>
      <c r="BJ5144" s="95"/>
      <c r="BK5144" s="94"/>
      <c r="BL5144" s="95"/>
      <c r="BM5144" s="96"/>
      <c r="BN5144" s="94"/>
      <c r="BO5144" s="94"/>
      <c r="BP5144" s="42"/>
      <c r="BQ5144" s="120"/>
    </row>
    <row r="5145" spans="1:69" ht="30" hidden="1" customHeight="1" x14ac:dyDescent="0.35">
      <c r="A5145" s="134">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145"/>
      <c r="BH5145" s="95"/>
      <c r="BI5145" s="95"/>
      <c r="BJ5145" s="95"/>
      <c r="BK5145" s="94"/>
      <c r="BL5145" s="95"/>
      <c r="BM5145" s="96"/>
      <c r="BN5145" s="94"/>
      <c r="BO5145" s="94"/>
      <c r="BP5145" s="42"/>
      <c r="BQ5145" s="120"/>
    </row>
    <row r="5146" spans="1:69" ht="30" hidden="1" customHeight="1" x14ac:dyDescent="0.35">
      <c r="A5146" s="134">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145"/>
      <c r="BH5146" s="95"/>
      <c r="BI5146" s="95"/>
      <c r="BJ5146" s="95"/>
      <c r="BK5146" s="94"/>
      <c r="BL5146" s="95"/>
      <c r="BM5146" s="96"/>
      <c r="BN5146" s="94"/>
      <c r="BO5146" s="94"/>
      <c r="BP5146" s="42"/>
      <c r="BQ5146" s="120"/>
    </row>
    <row r="5147" spans="1:69" ht="30" hidden="1" customHeight="1" x14ac:dyDescent="0.35">
      <c r="A5147" s="134">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145"/>
      <c r="BH5147" s="95"/>
      <c r="BI5147" s="95"/>
      <c r="BJ5147" s="95"/>
      <c r="BK5147" s="94"/>
      <c r="BL5147" s="95"/>
      <c r="BM5147" s="96"/>
      <c r="BN5147" s="94"/>
      <c r="BO5147" s="94"/>
      <c r="BP5147" s="42"/>
      <c r="BQ5147" s="120"/>
    </row>
    <row r="5148" spans="1:69" ht="30" hidden="1" customHeight="1" x14ac:dyDescent="0.35">
      <c r="A5148" s="134">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145"/>
      <c r="BH5148" s="95"/>
      <c r="BI5148" s="95"/>
      <c r="BJ5148" s="95"/>
      <c r="BK5148" s="94"/>
      <c r="BL5148" s="95"/>
      <c r="BM5148" s="96"/>
      <c r="BN5148" s="94"/>
      <c r="BO5148" s="94"/>
      <c r="BP5148" s="42"/>
      <c r="BQ5148" s="120"/>
    </row>
    <row r="5149" spans="1:69" ht="30" hidden="1" customHeight="1" x14ac:dyDescent="0.35">
      <c r="A5149" s="134">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145"/>
      <c r="BH5149" s="95"/>
      <c r="BI5149" s="95"/>
      <c r="BJ5149" s="95"/>
      <c r="BK5149" s="94"/>
      <c r="BL5149" s="95"/>
      <c r="BM5149" s="96"/>
      <c r="BN5149" s="94"/>
      <c r="BO5149" s="94"/>
      <c r="BP5149" s="42"/>
      <c r="BQ5149" s="120"/>
    </row>
    <row r="5150" spans="1:69" ht="30" hidden="1" customHeight="1" x14ac:dyDescent="0.35">
      <c r="A5150" s="134">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145"/>
      <c r="BH5150" s="95"/>
      <c r="BI5150" s="95"/>
      <c r="BJ5150" s="95"/>
      <c r="BK5150" s="94"/>
      <c r="BL5150" s="95"/>
      <c r="BM5150" s="96"/>
      <c r="BN5150" s="94"/>
      <c r="BO5150" s="94"/>
      <c r="BP5150" s="42"/>
      <c r="BQ5150" s="120"/>
    </row>
    <row r="5151" spans="1:69" ht="30" hidden="1" customHeight="1" x14ac:dyDescent="0.35">
      <c r="A5151" s="134">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145"/>
      <c r="BH5151" s="95"/>
      <c r="BI5151" s="95"/>
      <c r="BJ5151" s="95"/>
      <c r="BK5151" s="94"/>
      <c r="BL5151" s="95"/>
      <c r="BM5151" s="96"/>
      <c r="BN5151" s="94"/>
      <c r="BO5151" s="94"/>
      <c r="BP5151" s="42"/>
      <c r="BQ5151" s="120"/>
    </row>
    <row r="5152" spans="1:69" ht="30" hidden="1" customHeight="1" x14ac:dyDescent="0.35">
      <c r="A5152" s="134">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145"/>
      <c r="BH5152" s="95"/>
      <c r="BI5152" s="95"/>
      <c r="BJ5152" s="95"/>
      <c r="BK5152" s="94"/>
      <c r="BL5152" s="95"/>
      <c r="BM5152" s="96"/>
      <c r="BN5152" s="94"/>
      <c r="BO5152" s="94"/>
      <c r="BP5152" s="42"/>
      <c r="BQ5152" s="120"/>
    </row>
    <row r="5153" spans="1:69" ht="30" hidden="1" customHeight="1" x14ac:dyDescent="0.35">
      <c r="A5153" s="134">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145"/>
      <c r="BH5153" s="95"/>
      <c r="BI5153" s="95"/>
      <c r="BJ5153" s="95"/>
      <c r="BK5153" s="94"/>
      <c r="BL5153" s="95"/>
      <c r="BM5153" s="96"/>
      <c r="BN5153" s="94"/>
      <c r="BO5153" s="94"/>
      <c r="BP5153" s="42"/>
      <c r="BQ5153" s="120"/>
    </row>
    <row r="5154" spans="1:69" ht="30" hidden="1" customHeight="1" x14ac:dyDescent="0.35">
      <c r="A5154" s="134">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145"/>
      <c r="BH5154" s="95"/>
      <c r="BI5154" s="95"/>
      <c r="BJ5154" s="95"/>
      <c r="BK5154" s="94"/>
      <c r="BL5154" s="95"/>
      <c r="BM5154" s="96"/>
      <c r="BN5154" s="94"/>
      <c r="BO5154" s="94"/>
      <c r="BP5154" s="42"/>
      <c r="BQ5154" s="120"/>
    </row>
    <row r="5155" spans="1:69" ht="30" hidden="1" customHeight="1" x14ac:dyDescent="0.35">
      <c r="A5155" s="134">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145"/>
      <c r="BH5155" s="95"/>
      <c r="BI5155" s="95"/>
      <c r="BJ5155" s="95"/>
      <c r="BK5155" s="94"/>
      <c r="BL5155" s="95"/>
      <c r="BM5155" s="96"/>
      <c r="BN5155" s="94"/>
      <c r="BO5155" s="94"/>
      <c r="BP5155" s="42"/>
      <c r="BQ5155" s="120"/>
    </row>
    <row r="5156" spans="1:69" ht="30" hidden="1" customHeight="1" x14ac:dyDescent="0.35">
      <c r="A5156" s="134">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145"/>
      <c r="BH5156" s="95"/>
      <c r="BI5156" s="95"/>
      <c r="BJ5156" s="95"/>
      <c r="BK5156" s="94"/>
      <c r="BL5156" s="95"/>
      <c r="BM5156" s="96"/>
      <c r="BN5156" s="94"/>
      <c r="BO5156" s="94"/>
      <c r="BP5156" s="42"/>
      <c r="BQ5156" s="120"/>
    </row>
    <row r="5157" spans="1:69" ht="30" hidden="1" customHeight="1" x14ac:dyDescent="0.35">
      <c r="A5157" s="134">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145"/>
      <c r="BH5157" s="95"/>
      <c r="BI5157" s="95"/>
      <c r="BJ5157" s="95"/>
      <c r="BK5157" s="94"/>
      <c r="BL5157" s="95"/>
      <c r="BM5157" s="96"/>
      <c r="BN5157" s="94"/>
      <c r="BO5157" s="94"/>
      <c r="BP5157" s="42"/>
      <c r="BQ5157" s="120"/>
    </row>
    <row r="5158" spans="1:69" ht="30" hidden="1" customHeight="1" x14ac:dyDescent="0.35">
      <c r="A5158" s="134">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145"/>
      <c r="BH5158" s="95"/>
      <c r="BI5158" s="95"/>
      <c r="BJ5158" s="95"/>
      <c r="BK5158" s="94"/>
      <c r="BL5158" s="95"/>
      <c r="BM5158" s="96"/>
      <c r="BN5158" s="94"/>
      <c r="BO5158" s="94"/>
      <c r="BP5158" s="42"/>
      <c r="BQ5158" s="120"/>
    </row>
    <row r="5159" spans="1:69" ht="30" hidden="1" customHeight="1" x14ac:dyDescent="0.35">
      <c r="A5159" s="134">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145"/>
      <c r="BH5159" s="95"/>
      <c r="BI5159" s="95"/>
      <c r="BJ5159" s="95"/>
      <c r="BK5159" s="94"/>
      <c r="BL5159" s="95"/>
      <c r="BM5159" s="96"/>
      <c r="BN5159" s="94"/>
      <c r="BO5159" s="94"/>
      <c r="BP5159" s="42"/>
      <c r="BQ5159" s="120"/>
    </row>
    <row r="5160" spans="1:69" ht="30" hidden="1" customHeight="1" x14ac:dyDescent="0.35">
      <c r="A5160" s="134">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145"/>
      <c r="BH5160" s="95"/>
      <c r="BI5160" s="95"/>
      <c r="BJ5160" s="95"/>
      <c r="BK5160" s="94"/>
      <c r="BL5160" s="95"/>
      <c r="BM5160" s="96"/>
      <c r="BN5160" s="94"/>
      <c r="BO5160" s="94"/>
      <c r="BP5160" s="42"/>
      <c r="BQ5160" s="120"/>
    </row>
    <row r="5161" spans="1:69" ht="30" hidden="1" customHeight="1" x14ac:dyDescent="0.35">
      <c r="A5161" s="134">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145"/>
      <c r="BH5161" s="95"/>
      <c r="BI5161" s="95"/>
      <c r="BJ5161" s="95"/>
      <c r="BK5161" s="94"/>
      <c r="BL5161" s="95"/>
      <c r="BM5161" s="96"/>
      <c r="BN5161" s="94"/>
      <c r="BO5161" s="94"/>
      <c r="BP5161" s="42"/>
      <c r="BQ5161" s="120"/>
    </row>
    <row r="5162" spans="1:69" ht="30" hidden="1" customHeight="1" x14ac:dyDescent="0.35">
      <c r="A5162" s="134">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145"/>
      <c r="BH5162" s="95"/>
      <c r="BI5162" s="95"/>
      <c r="BJ5162" s="95"/>
      <c r="BK5162" s="94"/>
      <c r="BL5162" s="95"/>
      <c r="BM5162" s="96"/>
      <c r="BN5162" s="94"/>
      <c r="BO5162" s="94"/>
      <c r="BP5162" s="42"/>
      <c r="BQ5162" s="120"/>
    </row>
    <row r="5163" spans="1:69" ht="30" hidden="1" customHeight="1" x14ac:dyDescent="0.35">
      <c r="A5163" s="134">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145"/>
      <c r="BH5163" s="95"/>
      <c r="BI5163" s="95"/>
      <c r="BJ5163" s="95"/>
      <c r="BK5163" s="94"/>
      <c r="BL5163" s="95"/>
      <c r="BM5163" s="96"/>
      <c r="BN5163" s="94"/>
      <c r="BO5163" s="94"/>
      <c r="BP5163" s="42"/>
      <c r="BQ5163" s="120"/>
    </row>
    <row r="5164" spans="1:69" ht="30" hidden="1" customHeight="1" x14ac:dyDescent="0.35">
      <c r="A5164" s="134">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145"/>
      <c r="BH5164" s="95"/>
      <c r="BI5164" s="95"/>
      <c r="BJ5164" s="95"/>
      <c r="BK5164" s="94"/>
      <c r="BL5164" s="95"/>
      <c r="BM5164" s="96"/>
      <c r="BN5164" s="94"/>
      <c r="BO5164" s="94"/>
      <c r="BP5164" s="42"/>
      <c r="BQ5164" s="120"/>
    </row>
    <row r="5165" spans="1:69" ht="30" hidden="1" customHeight="1" x14ac:dyDescent="0.35">
      <c r="A5165" s="134">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145"/>
      <c r="BH5165" s="95"/>
      <c r="BI5165" s="95"/>
      <c r="BJ5165" s="95"/>
      <c r="BK5165" s="94"/>
      <c r="BL5165" s="95"/>
      <c r="BM5165" s="96"/>
      <c r="BN5165" s="94"/>
      <c r="BO5165" s="94"/>
      <c r="BP5165" s="42"/>
      <c r="BQ5165" s="120"/>
    </row>
    <row r="5166" spans="1:69" ht="30" hidden="1" customHeight="1" x14ac:dyDescent="0.35">
      <c r="A5166" s="134">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145"/>
      <c r="BH5166" s="95"/>
      <c r="BI5166" s="95"/>
      <c r="BJ5166" s="95"/>
      <c r="BK5166" s="94"/>
      <c r="BL5166" s="95"/>
      <c r="BM5166" s="96"/>
      <c r="BN5166" s="94"/>
      <c r="BO5166" s="94"/>
      <c r="BP5166" s="42"/>
      <c r="BQ5166" s="120"/>
    </row>
    <row r="5167" spans="1:69" ht="30" hidden="1" customHeight="1" x14ac:dyDescent="0.35">
      <c r="A5167" s="134">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145"/>
      <c r="BH5167" s="95"/>
      <c r="BI5167" s="95"/>
      <c r="BJ5167" s="95"/>
      <c r="BK5167" s="94"/>
      <c r="BL5167" s="95"/>
      <c r="BM5167" s="96"/>
      <c r="BN5167" s="94"/>
      <c r="BO5167" s="94"/>
      <c r="BP5167" s="42"/>
      <c r="BQ5167" s="120"/>
    </row>
    <row r="5168" spans="1:69" ht="30" hidden="1" customHeight="1" x14ac:dyDescent="0.35">
      <c r="A5168" s="134">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145"/>
      <c r="BH5168" s="95"/>
      <c r="BI5168" s="95"/>
      <c r="BJ5168" s="95"/>
      <c r="BK5168" s="94"/>
      <c r="BL5168" s="95"/>
      <c r="BM5168" s="96"/>
      <c r="BN5168" s="94"/>
      <c r="BO5168" s="94"/>
      <c r="BP5168" s="42"/>
      <c r="BQ5168" s="120"/>
    </row>
    <row r="5169" spans="1:69" ht="30" hidden="1" customHeight="1" x14ac:dyDescent="0.35">
      <c r="A5169" s="134">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145"/>
      <c r="BH5169" s="95"/>
      <c r="BI5169" s="95"/>
      <c r="BJ5169" s="95"/>
      <c r="BK5169" s="94"/>
      <c r="BL5169" s="95"/>
      <c r="BM5169" s="96"/>
      <c r="BN5169" s="94"/>
      <c r="BO5169" s="94"/>
      <c r="BP5169" s="42"/>
      <c r="BQ5169" s="120"/>
    </row>
    <row r="5170" spans="1:69" ht="30" hidden="1" customHeight="1" x14ac:dyDescent="0.35">
      <c r="A5170" s="134">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145"/>
      <c r="BH5170" s="95"/>
      <c r="BI5170" s="95"/>
      <c r="BJ5170" s="95"/>
      <c r="BK5170" s="94"/>
      <c r="BL5170" s="95"/>
      <c r="BM5170" s="96"/>
      <c r="BN5170" s="94"/>
      <c r="BO5170" s="94"/>
      <c r="BP5170" s="42"/>
      <c r="BQ5170" s="120"/>
    </row>
    <row r="5171" spans="1:69" ht="30" hidden="1" customHeight="1" x14ac:dyDescent="0.35">
      <c r="A5171" s="134">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145"/>
      <c r="BH5171" s="95"/>
      <c r="BI5171" s="95"/>
      <c r="BJ5171" s="95"/>
      <c r="BK5171" s="94"/>
      <c r="BL5171" s="95"/>
      <c r="BM5171" s="96"/>
      <c r="BN5171" s="94"/>
      <c r="BO5171" s="94"/>
      <c r="BP5171" s="42"/>
      <c r="BQ5171" s="120"/>
    </row>
    <row r="5172" spans="1:69" ht="30" hidden="1" customHeight="1" x14ac:dyDescent="0.35">
      <c r="A5172" s="134">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145"/>
      <c r="BH5172" s="95"/>
      <c r="BI5172" s="95"/>
      <c r="BJ5172" s="95"/>
      <c r="BK5172" s="94"/>
      <c r="BL5172" s="95"/>
      <c r="BM5172" s="96"/>
      <c r="BN5172" s="94"/>
      <c r="BO5172" s="94"/>
      <c r="BP5172" s="42"/>
      <c r="BQ5172" s="120"/>
    </row>
    <row r="5173" spans="1:69" ht="30" hidden="1" customHeight="1" x14ac:dyDescent="0.35">
      <c r="A5173" s="134">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145"/>
      <c r="BH5173" s="95"/>
      <c r="BI5173" s="95"/>
      <c r="BJ5173" s="95"/>
      <c r="BK5173" s="94"/>
      <c r="BL5173" s="95"/>
      <c r="BM5173" s="96"/>
      <c r="BN5173" s="94"/>
      <c r="BO5173" s="94"/>
      <c r="BP5173" s="42"/>
      <c r="BQ5173" s="120"/>
    </row>
    <row r="5174" spans="1:69" ht="30" hidden="1" customHeight="1" x14ac:dyDescent="0.35">
      <c r="A5174" s="134">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145"/>
      <c r="BH5174" s="95"/>
      <c r="BI5174" s="95"/>
      <c r="BJ5174" s="95"/>
      <c r="BK5174" s="94"/>
      <c r="BL5174" s="95"/>
      <c r="BM5174" s="96"/>
      <c r="BN5174" s="94"/>
      <c r="BO5174" s="94"/>
      <c r="BP5174" s="42"/>
      <c r="BQ5174" s="120"/>
    </row>
    <row r="5175" spans="1:69" ht="30" hidden="1" customHeight="1" x14ac:dyDescent="0.35">
      <c r="A5175" s="134">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145"/>
      <c r="BH5175" s="95"/>
      <c r="BI5175" s="95"/>
      <c r="BJ5175" s="95"/>
      <c r="BK5175" s="94"/>
      <c r="BL5175" s="95"/>
      <c r="BM5175" s="96"/>
      <c r="BN5175" s="94"/>
      <c r="BO5175" s="94"/>
      <c r="BP5175" s="42"/>
      <c r="BQ5175" s="120"/>
    </row>
    <row r="5176" spans="1:69" ht="30" hidden="1" customHeight="1" x14ac:dyDescent="0.35">
      <c r="A5176" s="134">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145"/>
      <c r="BH5176" s="95"/>
      <c r="BI5176" s="95"/>
      <c r="BJ5176" s="95"/>
      <c r="BK5176" s="94"/>
      <c r="BL5176" s="95"/>
      <c r="BM5176" s="96"/>
      <c r="BN5176" s="94"/>
      <c r="BO5176" s="94"/>
      <c r="BP5176" s="42"/>
      <c r="BQ5176" s="120"/>
    </row>
    <row r="5177" spans="1:69" ht="30" hidden="1" customHeight="1" x14ac:dyDescent="0.35">
      <c r="A5177" s="134">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145"/>
      <c r="BH5177" s="95"/>
      <c r="BI5177" s="95"/>
      <c r="BJ5177" s="95"/>
      <c r="BK5177" s="94"/>
      <c r="BL5177" s="95"/>
      <c r="BM5177" s="96"/>
      <c r="BN5177" s="94"/>
      <c r="BO5177" s="94"/>
      <c r="BP5177" s="42"/>
      <c r="BQ5177" s="120"/>
    </row>
    <row r="5178" spans="1:69" ht="30" hidden="1" customHeight="1" x14ac:dyDescent="0.35">
      <c r="A5178" s="134">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145"/>
      <c r="BH5178" s="95"/>
      <c r="BI5178" s="95"/>
      <c r="BJ5178" s="95"/>
      <c r="BK5178" s="94"/>
      <c r="BL5178" s="95"/>
      <c r="BM5178" s="96"/>
      <c r="BN5178" s="94"/>
      <c r="BO5178" s="94"/>
      <c r="BP5178" s="42"/>
      <c r="BQ5178" s="120"/>
    </row>
    <row r="5179" spans="1:69" ht="30" hidden="1" customHeight="1" x14ac:dyDescent="0.35">
      <c r="A5179" s="134">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145"/>
      <c r="BH5179" s="95"/>
      <c r="BI5179" s="95"/>
      <c r="BJ5179" s="95"/>
      <c r="BK5179" s="94"/>
      <c r="BL5179" s="95"/>
      <c r="BM5179" s="96"/>
      <c r="BN5179" s="94"/>
      <c r="BO5179" s="94"/>
      <c r="BP5179" s="42"/>
      <c r="BQ5179" s="120"/>
    </row>
    <row r="5180" spans="1:69" ht="30" hidden="1" customHeight="1" x14ac:dyDescent="0.35">
      <c r="A5180" s="134">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145"/>
      <c r="BH5180" s="95"/>
      <c r="BI5180" s="95"/>
      <c r="BJ5180" s="95"/>
      <c r="BK5180" s="94"/>
      <c r="BL5180" s="95"/>
      <c r="BM5180" s="96"/>
      <c r="BN5180" s="94"/>
      <c r="BO5180" s="94"/>
      <c r="BP5180" s="42"/>
      <c r="BQ5180" s="120"/>
    </row>
    <row r="5181" spans="1:69" ht="30" hidden="1" customHeight="1" x14ac:dyDescent="0.35">
      <c r="A5181" s="134">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145"/>
      <c r="BH5181" s="95"/>
      <c r="BI5181" s="95"/>
      <c r="BJ5181" s="95"/>
      <c r="BK5181" s="94"/>
      <c r="BL5181" s="95"/>
      <c r="BM5181" s="96"/>
      <c r="BN5181" s="94"/>
      <c r="BO5181" s="94"/>
      <c r="BP5181" s="42"/>
      <c r="BQ5181" s="120"/>
    </row>
    <row r="5182" spans="1:69" ht="30" hidden="1" customHeight="1" x14ac:dyDescent="0.35">
      <c r="A5182" s="134">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145"/>
      <c r="BH5182" s="95"/>
      <c r="BI5182" s="95"/>
      <c r="BJ5182" s="95"/>
      <c r="BK5182" s="94"/>
      <c r="BL5182" s="95"/>
      <c r="BM5182" s="96"/>
      <c r="BN5182" s="94"/>
      <c r="BO5182" s="94"/>
      <c r="BP5182" s="42"/>
      <c r="BQ5182" s="120"/>
    </row>
    <row r="5183" spans="1:69" ht="30" hidden="1" customHeight="1" x14ac:dyDescent="0.35">
      <c r="A5183" s="134">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145"/>
      <c r="BH5183" s="95"/>
      <c r="BI5183" s="95"/>
      <c r="BJ5183" s="95"/>
      <c r="BK5183" s="94"/>
      <c r="BL5183" s="95"/>
      <c r="BM5183" s="96"/>
      <c r="BN5183" s="94"/>
      <c r="BO5183" s="94"/>
      <c r="BP5183" s="42"/>
      <c r="BQ5183" s="120"/>
    </row>
    <row r="5184" spans="1:69" ht="30" hidden="1" customHeight="1" x14ac:dyDescent="0.35">
      <c r="A5184" s="134">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145"/>
      <c r="BH5184" s="95"/>
      <c r="BI5184" s="95"/>
      <c r="BJ5184" s="95"/>
      <c r="BK5184" s="94"/>
      <c r="BL5184" s="95"/>
      <c r="BM5184" s="96"/>
      <c r="BN5184" s="94"/>
      <c r="BO5184" s="94"/>
      <c r="BP5184" s="42"/>
      <c r="BQ5184" s="120"/>
    </row>
    <row r="5185" spans="1:69" ht="30" hidden="1" customHeight="1" x14ac:dyDescent="0.35">
      <c r="A5185" s="134">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145"/>
      <c r="BH5185" s="95"/>
      <c r="BI5185" s="95"/>
      <c r="BJ5185" s="95"/>
      <c r="BK5185" s="94"/>
      <c r="BL5185" s="95"/>
      <c r="BM5185" s="96"/>
      <c r="BN5185" s="94"/>
      <c r="BO5185" s="94"/>
      <c r="BP5185" s="42"/>
      <c r="BQ5185" s="120"/>
    </row>
    <row r="5186" spans="1:69" ht="30" hidden="1" customHeight="1" x14ac:dyDescent="0.35">
      <c r="A5186" s="134">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145"/>
      <c r="BH5186" s="95"/>
      <c r="BI5186" s="95"/>
      <c r="BJ5186" s="95"/>
      <c r="BK5186" s="94"/>
      <c r="BL5186" s="95"/>
      <c r="BM5186" s="96"/>
      <c r="BN5186" s="94"/>
      <c r="BO5186" s="94"/>
      <c r="BP5186" s="42"/>
      <c r="BQ5186" s="120"/>
    </row>
    <row r="5187" spans="1:69" ht="30" hidden="1" customHeight="1" x14ac:dyDescent="0.35">
      <c r="A5187" s="134">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145"/>
      <c r="BH5187" s="95"/>
      <c r="BI5187" s="95"/>
      <c r="BJ5187" s="95"/>
      <c r="BK5187" s="94"/>
      <c r="BL5187" s="95"/>
      <c r="BM5187" s="96"/>
      <c r="BN5187" s="94"/>
      <c r="BO5187" s="94"/>
      <c r="BP5187" s="42"/>
      <c r="BQ5187" s="120"/>
    </row>
    <row r="5188" spans="1:69" ht="30" hidden="1" customHeight="1" x14ac:dyDescent="0.35">
      <c r="A5188" s="134">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145"/>
      <c r="BH5188" s="95"/>
      <c r="BI5188" s="95"/>
      <c r="BJ5188" s="95"/>
      <c r="BK5188" s="94"/>
      <c r="BL5188" s="95"/>
      <c r="BM5188" s="96"/>
      <c r="BN5188" s="94"/>
      <c r="BO5188" s="94"/>
      <c r="BP5188" s="42"/>
      <c r="BQ5188" s="120"/>
    </row>
    <row r="5189" spans="1:69" ht="30" hidden="1" customHeight="1" x14ac:dyDescent="0.35">
      <c r="A5189" s="134">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145"/>
      <c r="BH5189" s="95"/>
      <c r="BI5189" s="95"/>
      <c r="BJ5189" s="95"/>
      <c r="BK5189" s="94"/>
      <c r="BL5189" s="95"/>
      <c r="BM5189" s="96"/>
      <c r="BN5189" s="94"/>
      <c r="BO5189" s="94"/>
      <c r="BP5189" s="42"/>
      <c r="BQ5189" s="120"/>
    </row>
    <row r="5190" spans="1:69" ht="30" hidden="1" customHeight="1" x14ac:dyDescent="0.35">
      <c r="A5190" s="134">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145"/>
      <c r="BH5190" s="95"/>
      <c r="BI5190" s="95"/>
      <c r="BJ5190" s="95"/>
      <c r="BK5190" s="94"/>
      <c r="BL5190" s="95"/>
      <c r="BM5190" s="96"/>
      <c r="BN5190" s="94"/>
      <c r="BO5190" s="94"/>
      <c r="BP5190" s="42"/>
      <c r="BQ5190" s="120"/>
    </row>
    <row r="5191" spans="1:69" ht="30" hidden="1" customHeight="1" x14ac:dyDescent="0.35">
      <c r="A5191" s="134">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145"/>
      <c r="BH5191" s="95"/>
      <c r="BI5191" s="95"/>
      <c r="BJ5191" s="95"/>
      <c r="BK5191" s="94"/>
      <c r="BL5191" s="95"/>
      <c r="BM5191" s="96"/>
      <c r="BN5191" s="94"/>
      <c r="BO5191" s="94"/>
      <c r="BP5191" s="42"/>
      <c r="BQ5191" s="120"/>
    </row>
    <row r="5192" spans="1:69" ht="30" hidden="1" customHeight="1" x14ac:dyDescent="0.35">
      <c r="A5192" s="134">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145"/>
      <c r="BH5192" s="95"/>
      <c r="BI5192" s="95"/>
      <c r="BJ5192" s="95"/>
      <c r="BK5192" s="94"/>
      <c r="BL5192" s="95"/>
      <c r="BM5192" s="96"/>
      <c r="BN5192" s="94"/>
      <c r="BO5192" s="94"/>
      <c r="BP5192" s="42"/>
      <c r="BQ5192" s="120"/>
    </row>
    <row r="5193" spans="1:69" ht="30" hidden="1" customHeight="1" x14ac:dyDescent="0.35">
      <c r="A5193" s="134">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145"/>
      <c r="BH5193" s="95"/>
      <c r="BI5193" s="95"/>
      <c r="BJ5193" s="95"/>
      <c r="BK5193" s="94"/>
      <c r="BL5193" s="95"/>
      <c r="BM5193" s="96"/>
      <c r="BN5193" s="94"/>
      <c r="BO5193" s="94"/>
      <c r="BP5193" s="42"/>
      <c r="BQ5193" s="120"/>
    </row>
    <row r="5194" spans="1:69" ht="30" hidden="1" customHeight="1" x14ac:dyDescent="0.35">
      <c r="A5194" s="134">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145"/>
      <c r="BH5194" s="95"/>
      <c r="BI5194" s="95"/>
      <c r="BJ5194" s="95"/>
      <c r="BK5194" s="94"/>
      <c r="BL5194" s="95"/>
      <c r="BM5194" s="96"/>
      <c r="BN5194" s="94"/>
      <c r="BO5194" s="94"/>
      <c r="BP5194" s="42"/>
      <c r="BQ5194" s="120"/>
    </row>
    <row r="5195" spans="1:69" ht="30" hidden="1" customHeight="1" x14ac:dyDescent="0.35">
      <c r="A5195" s="134">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145"/>
      <c r="BH5195" s="95"/>
      <c r="BI5195" s="95"/>
      <c r="BJ5195" s="95"/>
      <c r="BK5195" s="94"/>
      <c r="BL5195" s="95"/>
      <c r="BM5195" s="96"/>
      <c r="BN5195" s="94"/>
      <c r="BO5195" s="94"/>
      <c r="BP5195" s="42"/>
      <c r="BQ5195" s="120"/>
    </row>
    <row r="5196" spans="1:69" ht="30" hidden="1" customHeight="1" x14ac:dyDescent="0.35">
      <c r="A5196" s="134">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145"/>
      <c r="BH5196" s="95"/>
      <c r="BI5196" s="95"/>
      <c r="BJ5196" s="95"/>
      <c r="BK5196" s="94"/>
      <c r="BL5196" s="95"/>
      <c r="BM5196" s="96"/>
      <c r="BN5196" s="94"/>
      <c r="BO5196" s="94"/>
      <c r="BP5196" s="42"/>
      <c r="BQ5196" s="120"/>
    </row>
    <row r="5197" spans="1:69" ht="30" hidden="1" customHeight="1" x14ac:dyDescent="0.35">
      <c r="A5197" s="134">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145"/>
      <c r="BH5197" s="95"/>
      <c r="BI5197" s="95"/>
      <c r="BJ5197" s="95"/>
      <c r="BK5197" s="94"/>
      <c r="BL5197" s="95"/>
      <c r="BM5197" s="96"/>
      <c r="BN5197" s="94"/>
      <c r="BO5197" s="94"/>
      <c r="BP5197" s="42"/>
      <c r="BQ5197" s="120"/>
    </row>
    <row r="5198" spans="1:69" ht="30" hidden="1" customHeight="1" x14ac:dyDescent="0.35">
      <c r="A5198" s="134">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145"/>
      <c r="BH5198" s="95"/>
      <c r="BI5198" s="95"/>
      <c r="BJ5198" s="95"/>
      <c r="BK5198" s="94"/>
      <c r="BL5198" s="95"/>
      <c r="BM5198" s="96"/>
      <c r="BN5198" s="94"/>
      <c r="BO5198" s="94"/>
      <c r="BP5198" s="42"/>
      <c r="BQ5198" s="120"/>
    </row>
    <row r="5199" spans="1:69" ht="30" hidden="1" customHeight="1" x14ac:dyDescent="0.35">
      <c r="A5199" s="134">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145"/>
      <c r="BH5199" s="95"/>
      <c r="BI5199" s="95"/>
      <c r="BJ5199" s="95"/>
      <c r="BK5199" s="94"/>
      <c r="BL5199" s="95"/>
      <c r="BM5199" s="96"/>
      <c r="BN5199" s="94"/>
      <c r="BO5199" s="94"/>
      <c r="BP5199" s="42"/>
      <c r="BQ5199" s="120"/>
    </row>
    <row r="5200" spans="1:69" ht="30" hidden="1" customHeight="1" x14ac:dyDescent="0.35">
      <c r="A5200" s="134">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145"/>
      <c r="BH5200" s="95"/>
      <c r="BI5200" s="95"/>
      <c r="BJ5200" s="95"/>
      <c r="BK5200" s="94"/>
      <c r="BL5200" s="95"/>
      <c r="BM5200" s="96"/>
      <c r="BN5200" s="94"/>
      <c r="BO5200" s="94"/>
      <c r="BP5200" s="42"/>
      <c r="BQ5200" s="120"/>
    </row>
    <row r="5201" spans="1:69" ht="30" hidden="1" customHeight="1" x14ac:dyDescent="0.35">
      <c r="A5201" s="134">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145"/>
      <c r="BH5201" s="95"/>
      <c r="BI5201" s="95"/>
      <c r="BJ5201" s="95"/>
      <c r="BK5201" s="94"/>
      <c r="BL5201" s="95"/>
      <c r="BM5201" s="96"/>
      <c r="BN5201" s="94"/>
      <c r="BO5201" s="94"/>
      <c r="BP5201" s="42"/>
      <c r="BQ5201" s="120"/>
    </row>
    <row r="5202" spans="1:69" ht="30" hidden="1" customHeight="1" x14ac:dyDescent="0.35">
      <c r="A5202" s="134">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145"/>
      <c r="BH5202" s="95"/>
      <c r="BI5202" s="95"/>
      <c r="BJ5202" s="95"/>
      <c r="BK5202" s="94"/>
      <c r="BL5202" s="95"/>
      <c r="BM5202" s="96"/>
      <c r="BN5202" s="94"/>
      <c r="BO5202" s="94"/>
      <c r="BP5202" s="42"/>
      <c r="BQ5202" s="120"/>
    </row>
    <row r="5203" spans="1:69" ht="30" hidden="1" customHeight="1" x14ac:dyDescent="0.35">
      <c r="A5203" s="134">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145"/>
      <c r="BH5203" s="95"/>
      <c r="BI5203" s="95"/>
      <c r="BJ5203" s="95"/>
      <c r="BK5203" s="94"/>
      <c r="BL5203" s="95"/>
      <c r="BM5203" s="96"/>
      <c r="BN5203" s="94"/>
      <c r="BO5203" s="94"/>
      <c r="BP5203" s="42"/>
      <c r="BQ5203" s="120"/>
    </row>
    <row r="5204" spans="1:69" ht="30" hidden="1" customHeight="1" x14ac:dyDescent="0.35">
      <c r="A5204" s="134">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145"/>
      <c r="BH5204" s="95"/>
      <c r="BI5204" s="95"/>
      <c r="BJ5204" s="95"/>
      <c r="BK5204" s="94"/>
      <c r="BL5204" s="95"/>
      <c r="BM5204" s="96"/>
      <c r="BN5204" s="94"/>
      <c r="BO5204" s="94"/>
      <c r="BP5204" s="42"/>
      <c r="BQ5204" s="120"/>
    </row>
    <row r="5205" spans="1:69" ht="30" hidden="1" customHeight="1" x14ac:dyDescent="0.35">
      <c r="A5205" s="134">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145"/>
      <c r="BH5205" s="95"/>
      <c r="BI5205" s="95"/>
      <c r="BJ5205" s="95"/>
      <c r="BK5205" s="94"/>
      <c r="BL5205" s="95"/>
      <c r="BM5205" s="96"/>
      <c r="BN5205" s="94"/>
      <c r="BO5205" s="94"/>
      <c r="BP5205" s="42"/>
      <c r="BQ5205" s="120"/>
    </row>
    <row r="5206" spans="1:69" ht="30" hidden="1" customHeight="1" x14ac:dyDescent="0.35">
      <c r="A5206" s="134">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145"/>
      <c r="BH5206" s="95"/>
      <c r="BI5206" s="95"/>
      <c r="BJ5206" s="95"/>
      <c r="BK5206" s="94"/>
      <c r="BL5206" s="95"/>
      <c r="BM5206" s="96"/>
      <c r="BN5206" s="94"/>
      <c r="BO5206" s="94"/>
      <c r="BP5206" s="42"/>
      <c r="BQ5206" s="120"/>
    </row>
    <row r="5207" spans="1:69" ht="30" hidden="1" customHeight="1" x14ac:dyDescent="0.35">
      <c r="A5207" s="134">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145"/>
      <c r="BH5207" s="95"/>
      <c r="BI5207" s="95"/>
      <c r="BJ5207" s="95"/>
      <c r="BK5207" s="94"/>
      <c r="BL5207" s="95"/>
      <c r="BM5207" s="96"/>
      <c r="BN5207" s="94"/>
      <c r="BO5207" s="94"/>
      <c r="BP5207" s="42"/>
      <c r="BQ5207" s="120"/>
    </row>
    <row r="5208" spans="1:69" ht="30" hidden="1" customHeight="1" x14ac:dyDescent="0.35">
      <c r="A5208" s="134">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145"/>
      <c r="BH5208" s="95"/>
      <c r="BI5208" s="95"/>
      <c r="BJ5208" s="95"/>
      <c r="BK5208" s="94"/>
      <c r="BL5208" s="95"/>
      <c r="BM5208" s="96"/>
      <c r="BN5208" s="94"/>
      <c r="BO5208" s="94"/>
      <c r="BP5208" s="42"/>
      <c r="BQ5208" s="120"/>
    </row>
    <row r="5209" spans="1:69" ht="30" hidden="1" customHeight="1" x14ac:dyDescent="0.35">
      <c r="A5209" s="134">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145"/>
      <c r="BH5209" s="95"/>
      <c r="BI5209" s="95"/>
      <c r="BJ5209" s="95"/>
      <c r="BK5209" s="94"/>
      <c r="BL5209" s="95"/>
      <c r="BM5209" s="96"/>
      <c r="BN5209" s="94"/>
      <c r="BO5209" s="94"/>
      <c r="BP5209" s="42"/>
      <c r="BQ5209" s="120"/>
    </row>
    <row r="5210" spans="1:69" ht="30" hidden="1" customHeight="1" x14ac:dyDescent="0.35">
      <c r="A5210" s="134">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145"/>
      <c r="BH5210" s="95"/>
      <c r="BI5210" s="95"/>
      <c r="BJ5210" s="95"/>
      <c r="BK5210" s="94"/>
      <c r="BL5210" s="95"/>
      <c r="BM5210" s="96"/>
      <c r="BN5210" s="94"/>
      <c r="BO5210" s="94"/>
      <c r="BP5210" s="42"/>
      <c r="BQ5210" s="120"/>
    </row>
    <row r="5211" spans="1:69" ht="30" hidden="1" customHeight="1" x14ac:dyDescent="0.35">
      <c r="A5211" s="134">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145"/>
      <c r="BH5211" s="95"/>
      <c r="BI5211" s="95"/>
      <c r="BJ5211" s="95"/>
      <c r="BK5211" s="94"/>
      <c r="BL5211" s="95"/>
      <c r="BM5211" s="96"/>
      <c r="BN5211" s="94"/>
      <c r="BO5211" s="94"/>
      <c r="BP5211" s="42"/>
      <c r="BQ5211" s="120"/>
    </row>
    <row r="5212" spans="1:69" ht="30" hidden="1" customHeight="1" x14ac:dyDescent="0.35">
      <c r="A5212" s="134">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145"/>
      <c r="BH5212" s="95"/>
      <c r="BI5212" s="95"/>
      <c r="BJ5212" s="95"/>
      <c r="BK5212" s="94"/>
      <c r="BL5212" s="95"/>
      <c r="BM5212" s="96"/>
      <c r="BN5212" s="94"/>
      <c r="BO5212" s="94"/>
      <c r="BP5212" s="42"/>
      <c r="BQ5212" s="120"/>
    </row>
    <row r="5213" spans="1:69" ht="30" hidden="1" customHeight="1" x14ac:dyDescent="0.35">
      <c r="A5213" s="134">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145"/>
      <c r="BH5213" s="95"/>
      <c r="BI5213" s="95"/>
      <c r="BJ5213" s="95"/>
      <c r="BK5213" s="94"/>
      <c r="BL5213" s="95"/>
      <c r="BM5213" s="96"/>
      <c r="BN5213" s="94"/>
      <c r="BO5213" s="94"/>
      <c r="BP5213" s="42"/>
      <c r="BQ5213" s="120"/>
    </row>
    <row r="5214" spans="1:69" ht="30" hidden="1" customHeight="1" x14ac:dyDescent="0.35">
      <c r="A5214" s="134">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145"/>
      <c r="BH5214" s="95"/>
      <c r="BI5214" s="95"/>
      <c r="BJ5214" s="95"/>
      <c r="BK5214" s="94"/>
      <c r="BL5214" s="95"/>
      <c r="BM5214" s="96"/>
      <c r="BN5214" s="94"/>
      <c r="BO5214" s="94"/>
      <c r="BP5214" s="42"/>
      <c r="BQ5214" s="120"/>
    </row>
    <row r="5215" spans="1:69" ht="30" hidden="1" customHeight="1" x14ac:dyDescent="0.35">
      <c r="A5215" s="134">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145"/>
      <c r="BH5215" s="95"/>
      <c r="BI5215" s="95"/>
      <c r="BJ5215" s="95"/>
      <c r="BK5215" s="94"/>
      <c r="BL5215" s="95"/>
      <c r="BM5215" s="96"/>
      <c r="BN5215" s="94"/>
      <c r="BO5215" s="94"/>
      <c r="BP5215" s="42"/>
      <c r="BQ5215" s="120"/>
    </row>
    <row r="5216" spans="1:69" ht="30" hidden="1" customHeight="1" x14ac:dyDescent="0.35">
      <c r="A5216" s="134">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145"/>
      <c r="BH5216" s="95"/>
      <c r="BI5216" s="95"/>
      <c r="BJ5216" s="95"/>
      <c r="BK5216" s="94"/>
      <c r="BL5216" s="95"/>
      <c r="BM5216" s="96"/>
      <c r="BN5216" s="94"/>
      <c r="BO5216" s="94"/>
      <c r="BP5216" s="42"/>
      <c r="BQ5216" s="120"/>
    </row>
    <row r="5217" spans="1:69" ht="30" hidden="1" customHeight="1" x14ac:dyDescent="0.35">
      <c r="A5217" s="134">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145"/>
      <c r="BH5217" s="95"/>
      <c r="BI5217" s="95"/>
      <c r="BJ5217" s="95"/>
      <c r="BK5217" s="94"/>
      <c r="BL5217" s="95"/>
      <c r="BM5217" s="96"/>
      <c r="BN5217" s="94"/>
      <c r="BO5217" s="94"/>
      <c r="BP5217" s="42"/>
      <c r="BQ5217" s="120"/>
    </row>
    <row r="5218" spans="1:69" ht="30" hidden="1" customHeight="1" x14ac:dyDescent="0.35">
      <c r="A5218" s="134">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145"/>
      <c r="BH5218" s="95"/>
      <c r="BI5218" s="95"/>
      <c r="BJ5218" s="95"/>
      <c r="BK5218" s="94"/>
      <c r="BL5218" s="95"/>
      <c r="BM5218" s="96"/>
      <c r="BN5218" s="94"/>
      <c r="BO5218" s="94"/>
      <c r="BP5218" s="42"/>
      <c r="BQ5218" s="120"/>
    </row>
    <row r="5219" spans="1:69" ht="30" hidden="1" customHeight="1" x14ac:dyDescent="0.35">
      <c r="A5219" s="134">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145"/>
      <c r="BH5219" s="95"/>
      <c r="BI5219" s="95"/>
      <c r="BJ5219" s="95"/>
      <c r="BK5219" s="94"/>
      <c r="BL5219" s="95"/>
      <c r="BM5219" s="96"/>
      <c r="BN5219" s="94"/>
      <c r="BO5219" s="94"/>
      <c r="BP5219" s="42"/>
      <c r="BQ5219" s="120"/>
    </row>
    <row r="5220" spans="1:69" ht="30" hidden="1" customHeight="1" x14ac:dyDescent="0.35">
      <c r="A5220" s="134">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145"/>
      <c r="BH5220" s="95"/>
      <c r="BI5220" s="95"/>
      <c r="BJ5220" s="95"/>
      <c r="BK5220" s="94"/>
      <c r="BL5220" s="95"/>
      <c r="BM5220" s="96"/>
      <c r="BN5220" s="94"/>
      <c r="BO5220" s="94"/>
      <c r="BP5220" s="42"/>
      <c r="BQ5220" s="120"/>
    </row>
    <row r="5221" spans="1:69" ht="30" hidden="1" customHeight="1" x14ac:dyDescent="0.35">
      <c r="A5221" s="134">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145"/>
      <c r="BH5221" s="95"/>
      <c r="BI5221" s="95"/>
      <c r="BJ5221" s="95"/>
      <c r="BK5221" s="94"/>
      <c r="BL5221" s="95"/>
      <c r="BM5221" s="96"/>
      <c r="BN5221" s="94"/>
      <c r="BO5221" s="94"/>
      <c r="BP5221" s="42"/>
      <c r="BQ5221" s="120"/>
    </row>
    <row r="5222" spans="1:69" ht="30" hidden="1" customHeight="1" x14ac:dyDescent="0.35">
      <c r="A5222" s="134">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145"/>
      <c r="BH5222" s="95"/>
      <c r="BI5222" s="95"/>
      <c r="BJ5222" s="95"/>
      <c r="BK5222" s="94"/>
      <c r="BL5222" s="95"/>
      <c r="BM5222" s="96"/>
      <c r="BN5222" s="94"/>
      <c r="BO5222" s="94"/>
      <c r="BP5222" s="42"/>
      <c r="BQ5222" s="120"/>
    </row>
    <row r="5223" spans="1:69" ht="30" hidden="1" customHeight="1" x14ac:dyDescent="0.35">
      <c r="A5223" s="134">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145"/>
      <c r="BH5223" s="95"/>
      <c r="BI5223" s="95"/>
      <c r="BJ5223" s="95"/>
      <c r="BK5223" s="94"/>
      <c r="BL5223" s="95"/>
      <c r="BM5223" s="96"/>
      <c r="BN5223" s="94"/>
      <c r="BO5223" s="94"/>
      <c r="BP5223" s="42"/>
      <c r="BQ5223" s="120"/>
    </row>
    <row r="5224" spans="1:69" ht="30" hidden="1" customHeight="1" x14ac:dyDescent="0.35">
      <c r="A5224" s="134">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145"/>
      <c r="BH5224" s="95"/>
      <c r="BI5224" s="95"/>
      <c r="BJ5224" s="95"/>
      <c r="BK5224" s="94"/>
      <c r="BL5224" s="95"/>
      <c r="BM5224" s="96"/>
      <c r="BN5224" s="94"/>
      <c r="BO5224" s="94"/>
      <c r="BP5224" s="42"/>
      <c r="BQ5224" s="120"/>
    </row>
    <row r="5225" spans="1:69" ht="30" hidden="1" customHeight="1" x14ac:dyDescent="0.35">
      <c r="A5225" s="134">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145"/>
      <c r="BH5225" s="95"/>
      <c r="BI5225" s="95"/>
      <c r="BJ5225" s="95"/>
      <c r="BK5225" s="94"/>
      <c r="BL5225" s="95"/>
      <c r="BM5225" s="96"/>
      <c r="BN5225" s="94"/>
      <c r="BO5225" s="94"/>
      <c r="BP5225" s="42"/>
      <c r="BQ5225" s="120"/>
    </row>
    <row r="5226" spans="1:69" ht="30" hidden="1" customHeight="1" x14ac:dyDescent="0.35">
      <c r="A5226" s="134">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145"/>
      <c r="BH5226" s="95"/>
      <c r="BI5226" s="95"/>
      <c r="BJ5226" s="95"/>
      <c r="BK5226" s="94"/>
      <c r="BL5226" s="95"/>
      <c r="BM5226" s="96"/>
      <c r="BN5226" s="94"/>
      <c r="BO5226" s="94"/>
      <c r="BP5226" s="42"/>
      <c r="BQ5226" s="120"/>
    </row>
    <row r="5227" spans="1:69" ht="30" hidden="1" customHeight="1" x14ac:dyDescent="0.35">
      <c r="A5227" s="134">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145"/>
      <c r="BH5227" s="95"/>
      <c r="BI5227" s="95"/>
      <c r="BJ5227" s="95"/>
      <c r="BK5227" s="94"/>
      <c r="BL5227" s="95"/>
      <c r="BM5227" s="96"/>
      <c r="BN5227" s="94"/>
      <c r="BO5227" s="94"/>
      <c r="BP5227" s="42"/>
      <c r="BQ5227" s="120"/>
    </row>
    <row r="5228" spans="1:69" ht="30" hidden="1" customHeight="1" x14ac:dyDescent="0.35">
      <c r="A5228" s="134">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145"/>
      <c r="BH5228" s="95"/>
      <c r="BI5228" s="95"/>
      <c r="BJ5228" s="95"/>
      <c r="BK5228" s="94"/>
      <c r="BL5228" s="95"/>
      <c r="BM5228" s="96"/>
      <c r="BN5228" s="94"/>
      <c r="BO5228" s="94"/>
      <c r="BP5228" s="42"/>
      <c r="BQ5228" s="120"/>
    </row>
    <row r="5229" spans="1:69" ht="30" hidden="1" customHeight="1" x14ac:dyDescent="0.35">
      <c r="A5229" s="134">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145"/>
      <c r="BH5229" s="95"/>
      <c r="BI5229" s="95"/>
      <c r="BJ5229" s="95"/>
      <c r="BK5229" s="94"/>
      <c r="BL5229" s="95"/>
      <c r="BM5229" s="96"/>
      <c r="BN5229" s="94"/>
      <c r="BO5229" s="94"/>
      <c r="BP5229" s="42"/>
      <c r="BQ5229" s="120"/>
    </row>
    <row r="5230" spans="1:69" ht="30" hidden="1" customHeight="1" x14ac:dyDescent="0.35">
      <c r="A5230" s="134">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145"/>
      <c r="BH5230" s="95"/>
      <c r="BI5230" s="95"/>
      <c r="BJ5230" s="95"/>
      <c r="BK5230" s="94"/>
      <c r="BL5230" s="95"/>
      <c r="BM5230" s="96"/>
      <c r="BN5230" s="94"/>
      <c r="BO5230" s="94"/>
      <c r="BP5230" s="42"/>
      <c r="BQ5230" s="120"/>
    </row>
    <row r="5231" spans="1:69" ht="30" hidden="1" customHeight="1" x14ac:dyDescent="0.35">
      <c r="A5231" s="134">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145"/>
      <c r="BH5231" s="95"/>
      <c r="BI5231" s="95"/>
      <c r="BJ5231" s="95"/>
      <c r="BK5231" s="94"/>
      <c r="BL5231" s="95"/>
      <c r="BM5231" s="96"/>
      <c r="BN5231" s="94"/>
      <c r="BO5231" s="94"/>
      <c r="BP5231" s="42"/>
      <c r="BQ5231" s="120"/>
    </row>
    <row r="5232" spans="1:69" ht="30" hidden="1" customHeight="1" x14ac:dyDescent="0.35">
      <c r="A5232" s="134">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145"/>
      <c r="BH5232" s="95"/>
      <c r="BI5232" s="95"/>
      <c r="BJ5232" s="95"/>
      <c r="BK5232" s="94"/>
      <c r="BL5232" s="95"/>
      <c r="BM5232" s="96"/>
      <c r="BN5232" s="94"/>
      <c r="BO5232" s="94"/>
      <c r="BP5232" s="42"/>
      <c r="BQ5232" s="120"/>
    </row>
    <row r="5233" spans="1:69" ht="30" hidden="1" customHeight="1" x14ac:dyDescent="0.35">
      <c r="A5233" s="134">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145"/>
      <c r="BH5233" s="95"/>
      <c r="BI5233" s="95"/>
      <c r="BJ5233" s="95"/>
      <c r="BK5233" s="94"/>
      <c r="BL5233" s="95"/>
      <c r="BM5233" s="96"/>
      <c r="BN5233" s="94"/>
      <c r="BO5233" s="94"/>
      <c r="BP5233" s="42"/>
      <c r="BQ5233" s="120"/>
    </row>
    <row r="5234" spans="1:69" ht="30" hidden="1" customHeight="1" x14ac:dyDescent="0.35">
      <c r="A5234" s="134">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145"/>
      <c r="BH5234" s="95"/>
      <c r="BI5234" s="95"/>
      <c r="BJ5234" s="95"/>
      <c r="BK5234" s="94"/>
      <c r="BL5234" s="95"/>
      <c r="BM5234" s="96"/>
      <c r="BN5234" s="94"/>
      <c r="BO5234" s="94"/>
      <c r="BP5234" s="42"/>
      <c r="BQ5234" s="120"/>
    </row>
    <row r="5235" spans="1:69" ht="30" hidden="1" customHeight="1" x14ac:dyDescent="0.35">
      <c r="A5235" s="134">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145"/>
      <c r="BH5235" s="95"/>
      <c r="BI5235" s="95"/>
      <c r="BJ5235" s="95"/>
      <c r="BK5235" s="94"/>
      <c r="BL5235" s="95"/>
      <c r="BM5235" s="96"/>
      <c r="BN5235" s="94"/>
      <c r="BO5235" s="94"/>
      <c r="BP5235" s="42"/>
      <c r="BQ5235" s="120"/>
    </row>
    <row r="5236" spans="1:69" ht="30" hidden="1" customHeight="1" x14ac:dyDescent="0.35">
      <c r="A5236" s="134">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145"/>
      <c r="BH5236" s="95"/>
      <c r="BI5236" s="95"/>
      <c r="BJ5236" s="95"/>
      <c r="BK5236" s="94"/>
      <c r="BL5236" s="95"/>
      <c r="BM5236" s="96"/>
      <c r="BN5236" s="94"/>
      <c r="BO5236" s="94"/>
      <c r="BP5236" s="42"/>
      <c r="BQ5236" s="120"/>
    </row>
    <row r="5237" spans="1:69" ht="30" hidden="1" customHeight="1" x14ac:dyDescent="0.35">
      <c r="A5237" s="134">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145"/>
      <c r="BH5237" s="95"/>
      <c r="BI5237" s="95"/>
      <c r="BJ5237" s="95"/>
      <c r="BK5237" s="94"/>
      <c r="BL5237" s="95"/>
      <c r="BM5237" s="96"/>
      <c r="BN5237" s="94"/>
      <c r="BO5237" s="94"/>
      <c r="BP5237" s="42"/>
      <c r="BQ5237" s="120"/>
    </row>
    <row r="5238" spans="1:69" ht="30" hidden="1" customHeight="1" x14ac:dyDescent="0.35">
      <c r="A5238" s="134">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145"/>
      <c r="BH5238" s="95"/>
      <c r="BI5238" s="95"/>
      <c r="BJ5238" s="95"/>
      <c r="BK5238" s="94"/>
      <c r="BL5238" s="95"/>
      <c r="BM5238" s="96"/>
      <c r="BN5238" s="94"/>
      <c r="BO5238" s="94"/>
      <c r="BP5238" s="42"/>
      <c r="BQ5238" s="120"/>
    </row>
    <row r="5239" spans="1:69" ht="30" hidden="1" customHeight="1" x14ac:dyDescent="0.35">
      <c r="A5239" s="134">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145"/>
      <c r="BH5239" s="95"/>
      <c r="BI5239" s="95"/>
      <c r="BJ5239" s="95"/>
      <c r="BK5239" s="94"/>
      <c r="BL5239" s="95"/>
      <c r="BM5239" s="96"/>
      <c r="BN5239" s="94"/>
      <c r="BO5239" s="94"/>
      <c r="BP5239" s="42"/>
      <c r="BQ5239" s="120"/>
    </row>
    <row r="5240" spans="1:69" ht="30" hidden="1" customHeight="1" x14ac:dyDescent="0.35">
      <c r="A5240" s="134">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145"/>
      <c r="BH5240" s="95"/>
      <c r="BI5240" s="95"/>
      <c r="BJ5240" s="95"/>
      <c r="BK5240" s="94"/>
      <c r="BL5240" s="95"/>
      <c r="BM5240" s="96"/>
      <c r="BN5240" s="94"/>
      <c r="BO5240" s="94"/>
      <c r="BP5240" s="42"/>
      <c r="BQ5240" s="120"/>
    </row>
    <row r="5241" spans="1:69" ht="30" hidden="1" customHeight="1" x14ac:dyDescent="0.35">
      <c r="A5241" s="134">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145"/>
      <c r="BH5241" s="95"/>
      <c r="BI5241" s="95"/>
      <c r="BJ5241" s="95"/>
      <c r="BK5241" s="94"/>
      <c r="BL5241" s="95"/>
      <c r="BM5241" s="96"/>
      <c r="BN5241" s="94"/>
      <c r="BO5241" s="94"/>
      <c r="BP5241" s="42"/>
      <c r="BQ5241" s="120"/>
    </row>
    <row r="5242" spans="1:69" ht="30" hidden="1" customHeight="1" x14ac:dyDescent="0.35">
      <c r="A5242" s="134">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145"/>
      <c r="BH5242" s="95"/>
      <c r="BI5242" s="95"/>
      <c r="BJ5242" s="95"/>
      <c r="BK5242" s="94"/>
      <c r="BL5242" s="95"/>
      <c r="BM5242" s="96"/>
      <c r="BN5242" s="94"/>
      <c r="BO5242" s="94"/>
      <c r="BP5242" s="42"/>
      <c r="BQ5242" s="120"/>
    </row>
    <row r="5243" spans="1:69" ht="30" hidden="1" customHeight="1" x14ac:dyDescent="0.35">
      <c r="A5243" s="134">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145"/>
      <c r="BH5243" s="95"/>
      <c r="BI5243" s="95"/>
      <c r="BJ5243" s="95"/>
      <c r="BK5243" s="94"/>
      <c r="BL5243" s="95"/>
      <c r="BM5243" s="96"/>
      <c r="BN5243" s="94"/>
      <c r="BO5243" s="94"/>
      <c r="BP5243" s="42"/>
      <c r="BQ5243" s="120"/>
    </row>
    <row r="5244" spans="1:69" ht="30" hidden="1" customHeight="1" x14ac:dyDescent="0.35">
      <c r="A5244" s="134">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145"/>
      <c r="BH5244" s="95"/>
      <c r="BI5244" s="95"/>
      <c r="BJ5244" s="95"/>
      <c r="BK5244" s="94"/>
      <c r="BL5244" s="95"/>
      <c r="BM5244" s="96"/>
      <c r="BN5244" s="94"/>
      <c r="BO5244" s="94"/>
      <c r="BP5244" s="42"/>
      <c r="BQ5244" s="120"/>
    </row>
    <row r="5245" spans="1:69" ht="30" hidden="1" customHeight="1" x14ac:dyDescent="0.35">
      <c r="A5245" s="134">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145"/>
      <c r="BH5245" s="95"/>
      <c r="BI5245" s="95"/>
      <c r="BJ5245" s="95"/>
      <c r="BK5245" s="94"/>
      <c r="BL5245" s="95"/>
      <c r="BM5245" s="96"/>
      <c r="BN5245" s="94"/>
      <c r="BO5245" s="94"/>
      <c r="BP5245" s="42"/>
      <c r="BQ5245" s="120"/>
    </row>
    <row r="5246" spans="1:69" ht="30" hidden="1" customHeight="1" x14ac:dyDescent="0.35">
      <c r="A5246" s="134">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145"/>
      <c r="BH5246" s="95"/>
      <c r="BI5246" s="95"/>
      <c r="BJ5246" s="95"/>
      <c r="BK5246" s="94"/>
      <c r="BL5246" s="95"/>
      <c r="BM5246" s="96"/>
      <c r="BN5246" s="94"/>
      <c r="BO5246" s="94"/>
      <c r="BP5246" s="42"/>
      <c r="BQ5246" s="120"/>
    </row>
    <row r="5247" spans="1:69" ht="30" hidden="1" customHeight="1" x14ac:dyDescent="0.35">
      <c r="A5247" s="134">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145"/>
      <c r="BH5247" s="95"/>
      <c r="BI5247" s="95"/>
      <c r="BJ5247" s="95"/>
      <c r="BK5247" s="94"/>
      <c r="BL5247" s="95"/>
      <c r="BM5247" s="96"/>
      <c r="BN5247" s="94"/>
      <c r="BO5247" s="94"/>
      <c r="BP5247" s="42"/>
      <c r="BQ5247" s="120"/>
    </row>
    <row r="5248" spans="1:69" ht="30" hidden="1" customHeight="1" x14ac:dyDescent="0.35">
      <c r="A5248" s="134">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145"/>
      <c r="BH5248" s="95"/>
      <c r="BI5248" s="95"/>
      <c r="BJ5248" s="95"/>
      <c r="BK5248" s="94"/>
      <c r="BL5248" s="95"/>
      <c r="BM5248" s="96"/>
      <c r="BN5248" s="94"/>
      <c r="BO5248" s="94"/>
      <c r="BP5248" s="42"/>
      <c r="BQ5248" s="120"/>
    </row>
    <row r="5249" spans="1:69" ht="30" hidden="1" customHeight="1" x14ac:dyDescent="0.35">
      <c r="A5249" s="134">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145"/>
      <c r="BH5249" s="95"/>
      <c r="BI5249" s="95"/>
      <c r="BJ5249" s="95"/>
      <c r="BK5249" s="94"/>
      <c r="BL5249" s="95"/>
      <c r="BM5249" s="96"/>
      <c r="BN5249" s="94"/>
      <c r="BO5249" s="94"/>
      <c r="BP5249" s="42"/>
      <c r="BQ5249" s="120"/>
    </row>
    <row r="5250" spans="1:69" ht="30" hidden="1" customHeight="1" x14ac:dyDescent="0.35">
      <c r="A5250" s="134">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145"/>
      <c r="BH5250" s="95"/>
      <c r="BI5250" s="95"/>
      <c r="BJ5250" s="95"/>
      <c r="BK5250" s="94"/>
      <c r="BL5250" s="95"/>
      <c r="BM5250" s="96"/>
      <c r="BN5250" s="94"/>
      <c r="BO5250" s="94"/>
      <c r="BP5250" s="42"/>
      <c r="BQ5250" s="120"/>
    </row>
    <row r="5251" spans="1:69" ht="30" hidden="1" customHeight="1" x14ac:dyDescent="0.35">
      <c r="A5251" s="134">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145"/>
      <c r="BH5251" s="95"/>
      <c r="BI5251" s="95"/>
      <c r="BJ5251" s="95"/>
      <c r="BK5251" s="94"/>
      <c r="BL5251" s="95"/>
      <c r="BM5251" s="96"/>
      <c r="BN5251" s="94"/>
      <c r="BO5251" s="94"/>
      <c r="BP5251" s="42"/>
      <c r="BQ5251" s="120"/>
    </row>
    <row r="5252" spans="1:69" ht="30" hidden="1" customHeight="1" x14ac:dyDescent="0.35">
      <c r="A5252" s="134">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145"/>
      <c r="BH5252" s="95"/>
      <c r="BI5252" s="95"/>
      <c r="BJ5252" s="95"/>
      <c r="BK5252" s="94"/>
      <c r="BL5252" s="95"/>
      <c r="BM5252" s="96"/>
      <c r="BN5252" s="94"/>
      <c r="BO5252" s="94"/>
      <c r="BP5252" s="42"/>
      <c r="BQ5252" s="120"/>
    </row>
    <row r="5253" spans="1:69" ht="30" hidden="1" customHeight="1" x14ac:dyDescent="0.35">
      <c r="A5253" s="134">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145"/>
      <c r="BH5253" s="95"/>
      <c r="BI5253" s="95"/>
      <c r="BJ5253" s="95"/>
      <c r="BK5253" s="94"/>
      <c r="BL5253" s="95"/>
      <c r="BM5253" s="96"/>
      <c r="BN5253" s="94"/>
      <c r="BO5253" s="94"/>
      <c r="BP5253" s="42"/>
      <c r="BQ5253" s="120"/>
    </row>
    <row r="5254" spans="1:69" ht="30" hidden="1" customHeight="1" x14ac:dyDescent="0.35">
      <c r="A5254" s="134">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145"/>
      <c r="BH5254" s="95"/>
      <c r="BI5254" s="95"/>
      <c r="BJ5254" s="95"/>
      <c r="BK5254" s="94"/>
      <c r="BL5254" s="95"/>
      <c r="BM5254" s="96"/>
      <c r="BN5254" s="94"/>
      <c r="BO5254" s="94"/>
      <c r="BP5254" s="42"/>
      <c r="BQ5254" s="120"/>
    </row>
    <row r="5255" spans="1:69" ht="30" hidden="1" customHeight="1" x14ac:dyDescent="0.35">
      <c r="A5255" s="134">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145"/>
      <c r="BH5255" s="95"/>
      <c r="BI5255" s="95"/>
      <c r="BJ5255" s="95"/>
      <c r="BK5255" s="94"/>
      <c r="BL5255" s="95"/>
      <c r="BM5255" s="96"/>
      <c r="BN5255" s="94"/>
      <c r="BO5255" s="94"/>
      <c r="BP5255" s="42"/>
      <c r="BQ5255" s="120"/>
    </row>
    <row r="5256" spans="1:69" ht="30" hidden="1" customHeight="1" x14ac:dyDescent="0.35">
      <c r="A5256" s="134">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145"/>
      <c r="BH5256" s="95"/>
      <c r="BI5256" s="95"/>
      <c r="BJ5256" s="95"/>
      <c r="BK5256" s="94"/>
      <c r="BL5256" s="95"/>
      <c r="BM5256" s="96"/>
      <c r="BN5256" s="94"/>
      <c r="BO5256" s="94"/>
      <c r="BP5256" s="42"/>
      <c r="BQ5256" s="120"/>
    </row>
    <row r="5257" spans="1:69" ht="30" hidden="1" customHeight="1" x14ac:dyDescent="0.35">
      <c r="A5257" s="134">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145"/>
      <c r="BH5257" s="95"/>
      <c r="BI5257" s="95"/>
      <c r="BJ5257" s="95"/>
      <c r="BK5257" s="94"/>
      <c r="BL5257" s="95"/>
      <c r="BM5257" s="96"/>
      <c r="BN5257" s="94"/>
      <c r="BO5257" s="94"/>
      <c r="BP5257" s="42"/>
      <c r="BQ5257" s="120"/>
    </row>
    <row r="5258" spans="1:69" ht="30" hidden="1" customHeight="1" x14ac:dyDescent="0.35">
      <c r="A5258" s="134">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145"/>
      <c r="BH5258" s="95"/>
      <c r="BI5258" s="95"/>
      <c r="BJ5258" s="95"/>
      <c r="BK5258" s="94"/>
      <c r="BL5258" s="95"/>
      <c r="BM5258" s="96"/>
      <c r="BN5258" s="94"/>
      <c r="BO5258" s="94"/>
      <c r="BP5258" s="42"/>
      <c r="BQ5258" s="120"/>
    </row>
    <row r="5259" spans="1:69" ht="30" hidden="1" customHeight="1" x14ac:dyDescent="0.35">
      <c r="A5259" s="134">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145"/>
      <c r="BH5259" s="95"/>
      <c r="BI5259" s="95"/>
      <c r="BJ5259" s="95"/>
      <c r="BK5259" s="94"/>
      <c r="BL5259" s="95"/>
      <c r="BM5259" s="96"/>
      <c r="BN5259" s="94"/>
      <c r="BO5259" s="94"/>
      <c r="BP5259" s="42"/>
      <c r="BQ5259" s="120"/>
    </row>
    <row r="5260" spans="1:69" ht="30" hidden="1" customHeight="1" x14ac:dyDescent="0.35">
      <c r="A5260" s="134">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145"/>
      <c r="BH5260" s="95"/>
      <c r="BI5260" s="95"/>
      <c r="BJ5260" s="95"/>
      <c r="BK5260" s="94"/>
      <c r="BL5260" s="95"/>
      <c r="BM5260" s="96"/>
      <c r="BN5260" s="94"/>
      <c r="BO5260" s="94"/>
      <c r="BP5260" s="42"/>
      <c r="BQ5260" s="120"/>
    </row>
    <row r="5261" spans="1:69" ht="30" hidden="1" customHeight="1" x14ac:dyDescent="0.35">
      <c r="A5261" s="134">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145"/>
      <c r="BH5261" s="95"/>
      <c r="BI5261" s="95"/>
      <c r="BJ5261" s="95"/>
      <c r="BK5261" s="94"/>
      <c r="BL5261" s="95"/>
      <c r="BM5261" s="96"/>
      <c r="BN5261" s="94"/>
      <c r="BO5261" s="94"/>
      <c r="BP5261" s="42"/>
      <c r="BQ5261" s="120"/>
    </row>
    <row r="5262" spans="1:69" ht="30" hidden="1" customHeight="1" x14ac:dyDescent="0.35">
      <c r="A5262" s="134">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145"/>
      <c r="BH5262" s="95"/>
      <c r="BI5262" s="95"/>
      <c r="BJ5262" s="95"/>
      <c r="BK5262" s="94"/>
      <c r="BL5262" s="95"/>
      <c r="BM5262" s="96"/>
      <c r="BN5262" s="94"/>
      <c r="BO5262" s="94"/>
      <c r="BP5262" s="42"/>
      <c r="BQ5262" s="120"/>
    </row>
    <row r="5263" spans="1:69" ht="30" hidden="1" customHeight="1" x14ac:dyDescent="0.35">
      <c r="A5263" s="134">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145"/>
      <c r="BH5263" s="95"/>
      <c r="BI5263" s="95"/>
      <c r="BJ5263" s="95"/>
      <c r="BK5263" s="94"/>
      <c r="BL5263" s="95"/>
      <c r="BM5263" s="96"/>
      <c r="BN5263" s="94"/>
      <c r="BO5263" s="94"/>
      <c r="BP5263" s="42"/>
      <c r="BQ5263" s="120"/>
    </row>
    <row r="5264" spans="1:69" ht="30" hidden="1" customHeight="1" x14ac:dyDescent="0.35">
      <c r="A5264" s="134">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145"/>
      <c r="BH5264" s="95"/>
      <c r="BI5264" s="95"/>
      <c r="BJ5264" s="95"/>
      <c r="BK5264" s="94"/>
      <c r="BL5264" s="95"/>
      <c r="BM5264" s="96"/>
      <c r="BN5264" s="94"/>
      <c r="BO5264" s="94"/>
      <c r="BP5264" s="42"/>
      <c r="BQ5264" s="120"/>
    </row>
    <row r="5265" spans="1:69" ht="30" hidden="1" customHeight="1" x14ac:dyDescent="0.35">
      <c r="A5265" s="134">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145"/>
      <c r="BH5265" s="95"/>
      <c r="BI5265" s="95"/>
      <c r="BJ5265" s="95"/>
      <c r="BK5265" s="94"/>
      <c r="BL5265" s="95"/>
      <c r="BM5265" s="96"/>
      <c r="BN5265" s="94"/>
      <c r="BO5265" s="94"/>
      <c r="BP5265" s="42"/>
      <c r="BQ5265" s="120"/>
    </row>
    <row r="5266" spans="1:69" ht="30" hidden="1" customHeight="1" x14ac:dyDescent="0.35">
      <c r="A5266" s="134">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145"/>
      <c r="BH5266" s="95"/>
      <c r="BI5266" s="95"/>
      <c r="BJ5266" s="95"/>
      <c r="BK5266" s="94"/>
      <c r="BL5266" s="95"/>
      <c r="BM5266" s="96"/>
      <c r="BN5266" s="94"/>
      <c r="BO5266" s="94"/>
      <c r="BP5266" s="42"/>
      <c r="BQ5266" s="120"/>
    </row>
    <row r="5267" spans="1:69" ht="30" hidden="1" customHeight="1" x14ac:dyDescent="0.35">
      <c r="A5267" s="134">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145"/>
      <c r="BH5267" s="95"/>
      <c r="BI5267" s="95"/>
      <c r="BJ5267" s="95"/>
      <c r="BK5267" s="94"/>
      <c r="BL5267" s="95"/>
      <c r="BM5267" s="96"/>
      <c r="BN5267" s="94"/>
      <c r="BO5267" s="94"/>
      <c r="BP5267" s="42"/>
      <c r="BQ5267" s="120"/>
    </row>
    <row r="5268" spans="1:69" ht="30" hidden="1" customHeight="1" x14ac:dyDescent="0.35">
      <c r="A5268" s="134">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145"/>
      <c r="BH5268" s="95"/>
      <c r="BI5268" s="95"/>
      <c r="BJ5268" s="95"/>
      <c r="BK5268" s="94"/>
      <c r="BL5268" s="95"/>
      <c r="BM5268" s="96"/>
      <c r="BN5268" s="94"/>
      <c r="BO5268" s="94"/>
      <c r="BP5268" s="42"/>
      <c r="BQ5268" s="120"/>
    </row>
    <row r="5269" spans="1:69" ht="30" hidden="1" customHeight="1" x14ac:dyDescent="0.35">
      <c r="A5269" s="134">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145"/>
      <c r="BH5269" s="95"/>
      <c r="BI5269" s="95"/>
      <c r="BJ5269" s="95"/>
      <c r="BK5269" s="94"/>
      <c r="BL5269" s="95"/>
      <c r="BM5269" s="96"/>
      <c r="BN5269" s="94"/>
      <c r="BO5269" s="94"/>
      <c r="BP5269" s="42"/>
      <c r="BQ5269" s="120"/>
    </row>
    <row r="5270" spans="1:69" ht="30" hidden="1" customHeight="1" x14ac:dyDescent="0.35">
      <c r="A5270" s="134">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145"/>
      <c r="BH5270" s="95"/>
      <c r="BI5270" s="95"/>
      <c r="BJ5270" s="95"/>
      <c r="BK5270" s="94"/>
      <c r="BL5270" s="95"/>
      <c r="BM5270" s="96"/>
      <c r="BN5270" s="94"/>
      <c r="BO5270" s="94"/>
      <c r="BP5270" s="42"/>
      <c r="BQ5270" s="120"/>
    </row>
    <row r="5271" spans="1:69" ht="30" hidden="1" customHeight="1" x14ac:dyDescent="0.35">
      <c r="A5271" s="134">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145"/>
      <c r="BH5271" s="95"/>
      <c r="BI5271" s="95"/>
      <c r="BJ5271" s="95"/>
      <c r="BK5271" s="94"/>
      <c r="BL5271" s="95"/>
      <c r="BM5271" s="96"/>
      <c r="BN5271" s="94"/>
      <c r="BO5271" s="94"/>
      <c r="BP5271" s="42"/>
      <c r="BQ5271" s="120"/>
    </row>
    <row r="5272" spans="1:69" ht="30" hidden="1" customHeight="1" x14ac:dyDescent="0.35">
      <c r="A5272" s="134">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145"/>
      <c r="BH5272" s="95"/>
      <c r="BI5272" s="95"/>
      <c r="BJ5272" s="95"/>
      <c r="BK5272" s="94"/>
      <c r="BL5272" s="95"/>
      <c r="BM5272" s="96"/>
      <c r="BN5272" s="94"/>
      <c r="BO5272" s="94"/>
      <c r="BP5272" s="42"/>
      <c r="BQ5272" s="120"/>
    </row>
    <row r="5273" spans="1:69" ht="30" hidden="1" customHeight="1" x14ac:dyDescent="0.35">
      <c r="A5273" s="134">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145"/>
      <c r="BH5273" s="95"/>
      <c r="BI5273" s="95"/>
      <c r="BJ5273" s="95"/>
      <c r="BK5273" s="94"/>
      <c r="BL5273" s="95"/>
      <c r="BM5273" s="96"/>
      <c r="BN5273" s="94"/>
      <c r="BO5273" s="94"/>
      <c r="BP5273" s="42"/>
      <c r="BQ5273" s="120"/>
    </row>
    <row r="5274" spans="1:69" ht="30" hidden="1" customHeight="1" x14ac:dyDescent="0.35">
      <c r="A5274" s="134">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145"/>
      <c r="BH5274" s="95"/>
      <c r="BI5274" s="95"/>
      <c r="BJ5274" s="95"/>
      <c r="BK5274" s="94"/>
      <c r="BL5274" s="95"/>
      <c r="BM5274" s="96"/>
      <c r="BN5274" s="94"/>
      <c r="BO5274" s="94"/>
      <c r="BP5274" s="42"/>
      <c r="BQ5274" s="120"/>
    </row>
    <row r="5275" spans="1:69" ht="30" hidden="1" customHeight="1" x14ac:dyDescent="0.35">
      <c r="A5275" s="134">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145"/>
      <c r="BH5275" s="95"/>
      <c r="BI5275" s="95"/>
      <c r="BJ5275" s="95"/>
      <c r="BK5275" s="94"/>
      <c r="BL5275" s="95"/>
      <c r="BM5275" s="96"/>
      <c r="BN5275" s="94"/>
      <c r="BO5275" s="94"/>
      <c r="BP5275" s="42"/>
      <c r="BQ5275" s="120"/>
    </row>
    <row r="5276" spans="1:69" ht="30" hidden="1" customHeight="1" x14ac:dyDescent="0.35">
      <c r="A5276" s="134">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145"/>
      <c r="BH5276" s="95"/>
      <c r="BI5276" s="95"/>
      <c r="BJ5276" s="95"/>
      <c r="BK5276" s="94"/>
      <c r="BL5276" s="95"/>
      <c r="BM5276" s="96"/>
      <c r="BN5276" s="94"/>
      <c r="BO5276" s="94"/>
      <c r="BP5276" s="42"/>
      <c r="BQ5276" s="120"/>
    </row>
    <row r="5277" spans="1:69" ht="30" hidden="1" customHeight="1" x14ac:dyDescent="0.35">
      <c r="A5277" s="134">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145"/>
      <c r="BH5277" s="95"/>
      <c r="BI5277" s="95"/>
      <c r="BJ5277" s="95"/>
      <c r="BK5277" s="94"/>
      <c r="BL5277" s="95"/>
      <c r="BM5277" s="96"/>
      <c r="BN5277" s="94"/>
      <c r="BO5277" s="94"/>
      <c r="BP5277" s="42"/>
      <c r="BQ5277" s="120"/>
    </row>
    <row r="5278" spans="1:69" ht="30" hidden="1" customHeight="1" x14ac:dyDescent="0.35">
      <c r="A5278" s="134">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145"/>
      <c r="BH5278" s="95"/>
      <c r="BI5278" s="95"/>
      <c r="BJ5278" s="95"/>
      <c r="BK5278" s="94"/>
      <c r="BL5278" s="95"/>
      <c r="BM5278" s="96"/>
      <c r="BN5278" s="94"/>
      <c r="BO5278" s="94"/>
      <c r="BP5278" s="42"/>
      <c r="BQ5278" s="120"/>
    </row>
    <row r="5279" spans="1:69" ht="30" hidden="1" customHeight="1" x14ac:dyDescent="0.35">
      <c r="A5279" s="134">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145"/>
      <c r="BH5279" s="95"/>
      <c r="BI5279" s="95"/>
      <c r="BJ5279" s="95"/>
      <c r="BK5279" s="94"/>
      <c r="BL5279" s="95"/>
      <c r="BM5279" s="96"/>
      <c r="BN5279" s="94"/>
      <c r="BO5279" s="94"/>
      <c r="BP5279" s="42"/>
      <c r="BQ5279" s="120"/>
    </row>
    <row r="5280" spans="1:69" ht="30" hidden="1" customHeight="1" x14ac:dyDescent="0.35">
      <c r="A5280" s="134">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145"/>
      <c r="BH5280" s="95"/>
      <c r="BI5280" s="95"/>
      <c r="BJ5280" s="95"/>
      <c r="BK5280" s="94"/>
      <c r="BL5280" s="95"/>
      <c r="BM5280" s="96"/>
      <c r="BN5280" s="94"/>
      <c r="BO5280" s="94"/>
      <c r="BP5280" s="42"/>
      <c r="BQ5280" s="120"/>
    </row>
    <row r="5281" spans="1:69" ht="30" hidden="1" customHeight="1" x14ac:dyDescent="0.35">
      <c r="A5281" s="134">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145"/>
      <c r="BH5281" s="95"/>
      <c r="BI5281" s="95"/>
      <c r="BJ5281" s="95"/>
      <c r="BK5281" s="94"/>
      <c r="BL5281" s="95"/>
      <c r="BM5281" s="96"/>
      <c r="BN5281" s="94"/>
      <c r="BO5281" s="94"/>
      <c r="BP5281" s="42"/>
      <c r="BQ5281" s="120"/>
    </row>
    <row r="5282" spans="1:69" ht="30" hidden="1" customHeight="1" x14ac:dyDescent="0.35">
      <c r="A5282" s="134">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145"/>
      <c r="BH5282" s="95"/>
      <c r="BI5282" s="95"/>
      <c r="BJ5282" s="95"/>
      <c r="BK5282" s="94"/>
      <c r="BL5282" s="95"/>
      <c r="BM5282" s="96"/>
      <c r="BN5282" s="94"/>
      <c r="BO5282" s="94"/>
      <c r="BP5282" s="42"/>
      <c r="BQ5282" s="120"/>
    </row>
    <row r="5283" spans="1:69" ht="30" hidden="1" customHeight="1" x14ac:dyDescent="0.35">
      <c r="A5283" s="134">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145"/>
      <c r="BH5283" s="95"/>
      <c r="BI5283" s="95"/>
      <c r="BJ5283" s="95"/>
      <c r="BK5283" s="94"/>
      <c r="BL5283" s="95"/>
      <c r="BM5283" s="96"/>
      <c r="BN5283" s="94"/>
      <c r="BO5283" s="94"/>
      <c r="BP5283" s="42"/>
      <c r="BQ5283" s="120"/>
    </row>
    <row r="5284" spans="1:69" ht="30" hidden="1" customHeight="1" x14ac:dyDescent="0.35">
      <c r="A5284" s="134">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145"/>
      <c r="BH5284" s="95"/>
      <c r="BI5284" s="95"/>
      <c r="BJ5284" s="95"/>
      <c r="BK5284" s="94"/>
      <c r="BL5284" s="95"/>
      <c r="BM5284" s="96"/>
      <c r="BN5284" s="94"/>
      <c r="BO5284" s="94"/>
      <c r="BP5284" s="42"/>
      <c r="BQ5284" s="120"/>
    </row>
    <row r="5285" spans="1:69" ht="30" hidden="1" customHeight="1" x14ac:dyDescent="0.35">
      <c r="A5285" s="134">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145"/>
      <c r="BH5285" s="95"/>
      <c r="BI5285" s="95"/>
      <c r="BJ5285" s="95"/>
      <c r="BK5285" s="94"/>
      <c r="BL5285" s="95"/>
      <c r="BM5285" s="96"/>
      <c r="BN5285" s="94"/>
      <c r="BO5285" s="94"/>
      <c r="BP5285" s="42"/>
      <c r="BQ5285" s="120"/>
    </row>
    <row r="5286" spans="1:69" ht="30" hidden="1" customHeight="1" x14ac:dyDescent="0.35">
      <c r="A5286" s="134">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145"/>
      <c r="BH5286" s="95"/>
      <c r="BI5286" s="95"/>
      <c r="BJ5286" s="95"/>
      <c r="BK5286" s="94"/>
      <c r="BL5286" s="95"/>
      <c r="BM5286" s="96"/>
      <c r="BN5286" s="94"/>
      <c r="BO5286" s="94"/>
      <c r="BP5286" s="42"/>
      <c r="BQ5286" s="120"/>
    </row>
    <row r="5287" spans="1:69" ht="30" hidden="1" customHeight="1" x14ac:dyDescent="0.35">
      <c r="A5287" s="134">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145"/>
      <c r="BH5287" s="95"/>
      <c r="BI5287" s="95"/>
      <c r="BJ5287" s="95"/>
      <c r="BK5287" s="94"/>
      <c r="BL5287" s="95"/>
      <c r="BM5287" s="96"/>
      <c r="BN5287" s="94"/>
      <c r="BO5287" s="94"/>
      <c r="BP5287" s="42"/>
      <c r="BQ5287" s="120"/>
    </row>
    <row r="5288" spans="1:69" ht="30" hidden="1" customHeight="1" x14ac:dyDescent="0.35">
      <c r="A5288" s="134">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145"/>
      <c r="BH5288" s="95"/>
      <c r="BI5288" s="95"/>
      <c r="BJ5288" s="95"/>
      <c r="BK5288" s="94"/>
      <c r="BL5288" s="95"/>
      <c r="BM5288" s="96"/>
      <c r="BN5288" s="94"/>
      <c r="BO5288" s="94"/>
      <c r="BP5288" s="42"/>
      <c r="BQ5288" s="120"/>
    </row>
    <row r="5289" spans="1:69" ht="30" hidden="1" customHeight="1" x14ac:dyDescent="0.35">
      <c r="A5289" s="134">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145"/>
      <c r="BH5289" s="95"/>
      <c r="BI5289" s="95"/>
      <c r="BJ5289" s="95"/>
      <c r="BK5289" s="94"/>
      <c r="BL5289" s="95"/>
      <c r="BM5289" s="96"/>
      <c r="BN5289" s="94"/>
      <c r="BO5289" s="94"/>
      <c r="BP5289" s="42"/>
      <c r="BQ5289" s="120"/>
    </row>
    <row r="5290" spans="1:69" ht="30" hidden="1" customHeight="1" x14ac:dyDescent="0.35">
      <c r="A5290" s="134">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145"/>
      <c r="BH5290" s="95"/>
      <c r="BI5290" s="95"/>
      <c r="BJ5290" s="95"/>
      <c r="BK5290" s="94"/>
      <c r="BL5290" s="95"/>
      <c r="BM5290" s="96"/>
      <c r="BN5290" s="94"/>
      <c r="BO5290" s="94"/>
      <c r="BP5290" s="42"/>
      <c r="BQ5290" s="120"/>
    </row>
    <row r="5291" spans="1:69" ht="30" hidden="1" customHeight="1" x14ac:dyDescent="0.35">
      <c r="A5291" s="134">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145"/>
      <c r="BH5291" s="95"/>
      <c r="BI5291" s="95"/>
      <c r="BJ5291" s="95"/>
      <c r="BK5291" s="94"/>
      <c r="BL5291" s="95"/>
      <c r="BM5291" s="96"/>
      <c r="BN5291" s="94"/>
      <c r="BO5291" s="94"/>
      <c r="BP5291" s="42"/>
      <c r="BQ5291" s="120"/>
    </row>
    <row r="5292" spans="1:69" ht="30" hidden="1" customHeight="1" x14ac:dyDescent="0.35">
      <c r="A5292" s="134">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145"/>
      <c r="BH5292" s="95"/>
      <c r="BI5292" s="95"/>
      <c r="BJ5292" s="95"/>
      <c r="BK5292" s="94"/>
      <c r="BL5292" s="95"/>
      <c r="BM5292" s="96"/>
      <c r="BN5292" s="94"/>
      <c r="BO5292" s="94"/>
      <c r="BP5292" s="42"/>
      <c r="BQ5292" s="120"/>
    </row>
    <row r="5293" spans="1:69" ht="30" hidden="1" customHeight="1" x14ac:dyDescent="0.35">
      <c r="A5293" s="134">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145"/>
      <c r="BH5293" s="95"/>
      <c r="BI5293" s="95"/>
      <c r="BJ5293" s="95"/>
      <c r="BK5293" s="94"/>
      <c r="BL5293" s="95"/>
      <c r="BM5293" s="96"/>
      <c r="BN5293" s="94"/>
      <c r="BO5293" s="94"/>
      <c r="BP5293" s="42"/>
      <c r="BQ5293" s="120"/>
    </row>
    <row r="5294" spans="1:69" ht="30" hidden="1" customHeight="1" x14ac:dyDescent="0.35">
      <c r="A5294" s="134">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145"/>
      <c r="BH5294" s="95"/>
      <c r="BI5294" s="95"/>
      <c r="BJ5294" s="95"/>
      <c r="BK5294" s="94"/>
      <c r="BL5294" s="95"/>
      <c r="BM5294" s="96"/>
      <c r="BN5294" s="94"/>
      <c r="BO5294" s="94"/>
      <c r="BP5294" s="42"/>
      <c r="BQ5294" s="120"/>
    </row>
    <row r="5295" spans="1:69" ht="30" hidden="1" customHeight="1" x14ac:dyDescent="0.35">
      <c r="A5295" s="134">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145"/>
      <c r="BH5295" s="95"/>
      <c r="BI5295" s="95"/>
      <c r="BJ5295" s="95"/>
      <c r="BK5295" s="94"/>
      <c r="BL5295" s="95"/>
      <c r="BM5295" s="96"/>
      <c r="BN5295" s="94"/>
      <c r="BO5295" s="94"/>
      <c r="BP5295" s="42"/>
      <c r="BQ5295" s="120"/>
    </row>
    <row r="5296" spans="1:69" ht="30" hidden="1" customHeight="1" x14ac:dyDescent="0.35">
      <c r="A5296" s="134">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145"/>
      <c r="BH5296" s="95"/>
      <c r="BI5296" s="95"/>
      <c r="BJ5296" s="95"/>
      <c r="BK5296" s="94"/>
      <c r="BL5296" s="95"/>
      <c r="BM5296" s="96"/>
      <c r="BN5296" s="94"/>
      <c r="BO5296" s="94"/>
      <c r="BP5296" s="42"/>
      <c r="BQ5296" s="120"/>
    </row>
    <row r="5297" spans="1:69" ht="30" hidden="1" customHeight="1" x14ac:dyDescent="0.35">
      <c r="A5297" s="134">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145"/>
      <c r="BH5297" s="95"/>
      <c r="BI5297" s="95"/>
      <c r="BJ5297" s="95"/>
      <c r="BK5297" s="94"/>
      <c r="BL5297" s="95"/>
      <c r="BM5297" s="96"/>
      <c r="BN5297" s="94"/>
      <c r="BO5297" s="94"/>
      <c r="BP5297" s="42"/>
      <c r="BQ5297" s="120"/>
    </row>
    <row r="5298" spans="1:69" ht="30" hidden="1" customHeight="1" x14ac:dyDescent="0.35">
      <c r="A5298" s="134">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145"/>
      <c r="BH5298" s="95"/>
      <c r="BI5298" s="95"/>
      <c r="BJ5298" s="95"/>
      <c r="BK5298" s="94"/>
      <c r="BL5298" s="95"/>
      <c r="BM5298" s="96"/>
      <c r="BN5298" s="94"/>
      <c r="BO5298" s="94"/>
      <c r="BP5298" s="42"/>
      <c r="BQ5298" s="120"/>
    </row>
    <row r="5299" spans="1:69" ht="30" hidden="1" customHeight="1" x14ac:dyDescent="0.35">
      <c r="A5299" s="134">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145"/>
      <c r="BH5299" s="95"/>
      <c r="BI5299" s="95"/>
      <c r="BJ5299" s="95"/>
      <c r="BK5299" s="94"/>
      <c r="BL5299" s="95"/>
      <c r="BM5299" s="96"/>
      <c r="BN5299" s="94"/>
      <c r="BO5299" s="94"/>
      <c r="BP5299" s="42"/>
      <c r="BQ5299" s="120"/>
    </row>
    <row r="5300" spans="1:69" ht="30" hidden="1" customHeight="1" x14ac:dyDescent="0.35">
      <c r="A5300" s="134">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145"/>
      <c r="BH5300" s="95"/>
      <c r="BI5300" s="95"/>
      <c r="BJ5300" s="95"/>
      <c r="BK5300" s="94"/>
      <c r="BL5300" s="95"/>
      <c r="BM5300" s="96"/>
      <c r="BN5300" s="94"/>
      <c r="BO5300" s="94"/>
      <c r="BP5300" s="42"/>
      <c r="BQ5300" s="120"/>
    </row>
    <row r="5301" spans="1:69" ht="30" hidden="1" customHeight="1" x14ac:dyDescent="0.35">
      <c r="A5301" s="134">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145"/>
      <c r="BH5301" s="95"/>
      <c r="BI5301" s="95"/>
      <c r="BJ5301" s="95"/>
      <c r="BK5301" s="94"/>
      <c r="BL5301" s="95"/>
      <c r="BM5301" s="96"/>
      <c r="BN5301" s="94"/>
      <c r="BO5301" s="94"/>
      <c r="BP5301" s="42"/>
      <c r="BQ5301" s="120"/>
    </row>
    <row r="5302" spans="1:69" ht="30" hidden="1" customHeight="1" x14ac:dyDescent="0.35">
      <c r="A5302" s="134">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145"/>
      <c r="BH5302" s="95"/>
      <c r="BI5302" s="95"/>
      <c r="BJ5302" s="95"/>
      <c r="BK5302" s="94"/>
      <c r="BL5302" s="95"/>
      <c r="BM5302" s="96"/>
      <c r="BN5302" s="94"/>
      <c r="BO5302" s="94"/>
      <c r="BP5302" s="42"/>
      <c r="BQ5302" s="120"/>
    </row>
    <row r="5303" spans="1:69" ht="30" hidden="1" customHeight="1" x14ac:dyDescent="0.35">
      <c r="A5303" s="134">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145"/>
      <c r="BH5303" s="95"/>
      <c r="BI5303" s="95"/>
      <c r="BJ5303" s="95"/>
      <c r="BK5303" s="94"/>
      <c r="BL5303" s="95"/>
      <c r="BM5303" s="96"/>
      <c r="BN5303" s="94"/>
      <c r="BO5303" s="94"/>
      <c r="BP5303" s="42"/>
      <c r="BQ5303" s="120"/>
    </row>
    <row r="5304" spans="1:69" ht="30" hidden="1" customHeight="1" x14ac:dyDescent="0.35">
      <c r="A5304" s="134">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145"/>
      <c r="BH5304" s="95"/>
      <c r="BI5304" s="95"/>
      <c r="BJ5304" s="95"/>
      <c r="BK5304" s="94"/>
      <c r="BL5304" s="95"/>
      <c r="BM5304" s="96"/>
      <c r="BN5304" s="94"/>
      <c r="BO5304" s="94"/>
      <c r="BP5304" s="42"/>
      <c r="BQ5304" s="120"/>
    </row>
    <row r="5305" spans="1:69" ht="30" hidden="1" customHeight="1" x14ac:dyDescent="0.35">
      <c r="A5305" s="134">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145"/>
      <c r="BH5305" s="95"/>
      <c r="BI5305" s="95"/>
      <c r="BJ5305" s="95"/>
      <c r="BK5305" s="94"/>
      <c r="BL5305" s="95"/>
      <c r="BM5305" s="96"/>
      <c r="BN5305" s="94"/>
      <c r="BO5305" s="94"/>
      <c r="BP5305" s="42"/>
      <c r="BQ5305" s="120"/>
    </row>
    <row r="5306" spans="1:69" ht="30" hidden="1" customHeight="1" x14ac:dyDescent="0.35">
      <c r="A5306" s="134">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145"/>
      <c r="BH5306" s="95"/>
      <c r="BI5306" s="95"/>
      <c r="BJ5306" s="95"/>
      <c r="BK5306" s="94"/>
      <c r="BL5306" s="95"/>
      <c r="BM5306" s="96"/>
      <c r="BN5306" s="94"/>
      <c r="BO5306" s="94"/>
      <c r="BP5306" s="42"/>
      <c r="BQ5306" s="120"/>
    </row>
    <row r="5307" spans="1:69" ht="30" hidden="1" customHeight="1" x14ac:dyDescent="0.35">
      <c r="A5307" s="134">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145"/>
      <c r="BH5307" s="95"/>
      <c r="BI5307" s="95"/>
      <c r="BJ5307" s="95"/>
      <c r="BK5307" s="94"/>
      <c r="BL5307" s="95"/>
      <c r="BM5307" s="96"/>
      <c r="BN5307" s="94"/>
      <c r="BO5307" s="94"/>
      <c r="BP5307" s="42"/>
      <c r="BQ5307" s="120"/>
    </row>
    <row r="5308" spans="1:69" ht="30" hidden="1" customHeight="1" x14ac:dyDescent="0.35">
      <c r="A5308" s="134">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145"/>
      <c r="BH5308" s="95"/>
      <c r="BI5308" s="95"/>
      <c r="BJ5308" s="95"/>
      <c r="BK5308" s="94"/>
      <c r="BL5308" s="95"/>
      <c r="BM5308" s="96"/>
      <c r="BN5308" s="94"/>
      <c r="BO5308" s="94"/>
      <c r="BP5308" s="42"/>
      <c r="BQ5308" s="120"/>
    </row>
    <row r="5309" spans="1:69" ht="30" hidden="1" customHeight="1" x14ac:dyDescent="0.35">
      <c r="A5309" s="134">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145"/>
      <c r="BH5309" s="95"/>
      <c r="BI5309" s="95"/>
      <c r="BJ5309" s="95"/>
      <c r="BK5309" s="94"/>
      <c r="BL5309" s="95"/>
      <c r="BM5309" s="96"/>
      <c r="BN5309" s="94"/>
      <c r="BO5309" s="94"/>
      <c r="BP5309" s="42"/>
      <c r="BQ5309" s="120"/>
    </row>
    <row r="5310" spans="1:69" ht="30" hidden="1" customHeight="1" x14ac:dyDescent="0.35">
      <c r="A5310" s="134">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145"/>
      <c r="BH5310" s="95"/>
      <c r="BI5310" s="95"/>
      <c r="BJ5310" s="95"/>
      <c r="BK5310" s="94"/>
      <c r="BL5310" s="95"/>
      <c r="BM5310" s="96"/>
      <c r="BN5310" s="94"/>
      <c r="BO5310" s="94"/>
      <c r="BP5310" s="42"/>
      <c r="BQ5310" s="120"/>
    </row>
    <row r="5311" spans="1:69" ht="30" hidden="1" customHeight="1" x14ac:dyDescent="0.35">
      <c r="A5311" s="134">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145"/>
      <c r="BH5311" s="95"/>
      <c r="BI5311" s="95"/>
      <c r="BJ5311" s="95"/>
      <c r="BK5311" s="94"/>
      <c r="BL5311" s="95"/>
      <c r="BM5311" s="96"/>
      <c r="BN5311" s="94"/>
      <c r="BO5311" s="94"/>
      <c r="BP5311" s="42"/>
      <c r="BQ5311" s="120"/>
    </row>
    <row r="5312" spans="1:69" ht="30" hidden="1" customHeight="1" x14ac:dyDescent="0.35">
      <c r="A5312" s="134">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145"/>
      <c r="BH5312" s="95"/>
      <c r="BI5312" s="95"/>
      <c r="BJ5312" s="95"/>
      <c r="BK5312" s="94"/>
      <c r="BL5312" s="95"/>
      <c r="BM5312" s="96"/>
      <c r="BN5312" s="94"/>
      <c r="BO5312" s="94"/>
      <c r="BP5312" s="42"/>
      <c r="BQ5312" s="120"/>
    </row>
    <row r="5313" spans="1:69" ht="30" hidden="1" customHeight="1" x14ac:dyDescent="0.35">
      <c r="A5313" s="134">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145"/>
      <c r="BH5313" s="95"/>
      <c r="BI5313" s="95"/>
      <c r="BJ5313" s="95"/>
      <c r="BK5313" s="94"/>
      <c r="BL5313" s="95"/>
      <c r="BM5313" s="96"/>
      <c r="BN5313" s="94"/>
      <c r="BO5313" s="94"/>
      <c r="BP5313" s="42"/>
      <c r="BQ5313" s="120"/>
    </row>
    <row r="5314" spans="1:69" ht="30" hidden="1" customHeight="1" x14ac:dyDescent="0.35">
      <c r="A5314" s="134">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145"/>
      <c r="BH5314" s="95"/>
      <c r="BI5314" s="95"/>
      <c r="BJ5314" s="95"/>
      <c r="BK5314" s="94"/>
      <c r="BL5314" s="95"/>
      <c r="BM5314" s="96"/>
      <c r="BN5314" s="94"/>
      <c r="BO5314" s="94"/>
      <c r="BP5314" s="42"/>
      <c r="BQ5314" s="120"/>
    </row>
    <row r="5315" spans="1:69" ht="30" hidden="1" customHeight="1" x14ac:dyDescent="0.35">
      <c r="A5315" s="134">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145"/>
      <c r="BH5315" s="95"/>
      <c r="BI5315" s="95"/>
      <c r="BJ5315" s="95"/>
      <c r="BK5315" s="94"/>
      <c r="BL5315" s="95"/>
      <c r="BM5315" s="96"/>
      <c r="BN5315" s="94"/>
      <c r="BO5315" s="94"/>
      <c r="BP5315" s="42"/>
      <c r="BQ5315" s="120"/>
    </row>
    <row r="5316" spans="1:69" ht="30" hidden="1" customHeight="1" x14ac:dyDescent="0.35">
      <c r="A5316" s="134">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145"/>
      <c r="BH5316" s="95"/>
      <c r="BI5316" s="95"/>
      <c r="BJ5316" s="95"/>
      <c r="BK5316" s="94"/>
      <c r="BL5316" s="95"/>
      <c r="BM5316" s="96"/>
      <c r="BN5316" s="94"/>
      <c r="BO5316" s="94"/>
      <c r="BP5316" s="42"/>
      <c r="BQ5316" s="120"/>
    </row>
    <row r="5317" spans="1:69" ht="30" hidden="1" customHeight="1" x14ac:dyDescent="0.35">
      <c r="A5317" s="134">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145"/>
      <c r="BH5317" s="95"/>
      <c r="BI5317" s="95"/>
      <c r="BJ5317" s="95"/>
      <c r="BK5317" s="94"/>
      <c r="BL5317" s="95"/>
      <c r="BM5317" s="96"/>
      <c r="BN5317" s="94"/>
      <c r="BO5317" s="94"/>
      <c r="BP5317" s="42"/>
      <c r="BQ5317" s="120"/>
    </row>
    <row r="5318" spans="1:69" ht="30" hidden="1" customHeight="1" x14ac:dyDescent="0.35">
      <c r="A5318" s="134">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145"/>
      <c r="BH5318" s="95"/>
      <c r="BI5318" s="95"/>
      <c r="BJ5318" s="95"/>
      <c r="BK5318" s="94"/>
      <c r="BL5318" s="95"/>
      <c r="BM5318" s="96"/>
      <c r="BN5318" s="94"/>
      <c r="BO5318" s="94"/>
      <c r="BP5318" s="42"/>
      <c r="BQ5318" s="120"/>
    </row>
    <row r="5319" spans="1:69" ht="30" hidden="1" customHeight="1" x14ac:dyDescent="0.35">
      <c r="A5319" s="134">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145"/>
      <c r="BH5319" s="95"/>
      <c r="BI5319" s="95"/>
      <c r="BJ5319" s="95"/>
      <c r="BK5319" s="94"/>
      <c r="BL5319" s="95"/>
      <c r="BM5319" s="96"/>
      <c r="BN5319" s="94"/>
      <c r="BO5319" s="94"/>
      <c r="BP5319" s="42"/>
      <c r="BQ5319" s="120"/>
    </row>
    <row r="5320" spans="1:69" ht="30" hidden="1" customHeight="1" x14ac:dyDescent="0.35">
      <c r="A5320" s="134">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145"/>
      <c r="BH5320" s="95"/>
      <c r="BI5320" s="95"/>
      <c r="BJ5320" s="95"/>
      <c r="BK5320" s="94"/>
      <c r="BL5320" s="95"/>
      <c r="BM5320" s="96"/>
      <c r="BN5320" s="94"/>
      <c r="BO5320" s="94"/>
      <c r="BP5320" s="42"/>
      <c r="BQ5320" s="120"/>
    </row>
    <row r="5321" spans="1:69" ht="30" hidden="1" customHeight="1" x14ac:dyDescent="0.35">
      <c r="A5321" s="134">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145"/>
      <c r="BH5321" s="95"/>
      <c r="BI5321" s="95"/>
      <c r="BJ5321" s="95"/>
      <c r="BK5321" s="94"/>
      <c r="BL5321" s="95"/>
      <c r="BM5321" s="96"/>
      <c r="BN5321" s="94"/>
      <c r="BO5321" s="94"/>
      <c r="BP5321" s="42"/>
      <c r="BQ5321" s="120"/>
    </row>
    <row r="5322" spans="1:69" ht="30" hidden="1" customHeight="1" x14ac:dyDescent="0.35">
      <c r="A5322" s="134">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145"/>
      <c r="BH5322" s="95"/>
      <c r="BI5322" s="95"/>
      <c r="BJ5322" s="95"/>
      <c r="BK5322" s="94"/>
      <c r="BL5322" s="95"/>
      <c r="BM5322" s="96"/>
      <c r="BN5322" s="94"/>
      <c r="BO5322" s="94"/>
      <c r="BP5322" s="42"/>
      <c r="BQ5322" s="120"/>
    </row>
    <row r="5323" spans="1:69" ht="30" hidden="1" customHeight="1" x14ac:dyDescent="0.35">
      <c r="A5323" s="134">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145"/>
      <c r="BH5323" s="95"/>
      <c r="BI5323" s="95"/>
      <c r="BJ5323" s="95"/>
      <c r="BK5323" s="94"/>
      <c r="BL5323" s="95"/>
      <c r="BM5323" s="96"/>
      <c r="BN5323" s="94"/>
      <c r="BO5323" s="94"/>
      <c r="BP5323" s="42"/>
      <c r="BQ5323" s="120"/>
    </row>
    <row r="5324" spans="1:69" ht="30" hidden="1" customHeight="1" x14ac:dyDescent="0.35">
      <c r="A5324" s="134">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145"/>
      <c r="BH5324" s="95"/>
      <c r="BI5324" s="95"/>
      <c r="BJ5324" s="95"/>
      <c r="BK5324" s="94"/>
      <c r="BL5324" s="95"/>
      <c r="BM5324" s="96"/>
      <c r="BN5324" s="94"/>
      <c r="BO5324" s="94"/>
      <c r="BP5324" s="42"/>
      <c r="BQ5324" s="120"/>
    </row>
    <row r="5325" spans="1:69" ht="30" hidden="1" customHeight="1" x14ac:dyDescent="0.35">
      <c r="A5325" s="134">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145"/>
      <c r="BH5325" s="95"/>
      <c r="BI5325" s="95"/>
      <c r="BJ5325" s="95"/>
      <c r="BK5325" s="94"/>
      <c r="BL5325" s="95"/>
      <c r="BM5325" s="96"/>
      <c r="BN5325" s="94"/>
      <c r="BO5325" s="94"/>
      <c r="BP5325" s="42"/>
      <c r="BQ5325" s="120"/>
    </row>
    <row r="5326" spans="1:69" ht="30" hidden="1" customHeight="1" x14ac:dyDescent="0.35">
      <c r="A5326" s="134">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145"/>
      <c r="BH5326" s="95"/>
      <c r="BI5326" s="95"/>
      <c r="BJ5326" s="95"/>
      <c r="BK5326" s="94"/>
      <c r="BL5326" s="95"/>
      <c r="BM5326" s="96"/>
      <c r="BN5326" s="94"/>
      <c r="BO5326" s="94"/>
      <c r="BP5326" s="42"/>
      <c r="BQ5326" s="120"/>
    </row>
    <row r="5327" spans="1:69" ht="30" hidden="1" customHeight="1" x14ac:dyDescent="0.35">
      <c r="A5327" s="134">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145"/>
      <c r="BH5327" s="95"/>
      <c r="BI5327" s="95"/>
      <c r="BJ5327" s="95"/>
      <c r="BK5327" s="94"/>
      <c r="BL5327" s="95"/>
      <c r="BM5327" s="96"/>
      <c r="BN5327" s="94"/>
      <c r="BO5327" s="94"/>
      <c r="BP5327" s="42"/>
      <c r="BQ5327" s="120"/>
    </row>
    <row r="5328" spans="1:69" ht="30" hidden="1" customHeight="1" x14ac:dyDescent="0.35">
      <c r="A5328" s="134">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145"/>
      <c r="BH5328" s="95"/>
      <c r="BI5328" s="95"/>
      <c r="BJ5328" s="95"/>
      <c r="BK5328" s="94"/>
      <c r="BL5328" s="95"/>
      <c r="BM5328" s="96"/>
      <c r="BN5328" s="94"/>
      <c r="BO5328" s="94"/>
      <c r="BP5328" s="42"/>
      <c r="BQ5328" s="120"/>
    </row>
    <row r="5329" spans="1:69" ht="30" hidden="1" customHeight="1" x14ac:dyDescent="0.35">
      <c r="A5329" s="134">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145"/>
      <c r="BH5329" s="95"/>
      <c r="BI5329" s="95"/>
      <c r="BJ5329" s="95"/>
      <c r="BK5329" s="94"/>
      <c r="BL5329" s="95"/>
      <c r="BM5329" s="96"/>
      <c r="BN5329" s="94"/>
      <c r="BO5329" s="94"/>
      <c r="BP5329" s="42"/>
      <c r="BQ5329" s="120"/>
    </row>
    <row r="5330" spans="1:69" ht="30" hidden="1" customHeight="1" x14ac:dyDescent="0.35">
      <c r="A5330" s="134">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145"/>
      <c r="BH5330" s="95"/>
      <c r="BI5330" s="95"/>
      <c r="BJ5330" s="95"/>
      <c r="BK5330" s="94"/>
      <c r="BL5330" s="95"/>
      <c r="BM5330" s="96"/>
      <c r="BN5330" s="94"/>
      <c r="BO5330" s="94"/>
      <c r="BP5330" s="42"/>
      <c r="BQ5330" s="120"/>
    </row>
    <row r="5331" spans="1:69" ht="30" hidden="1" customHeight="1" x14ac:dyDescent="0.35">
      <c r="A5331" s="134">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145"/>
      <c r="BH5331" s="95"/>
      <c r="BI5331" s="95"/>
      <c r="BJ5331" s="95"/>
      <c r="BK5331" s="94"/>
      <c r="BL5331" s="95"/>
      <c r="BM5331" s="96"/>
      <c r="BN5331" s="94"/>
      <c r="BO5331" s="94"/>
      <c r="BP5331" s="42"/>
      <c r="BQ5331" s="120"/>
    </row>
    <row r="5332" spans="1:69" ht="30" hidden="1" customHeight="1" x14ac:dyDescent="0.35">
      <c r="A5332" s="134">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145"/>
      <c r="BH5332" s="95"/>
      <c r="BI5332" s="95"/>
      <c r="BJ5332" s="95"/>
      <c r="BK5332" s="94"/>
      <c r="BL5332" s="95"/>
      <c r="BM5332" s="96"/>
      <c r="BN5332" s="94"/>
      <c r="BO5332" s="94"/>
      <c r="BP5332" s="42"/>
      <c r="BQ5332" s="120"/>
    </row>
    <row r="5333" spans="1:69" ht="30" hidden="1" customHeight="1" x14ac:dyDescent="0.35">
      <c r="A5333" s="134">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145"/>
      <c r="BH5333" s="95"/>
      <c r="BI5333" s="95"/>
      <c r="BJ5333" s="95"/>
      <c r="BK5333" s="94"/>
      <c r="BL5333" s="95"/>
      <c r="BM5333" s="96"/>
      <c r="BN5333" s="94"/>
      <c r="BO5333" s="94"/>
      <c r="BP5333" s="42"/>
      <c r="BQ5333" s="120"/>
    </row>
    <row r="5334" spans="1:69" ht="30" hidden="1" customHeight="1" x14ac:dyDescent="0.35">
      <c r="A5334" s="134">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145"/>
      <c r="BH5334" s="95"/>
      <c r="BI5334" s="95"/>
      <c r="BJ5334" s="95"/>
      <c r="BK5334" s="94"/>
      <c r="BL5334" s="95"/>
      <c r="BM5334" s="96"/>
      <c r="BN5334" s="94"/>
      <c r="BO5334" s="94"/>
      <c r="BP5334" s="42"/>
      <c r="BQ5334" s="120"/>
    </row>
    <row r="5335" spans="1:69" ht="30" hidden="1" customHeight="1" x14ac:dyDescent="0.35">
      <c r="A5335" s="134">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145"/>
      <c r="BH5335" s="95"/>
      <c r="BI5335" s="95"/>
      <c r="BJ5335" s="95"/>
      <c r="BK5335" s="94"/>
      <c r="BL5335" s="95"/>
      <c r="BM5335" s="96"/>
      <c r="BN5335" s="94"/>
      <c r="BO5335" s="94"/>
      <c r="BP5335" s="42"/>
      <c r="BQ5335" s="120"/>
    </row>
    <row r="5336" spans="1:69" ht="30" hidden="1" customHeight="1" x14ac:dyDescent="0.35">
      <c r="A5336" s="134">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145"/>
      <c r="BH5336" s="95"/>
      <c r="BI5336" s="95"/>
      <c r="BJ5336" s="95"/>
      <c r="BK5336" s="94"/>
      <c r="BL5336" s="95"/>
      <c r="BM5336" s="96"/>
      <c r="BN5336" s="94"/>
      <c r="BO5336" s="94"/>
      <c r="BP5336" s="42"/>
      <c r="BQ5336" s="120"/>
    </row>
    <row r="5337" spans="1:69" ht="30" hidden="1" customHeight="1" x14ac:dyDescent="0.35">
      <c r="A5337" s="134">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145"/>
      <c r="BH5337" s="95"/>
      <c r="BI5337" s="95"/>
      <c r="BJ5337" s="95"/>
      <c r="BK5337" s="94"/>
      <c r="BL5337" s="95"/>
      <c r="BM5337" s="96"/>
      <c r="BN5337" s="94"/>
      <c r="BO5337" s="94"/>
      <c r="BP5337" s="42"/>
      <c r="BQ5337" s="120"/>
    </row>
    <row r="5338" spans="1:69" ht="30" hidden="1" customHeight="1" x14ac:dyDescent="0.35">
      <c r="A5338" s="134">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145"/>
      <c r="BH5338" s="95"/>
      <c r="BI5338" s="95"/>
      <c r="BJ5338" s="95"/>
      <c r="BK5338" s="94"/>
      <c r="BL5338" s="95"/>
      <c r="BM5338" s="96"/>
      <c r="BN5338" s="94"/>
      <c r="BO5338" s="94"/>
      <c r="BP5338" s="42"/>
      <c r="BQ5338" s="120"/>
    </row>
    <row r="5339" spans="1:69" ht="30" hidden="1" customHeight="1" x14ac:dyDescent="0.35">
      <c r="A5339" s="134">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145"/>
      <c r="BH5339" s="95"/>
      <c r="BI5339" s="95"/>
      <c r="BJ5339" s="95"/>
      <c r="BK5339" s="94"/>
      <c r="BL5339" s="95"/>
      <c r="BM5339" s="96"/>
      <c r="BN5339" s="94"/>
      <c r="BO5339" s="94"/>
      <c r="BP5339" s="42"/>
      <c r="BQ5339" s="120"/>
    </row>
    <row r="5340" spans="1:69" ht="30" hidden="1" customHeight="1" x14ac:dyDescent="0.35">
      <c r="A5340" s="134">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145"/>
      <c r="BH5340" s="95"/>
      <c r="BI5340" s="95"/>
      <c r="BJ5340" s="95"/>
      <c r="BK5340" s="94"/>
      <c r="BL5340" s="95"/>
      <c r="BM5340" s="96"/>
      <c r="BN5340" s="94"/>
      <c r="BO5340" s="94"/>
      <c r="BP5340" s="42"/>
      <c r="BQ5340" s="120"/>
    </row>
    <row r="5341" spans="1:69" ht="30" hidden="1" customHeight="1" x14ac:dyDescent="0.35">
      <c r="A5341" s="134">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145"/>
      <c r="BH5341" s="95"/>
      <c r="BI5341" s="95"/>
      <c r="BJ5341" s="95"/>
      <c r="BK5341" s="94"/>
      <c r="BL5341" s="95"/>
      <c r="BM5341" s="96"/>
      <c r="BN5341" s="94"/>
      <c r="BO5341" s="94"/>
      <c r="BP5341" s="42"/>
      <c r="BQ5341" s="120"/>
    </row>
    <row r="5342" spans="1:69" ht="30" hidden="1" customHeight="1" x14ac:dyDescent="0.35">
      <c r="A5342" s="134">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145"/>
      <c r="BH5342" s="95"/>
      <c r="BI5342" s="95"/>
      <c r="BJ5342" s="95"/>
      <c r="BK5342" s="94"/>
      <c r="BL5342" s="95"/>
      <c r="BM5342" s="96"/>
      <c r="BN5342" s="94"/>
      <c r="BO5342" s="94"/>
      <c r="BP5342" s="42"/>
      <c r="BQ5342" s="120"/>
    </row>
    <row r="5343" spans="1:69" ht="30" hidden="1" customHeight="1" x14ac:dyDescent="0.35">
      <c r="A5343" s="134">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145"/>
      <c r="BH5343" s="95"/>
      <c r="BI5343" s="95"/>
      <c r="BJ5343" s="95"/>
      <c r="BK5343" s="94"/>
      <c r="BL5343" s="95"/>
      <c r="BM5343" s="96"/>
      <c r="BN5343" s="94"/>
      <c r="BO5343" s="94"/>
      <c r="BP5343" s="42"/>
      <c r="BQ5343" s="120"/>
    </row>
    <row r="5344" spans="1:69" ht="30" hidden="1" customHeight="1" x14ac:dyDescent="0.35">
      <c r="A5344" s="134">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145"/>
      <c r="BH5344" s="95"/>
      <c r="BI5344" s="95"/>
      <c r="BJ5344" s="95"/>
      <c r="BK5344" s="94"/>
      <c r="BL5344" s="95"/>
      <c r="BM5344" s="96"/>
      <c r="BN5344" s="94"/>
      <c r="BO5344" s="94"/>
      <c r="BP5344" s="42"/>
      <c r="BQ5344" s="120"/>
    </row>
    <row r="5345" spans="1:69" ht="30" hidden="1" customHeight="1" x14ac:dyDescent="0.35">
      <c r="A5345" s="134">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145"/>
      <c r="BH5345" s="95"/>
      <c r="BI5345" s="95"/>
      <c r="BJ5345" s="95"/>
      <c r="BK5345" s="94"/>
      <c r="BL5345" s="95"/>
      <c r="BM5345" s="96"/>
      <c r="BN5345" s="94"/>
      <c r="BO5345" s="94"/>
      <c r="BP5345" s="42"/>
      <c r="BQ5345" s="120"/>
    </row>
    <row r="5346" spans="1:69" ht="30" hidden="1" customHeight="1" x14ac:dyDescent="0.35">
      <c r="A5346" s="134">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145"/>
      <c r="BH5346" s="95"/>
      <c r="BI5346" s="95"/>
      <c r="BJ5346" s="95"/>
      <c r="BK5346" s="94"/>
      <c r="BL5346" s="95"/>
      <c r="BM5346" s="96"/>
      <c r="BN5346" s="94"/>
      <c r="BO5346" s="94"/>
      <c r="BP5346" s="42"/>
      <c r="BQ5346" s="120"/>
    </row>
    <row r="5347" spans="1:69" ht="30" hidden="1" customHeight="1" x14ac:dyDescent="0.35">
      <c r="A5347" s="134">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145"/>
      <c r="BH5347" s="95"/>
      <c r="BI5347" s="95"/>
      <c r="BJ5347" s="95"/>
      <c r="BK5347" s="94"/>
      <c r="BL5347" s="95"/>
      <c r="BM5347" s="96"/>
      <c r="BN5347" s="94"/>
      <c r="BO5347" s="94"/>
      <c r="BP5347" s="42"/>
      <c r="BQ5347" s="120"/>
    </row>
    <row r="5348" spans="1:69" ht="30" hidden="1" customHeight="1" x14ac:dyDescent="0.35">
      <c r="A5348" s="134">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145"/>
      <c r="BH5348" s="95"/>
      <c r="BI5348" s="95"/>
      <c r="BJ5348" s="95"/>
      <c r="BK5348" s="94"/>
      <c r="BL5348" s="95"/>
      <c r="BM5348" s="96"/>
      <c r="BN5348" s="94"/>
      <c r="BO5348" s="94"/>
      <c r="BP5348" s="42"/>
      <c r="BQ5348" s="120"/>
    </row>
    <row r="5349" spans="1:69" ht="30" hidden="1" customHeight="1" x14ac:dyDescent="0.35">
      <c r="A5349" s="134">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145"/>
      <c r="BH5349" s="95"/>
      <c r="BI5349" s="95"/>
      <c r="BJ5349" s="95"/>
      <c r="BK5349" s="94"/>
      <c r="BL5349" s="95"/>
      <c r="BM5349" s="96"/>
      <c r="BN5349" s="94"/>
      <c r="BO5349" s="94"/>
      <c r="BP5349" s="42"/>
      <c r="BQ5349" s="120"/>
    </row>
    <row r="5350" spans="1:69" ht="30" hidden="1" customHeight="1" x14ac:dyDescent="0.35">
      <c r="A5350" s="134">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145"/>
      <c r="BH5350" s="95"/>
      <c r="BI5350" s="95"/>
      <c r="BJ5350" s="95"/>
      <c r="BK5350" s="94"/>
      <c r="BL5350" s="95"/>
      <c r="BM5350" s="96"/>
      <c r="BN5350" s="94"/>
      <c r="BO5350" s="94"/>
      <c r="BP5350" s="42"/>
      <c r="BQ5350" s="120"/>
    </row>
    <row r="5351" spans="1:69" ht="30" hidden="1" customHeight="1" x14ac:dyDescent="0.35">
      <c r="A5351" s="134">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145"/>
      <c r="BH5351" s="95"/>
      <c r="BI5351" s="95"/>
      <c r="BJ5351" s="95"/>
      <c r="BK5351" s="94"/>
      <c r="BL5351" s="95"/>
      <c r="BM5351" s="96"/>
      <c r="BN5351" s="94"/>
      <c r="BO5351" s="94"/>
      <c r="BP5351" s="42"/>
      <c r="BQ5351" s="120"/>
    </row>
    <row r="5352" spans="1:69" ht="30" hidden="1" customHeight="1" x14ac:dyDescent="0.35">
      <c r="A5352" s="134">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145"/>
      <c r="BH5352" s="95"/>
      <c r="BI5352" s="95"/>
      <c r="BJ5352" s="95"/>
      <c r="BK5352" s="94"/>
      <c r="BL5352" s="95"/>
      <c r="BM5352" s="96"/>
      <c r="BN5352" s="94"/>
      <c r="BO5352" s="94"/>
      <c r="BP5352" s="42"/>
      <c r="BQ5352" s="120"/>
    </row>
    <row r="5353" spans="1:69" ht="30" hidden="1" customHeight="1" x14ac:dyDescent="0.35">
      <c r="A5353" s="134">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145"/>
      <c r="BH5353" s="95"/>
      <c r="BI5353" s="95"/>
      <c r="BJ5353" s="95"/>
      <c r="BK5353" s="94"/>
      <c r="BL5353" s="95"/>
      <c r="BM5353" s="96"/>
      <c r="BN5353" s="94"/>
      <c r="BO5353" s="94"/>
      <c r="BP5353" s="42"/>
      <c r="BQ5353" s="120"/>
    </row>
    <row r="5354" spans="1:69" ht="30" hidden="1" customHeight="1" x14ac:dyDescent="0.35">
      <c r="A5354" s="134">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145"/>
      <c r="BH5354" s="95"/>
      <c r="BI5354" s="95"/>
      <c r="BJ5354" s="95"/>
      <c r="BK5354" s="94"/>
      <c r="BL5354" s="95"/>
      <c r="BM5354" s="96"/>
      <c r="BN5354" s="94"/>
      <c r="BO5354" s="94"/>
      <c r="BP5354" s="42"/>
      <c r="BQ5354" s="120"/>
    </row>
    <row r="5355" spans="1:69" ht="30" hidden="1" customHeight="1" x14ac:dyDescent="0.35">
      <c r="A5355" s="134">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145"/>
      <c r="BH5355" s="95"/>
      <c r="BI5355" s="95"/>
      <c r="BJ5355" s="95"/>
      <c r="BK5355" s="94"/>
      <c r="BL5355" s="95"/>
      <c r="BM5355" s="96"/>
      <c r="BN5355" s="94"/>
      <c r="BO5355" s="94"/>
      <c r="BP5355" s="42"/>
      <c r="BQ5355" s="120"/>
    </row>
    <row r="5356" spans="1:69" ht="30" hidden="1" customHeight="1" x14ac:dyDescent="0.35">
      <c r="A5356" s="134">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145"/>
      <c r="BH5356" s="95"/>
      <c r="BI5356" s="95"/>
      <c r="BJ5356" s="95"/>
      <c r="BK5356" s="94"/>
      <c r="BL5356" s="95"/>
      <c r="BM5356" s="96"/>
      <c r="BN5356" s="94"/>
      <c r="BO5356" s="94"/>
      <c r="BP5356" s="42"/>
      <c r="BQ5356" s="120"/>
    </row>
    <row r="5357" spans="1:69" ht="30" hidden="1" customHeight="1" x14ac:dyDescent="0.35">
      <c r="A5357" s="134">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145"/>
      <c r="BH5357" s="95"/>
      <c r="BI5357" s="95"/>
      <c r="BJ5357" s="95"/>
      <c r="BK5357" s="94"/>
      <c r="BL5357" s="95"/>
      <c r="BM5357" s="96"/>
      <c r="BN5357" s="94"/>
      <c r="BO5357" s="94"/>
      <c r="BP5357" s="42"/>
      <c r="BQ5357" s="120"/>
    </row>
    <row r="5358" spans="1:69" ht="30" hidden="1" customHeight="1" x14ac:dyDescent="0.35">
      <c r="A5358" s="134">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145"/>
      <c r="BH5358" s="95"/>
      <c r="BI5358" s="95"/>
      <c r="BJ5358" s="95"/>
      <c r="BK5358" s="94"/>
      <c r="BL5358" s="95"/>
      <c r="BM5358" s="96"/>
      <c r="BN5358" s="94"/>
      <c r="BO5358" s="94"/>
      <c r="BP5358" s="42"/>
      <c r="BQ5358" s="120"/>
    </row>
    <row r="5359" spans="1:69" ht="30" hidden="1" customHeight="1" x14ac:dyDescent="0.35">
      <c r="A5359" s="134">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145"/>
      <c r="BH5359" s="95"/>
      <c r="BI5359" s="95"/>
      <c r="BJ5359" s="95"/>
      <c r="BK5359" s="94"/>
      <c r="BL5359" s="95"/>
      <c r="BM5359" s="96"/>
      <c r="BN5359" s="94"/>
      <c r="BO5359" s="94"/>
      <c r="BP5359" s="42"/>
      <c r="BQ5359" s="120"/>
    </row>
    <row r="5360" spans="1:69" ht="30" hidden="1" customHeight="1" x14ac:dyDescent="0.35">
      <c r="A5360" s="134">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145"/>
      <c r="BH5360" s="95"/>
      <c r="BI5360" s="95"/>
      <c r="BJ5360" s="95"/>
      <c r="BK5360" s="94"/>
      <c r="BL5360" s="95"/>
      <c r="BM5360" s="96"/>
      <c r="BN5360" s="94"/>
      <c r="BO5360" s="94"/>
      <c r="BP5360" s="42"/>
      <c r="BQ5360" s="120"/>
    </row>
    <row r="5361" spans="1:69" ht="30" hidden="1" customHeight="1" x14ac:dyDescent="0.35">
      <c r="A5361" s="134">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145"/>
      <c r="BH5361" s="95"/>
      <c r="BI5361" s="95"/>
      <c r="BJ5361" s="95"/>
      <c r="BK5361" s="94"/>
      <c r="BL5361" s="95"/>
      <c r="BM5361" s="96"/>
      <c r="BN5361" s="94"/>
      <c r="BO5361" s="94"/>
      <c r="BP5361" s="42"/>
      <c r="BQ5361" s="120"/>
    </row>
    <row r="5362" spans="1:69" ht="30" hidden="1" customHeight="1" x14ac:dyDescent="0.35">
      <c r="A5362" s="134">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145"/>
      <c r="BH5362" s="95"/>
      <c r="BI5362" s="95"/>
      <c r="BJ5362" s="95"/>
      <c r="BK5362" s="94"/>
      <c r="BL5362" s="95"/>
      <c r="BM5362" s="96"/>
      <c r="BN5362" s="94"/>
      <c r="BO5362" s="94"/>
      <c r="BP5362" s="42"/>
      <c r="BQ5362" s="120"/>
    </row>
    <row r="5363" spans="1:69" ht="30" hidden="1" customHeight="1" x14ac:dyDescent="0.35">
      <c r="A5363" s="134">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145"/>
      <c r="BH5363" s="95"/>
      <c r="BI5363" s="95"/>
      <c r="BJ5363" s="95"/>
      <c r="BK5363" s="94"/>
      <c r="BL5363" s="95"/>
      <c r="BM5363" s="96"/>
      <c r="BN5363" s="94"/>
      <c r="BO5363" s="94"/>
      <c r="BP5363" s="42"/>
      <c r="BQ5363" s="120"/>
    </row>
    <row r="5364" spans="1:69" ht="30" hidden="1" customHeight="1" x14ac:dyDescent="0.35">
      <c r="A5364" s="134">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145"/>
      <c r="BH5364" s="95"/>
      <c r="BI5364" s="95"/>
      <c r="BJ5364" s="95"/>
      <c r="BK5364" s="94"/>
      <c r="BL5364" s="95"/>
      <c r="BM5364" s="96"/>
      <c r="BN5364" s="94"/>
      <c r="BO5364" s="94"/>
      <c r="BP5364" s="42"/>
      <c r="BQ5364" s="120"/>
    </row>
    <row r="5365" spans="1:69" ht="30" hidden="1" customHeight="1" x14ac:dyDescent="0.35">
      <c r="A5365" s="134">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145"/>
      <c r="BH5365" s="95"/>
      <c r="BI5365" s="95"/>
      <c r="BJ5365" s="95"/>
      <c r="BK5365" s="94"/>
      <c r="BL5365" s="95"/>
      <c r="BM5365" s="96"/>
      <c r="BN5365" s="94"/>
      <c r="BO5365" s="94"/>
      <c r="BP5365" s="42"/>
      <c r="BQ5365" s="120"/>
    </row>
    <row r="5366" spans="1:69" ht="30" hidden="1" customHeight="1" x14ac:dyDescent="0.35">
      <c r="A5366" s="134">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145"/>
      <c r="BH5366" s="95"/>
      <c r="BI5366" s="95"/>
      <c r="BJ5366" s="95"/>
      <c r="BK5366" s="94"/>
      <c r="BL5366" s="95"/>
      <c r="BM5366" s="96"/>
      <c r="BN5366" s="94"/>
      <c r="BO5366" s="94"/>
      <c r="BP5366" s="42"/>
      <c r="BQ5366" s="120"/>
    </row>
    <row r="5367" spans="1:69" ht="30" hidden="1" customHeight="1" x14ac:dyDescent="0.35">
      <c r="A5367" s="134">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145"/>
      <c r="BH5367" s="95"/>
      <c r="BI5367" s="95"/>
      <c r="BJ5367" s="95"/>
      <c r="BK5367" s="94"/>
      <c r="BL5367" s="95"/>
      <c r="BM5367" s="96"/>
      <c r="BN5367" s="94"/>
      <c r="BO5367" s="94"/>
      <c r="BP5367" s="42"/>
      <c r="BQ5367" s="120"/>
    </row>
    <row r="5368" spans="1:69" ht="30" hidden="1" customHeight="1" x14ac:dyDescent="0.35">
      <c r="A5368" s="134">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145"/>
      <c r="BH5368" s="95"/>
      <c r="BI5368" s="95"/>
      <c r="BJ5368" s="95"/>
      <c r="BK5368" s="94"/>
      <c r="BL5368" s="95"/>
      <c r="BM5368" s="96"/>
      <c r="BN5368" s="94"/>
      <c r="BO5368" s="94"/>
      <c r="BP5368" s="42"/>
      <c r="BQ5368" s="120"/>
    </row>
    <row r="5369" spans="1:69" ht="30" hidden="1" customHeight="1" x14ac:dyDescent="0.35">
      <c r="A5369" s="134">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145"/>
      <c r="BH5369" s="95"/>
      <c r="BI5369" s="95"/>
      <c r="BJ5369" s="95"/>
      <c r="BK5369" s="94"/>
      <c r="BL5369" s="95"/>
      <c r="BM5369" s="96"/>
      <c r="BN5369" s="94"/>
      <c r="BO5369" s="94"/>
      <c r="BP5369" s="42"/>
      <c r="BQ5369" s="120"/>
    </row>
    <row r="5370" spans="1:69" ht="30" hidden="1" customHeight="1" x14ac:dyDescent="0.35">
      <c r="A5370" s="134">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145"/>
      <c r="BH5370" s="95"/>
      <c r="BI5370" s="95"/>
      <c r="BJ5370" s="95"/>
      <c r="BK5370" s="94"/>
      <c r="BL5370" s="95"/>
      <c r="BM5370" s="96"/>
      <c r="BN5370" s="94"/>
      <c r="BO5370" s="94"/>
      <c r="BP5370" s="42"/>
      <c r="BQ5370" s="120"/>
    </row>
    <row r="5371" spans="1:69" ht="30" hidden="1" customHeight="1" x14ac:dyDescent="0.35">
      <c r="A5371" s="134">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145"/>
      <c r="BH5371" s="95"/>
      <c r="BI5371" s="95"/>
      <c r="BJ5371" s="95"/>
      <c r="BK5371" s="94"/>
      <c r="BL5371" s="95"/>
      <c r="BM5371" s="96"/>
      <c r="BN5371" s="94"/>
      <c r="BO5371" s="94"/>
      <c r="BP5371" s="42"/>
      <c r="BQ5371" s="120"/>
    </row>
    <row r="5372" spans="1:69" ht="30" hidden="1" customHeight="1" x14ac:dyDescent="0.35">
      <c r="A5372" s="134">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145"/>
      <c r="BH5372" s="95"/>
      <c r="BI5372" s="95"/>
      <c r="BJ5372" s="95"/>
      <c r="BK5372" s="94"/>
      <c r="BL5372" s="95"/>
      <c r="BM5372" s="96"/>
      <c r="BN5372" s="94"/>
      <c r="BO5372" s="94"/>
      <c r="BP5372" s="42"/>
      <c r="BQ5372" s="120"/>
    </row>
    <row r="5373" spans="1:69" ht="30" hidden="1" customHeight="1" x14ac:dyDescent="0.35">
      <c r="A5373" s="134">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145"/>
      <c r="BH5373" s="95"/>
      <c r="BI5373" s="95"/>
      <c r="BJ5373" s="95"/>
      <c r="BK5373" s="94"/>
      <c r="BL5373" s="95"/>
      <c r="BM5373" s="96"/>
      <c r="BN5373" s="94"/>
      <c r="BO5373" s="94"/>
      <c r="BP5373" s="42"/>
      <c r="BQ5373" s="120"/>
    </row>
    <row r="5374" spans="1:69" ht="30" hidden="1" customHeight="1" x14ac:dyDescent="0.35">
      <c r="A5374" s="134">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145"/>
      <c r="BH5374" s="95"/>
      <c r="BI5374" s="95"/>
      <c r="BJ5374" s="95"/>
      <c r="BK5374" s="94"/>
      <c r="BL5374" s="95"/>
      <c r="BM5374" s="96"/>
      <c r="BN5374" s="94"/>
      <c r="BO5374" s="94"/>
      <c r="BP5374" s="42"/>
      <c r="BQ5374" s="120"/>
    </row>
    <row r="5375" spans="1:69" ht="30" hidden="1" customHeight="1" x14ac:dyDescent="0.35">
      <c r="A5375" s="134">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145"/>
      <c r="BH5375" s="95"/>
      <c r="BI5375" s="95"/>
      <c r="BJ5375" s="95"/>
      <c r="BK5375" s="94"/>
      <c r="BL5375" s="95"/>
      <c r="BM5375" s="96"/>
      <c r="BN5375" s="94"/>
      <c r="BO5375" s="94"/>
      <c r="BP5375" s="42"/>
      <c r="BQ5375" s="120"/>
    </row>
    <row r="5376" spans="1:69" ht="30" hidden="1" customHeight="1" x14ac:dyDescent="0.35">
      <c r="A5376" s="134">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145"/>
      <c r="BH5376" s="95"/>
      <c r="BI5376" s="95"/>
      <c r="BJ5376" s="95"/>
      <c r="BK5376" s="94"/>
      <c r="BL5376" s="95"/>
      <c r="BM5376" s="96"/>
      <c r="BN5376" s="94"/>
      <c r="BO5376" s="94"/>
      <c r="BP5376" s="42"/>
      <c r="BQ5376" s="120"/>
    </row>
    <row r="5377" spans="1:69" ht="30" hidden="1" customHeight="1" x14ac:dyDescent="0.35">
      <c r="A5377" s="134">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145"/>
      <c r="BH5377" s="95"/>
      <c r="BI5377" s="95"/>
      <c r="BJ5377" s="95"/>
      <c r="BK5377" s="94"/>
      <c r="BL5377" s="95"/>
      <c r="BM5377" s="96"/>
      <c r="BN5377" s="94"/>
      <c r="BO5377" s="94"/>
      <c r="BP5377" s="42"/>
      <c r="BQ5377" s="120"/>
    </row>
    <row r="5378" spans="1:69" ht="30" hidden="1" customHeight="1" x14ac:dyDescent="0.35">
      <c r="A5378" s="134">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145"/>
      <c r="BH5378" s="95"/>
      <c r="BI5378" s="95"/>
      <c r="BJ5378" s="95"/>
      <c r="BK5378" s="94"/>
      <c r="BL5378" s="95"/>
      <c r="BM5378" s="96"/>
      <c r="BN5378" s="94"/>
      <c r="BO5378" s="94"/>
      <c r="BP5378" s="42"/>
      <c r="BQ5378" s="120"/>
    </row>
    <row r="5379" spans="1:69" ht="30" hidden="1" customHeight="1" x14ac:dyDescent="0.35">
      <c r="A5379" s="134">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145"/>
      <c r="BH5379" s="95"/>
      <c r="BI5379" s="95"/>
      <c r="BJ5379" s="95"/>
      <c r="BK5379" s="94"/>
      <c r="BL5379" s="95"/>
      <c r="BM5379" s="96"/>
      <c r="BN5379" s="94"/>
      <c r="BO5379" s="94"/>
      <c r="BP5379" s="42"/>
      <c r="BQ5379" s="120"/>
    </row>
    <row r="5380" spans="1:69" ht="30" hidden="1" customHeight="1" x14ac:dyDescent="0.35">
      <c r="A5380" s="134">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145"/>
      <c r="BH5380" s="95"/>
      <c r="BI5380" s="95"/>
      <c r="BJ5380" s="95"/>
      <c r="BK5380" s="94"/>
      <c r="BL5380" s="95"/>
      <c r="BM5380" s="96"/>
      <c r="BN5380" s="94"/>
      <c r="BO5380" s="94"/>
      <c r="BP5380" s="42"/>
      <c r="BQ5380" s="120"/>
    </row>
    <row r="5381" spans="1:69" ht="30" hidden="1" customHeight="1" x14ac:dyDescent="0.35">
      <c r="A5381" s="134">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145"/>
      <c r="BH5381" s="95"/>
      <c r="BI5381" s="95"/>
      <c r="BJ5381" s="95"/>
      <c r="BK5381" s="94"/>
      <c r="BL5381" s="95"/>
      <c r="BM5381" s="96"/>
      <c r="BN5381" s="94"/>
      <c r="BO5381" s="94"/>
      <c r="BP5381" s="42"/>
      <c r="BQ5381" s="120"/>
    </row>
    <row r="5382" spans="1:69" ht="30" hidden="1" customHeight="1" x14ac:dyDescent="0.35">
      <c r="A5382" s="134">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145"/>
      <c r="BH5382" s="95"/>
      <c r="BI5382" s="95"/>
      <c r="BJ5382" s="95"/>
      <c r="BK5382" s="94"/>
      <c r="BL5382" s="95"/>
      <c r="BM5382" s="96"/>
      <c r="BN5382" s="94"/>
      <c r="BO5382" s="94"/>
      <c r="BP5382" s="42"/>
      <c r="BQ5382" s="120"/>
    </row>
    <row r="5383" spans="1:69" ht="30" hidden="1" customHeight="1" x14ac:dyDescent="0.35">
      <c r="A5383" s="134">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145"/>
      <c r="BH5383" s="95"/>
      <c r="BI5383" s="95"/>
      <c r="BJ5383" s="95"/>
      <c r="BK5383" s="94"/>
      <c r="BL5383" s="95"/>
      <c r="BM5383" s="96"/>
      <c r="BN5383" s="94"/>
      <c r="BO5383" s="94"/>
      <c r="BP5383" s="42"/>
      <c r="BQ5383" s="120"/>
    </row>
    <row r="5384" spans="1:69" ht="30" hidden="1" customHeight="1" x14ac:dyDescent="0.35">
      <c r="A5384" s="134">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145"/>
      <c r="BH5384" s="95"/>
      <c r="BI5384" s="95"/>
      <c r="BJ5384" s="95"/>
      <c r="BK5384" s="94"/>
      <c r="BL5384" s="95"/>
      <c r="BM5384" s="96"/>
      <c r="BN5384" s="94"/>
      <c r="BO5384" s="94"/>
      <c r="BP5384" s="42"/>
      <c r="BQ5384" s="120"/>
    </row>
    <row r="5385" spans="1:69" ht="30" hidden="1" customHeight="1" x14ac:dyDescent="0.35">
      <c r="A5385" s="134">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145"/>
      <c r="BH5385" s="95"/>
      <c r="BI5385" s="95"/>
      <c r="BJ5385" s="95"/>
      <c r="BK5385" s="94"/>
      <c r="BL5385" s="95"/>
      <c r="BM5385" s="96"/>
      <c r="BN5385" s="94"/>
      <c r="BO5385" s="94"/>
      <c r="BP5385" s="42"/>
      <c r="BQ5385" s="120"/>
    </row>
    <row r="5386" spans="1:69" ht="30" hidden="1" customHeight="1" x14ac:dyDescent="0.35">
      <c r="A5386" s="134">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145"/>
      <c r="BH5386" s="95"/>
      <c r="BI5386" s="95"/>
      <c r="BJ5386" s="95"/>
      <c r="BK5386" s="94"/>
      <c r="BL5386" s="95"/>
      <c r="BM5386" s="96"/>
      <c r="BN5386" s="94"/>
      <c r="BO5386" s="94"/>
      <c r="BP5386" s="42"/>
      <c r="BQ5386" s="120"/>
    </row>
    <row r="5387" spans="1:69" ht="30" hidden="1" customHeight="1" x14ac:dyDescent="0.35">
      <c r="A5387" s="134">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145"/>
      <c r="BH5387" s="95"/>
      <c r="BI5387" s="95"/>
      <c r="BJ5387" s="95"/>
      <c r="BK5387" s="94"/>
      <c r="BL5387" s="95"/>
      <c r="BM5387" s="96"/>
      <c r="BN5387" s="94"/>
      <c r="BO5387" s="94"/>
      <c r="BP5387" s="42"/>
      <c r="BQ5387" s="120"/>
    </row>
    <row r="5388" spans="1:69" ht="30" hidden="1" customHeight="1" x14ac:dyDescent="0.35">
      <c r="A5388" s="134">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145"/>
      <c r="BH5388" s="95"/>
      <c r="BI5388" s="95"/>
      <c r="BJ5388" s="95"/>
      <c r="BK5388" s="94"/>
      <c r="BL5388" s="95"/>
      <c r="BM5388" s="96"/>
      <c r="BN5388" s="94"/>
      <c r="BO5388" s="94"/>
      <c r="BP5388" s="42"/>
      <c r="BQ5388" s="120"/>
    </row>
    <row r="5389" spans="1:69" ht="30" hidden="1" customHeight="1" x14ac:dyDescent="0.35">
      <c r="A5389" s="134">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145"/>
      <c r="BH5389" s="95"/>
      <c r="BI5389" s="95"/>
      <c r="BJ5389" s="95"/>
      <c r="BK5389" s="94"/>
      <c r="BL5389" s="95"/>
      <c r="BM5389" s="96"/>
      <c r="BN5389" s="94"/>
      <c r="BO5389" s="94"/>
      <c r="BP5389" s="42"/>
      <c r="BQ5389" s="120"/>
    </row>
    <row r="5390" spans="1:69" ht="30" hidden="1" customHeight="1" x14ac:dyDescent="0.35">
      <c r="A5390" s="134">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145"/>
      <c r="BH5390" s="95"/>
      <c r="BI5390" s="95"/>
      <c r="BJ5390" s="95"/>
      <c r="BK5390" s="94"/>
      <c r="BL5390" s="95"/>
      <c r="BM5390" s="96"/>
      <c r="BN5390" s="94"/>
      <c r="BO5390" s="94"/>
      <c r="BP5390" s="42"/>
      <c r="BQ5390" s="120"/>
    </row>
    <row r="5391" spans="1:69" ht="30" hidden="1" customHeight="1" x14ac:dyDescent="0.35">
      <c r="A5391" s="134">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145"/>
      <c r="BH5391" s="95"/>
      <c r="BI5391" s="95"/>
      <c r="BJ5391" s="95"/>
      <c r="BK5391" s="94"/>
      <c r="BL5391" s="95"/>
      <c r="BM5391" s="96"/>
      <c r="BN5391" s="94"/>
      <c r="BO5391" s="94"/>
      <c r="BP5391" s="42"/>
      <c r="BQ5391" s="120"/>
    </row>
    <row r="5392" spans="1:69" ht="30" hidden="1" customHeight="1" x14ac:dyDescent="0.35">
      <c r="A5392" s="134">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145"/>
      <c r="BH5392" s="95"/>
      <c r="BI5392" s="95"/>
      <c r="BJ5392" s="95"/>
      <c r="BK5392" s="94"/>
      <c r="BL5392" s="95"/>
      <c r="BM5392" s="96"/>
      <c r="BN5392" s="94"/>
      <c r="BO5392" s="94"/>
      <c r="BP5392" s="42"/>
      <c r="BQ5392" s="120"/>
    </row>
    <row r="5393" spans="1:69" ht="30" hidden="1" customHeight="1" x14ac:dyDescent="0.35">
      <c r="A5393" s="134">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145"/>
      <c r="BH5393" s="95"/>
      <c r="BI5393" s="95"/>
      <c r="BJ5393" s="95"/>
      <c r="BK5393" s="94"/>
      <c r="BL5393" s="95"/>
      <c r="BM5393" s="96"/>
      <c r="BN5393" s="94"/>
      <c r="BO5393" s="94"/>
      <c r="BP5393" s="42"/>
      <c r="BQ5393" s="120"/>
    </row>
    <row r="5394" spans="1:69" ht="30" hidden="1" customHeight="1" x14ac:dyDescent="0.35">
      <c r="A5394" s="134">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145"/>
      <c r="BH5394" s="95"/>
      <c r="BI5394" s="95"/>
      <c r="BJ5394" s="95"/>
      <c r="BK5394" s="94"/>
      <c r="BL5394" s="95"/>
      <c r="BM5394" s="96"/>
      <c r="BN5394" s="94"/>
      <c r="BO5394" s="94"/>
      <c r="BP5394" s="42"/>
      <c r="BQ5394" s="120"/>
    </row>
    <row r="5395" spans="1:69" ht="30" hidden="1" customHeight="1" x14ac:dyDescent="0.35">
      <c r="A5395" s="134">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145"/>
      <c r="BH5395" s="95"/>
      <c r="BI5395" s="95"/>
      <c r="BJ5395" s="95"/>
      <c r="BK5395" s="94"/>
      <c r="BL5395" s="95"/>
      <c r="BM5395" s="96"/>
      <c r="BN5395" s="94"/>
      <c r="BO5395" s="94"/>
      <c r="BP5395" s="42"/>
      <c r="BQ5395" s="120"/>
    </row>
    <row r="5396" spans="1:69" ht="30" hidden="1" customHeight="1" x14ac:dyDescent="0.35">
      <c r="A5396" s="134">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145"/>
      <c r="BH5396" s="95"/>
      <c r="BI5396" s="95"/>
      <c r="BJ5396" s="95"/>
      <c r="BK5396" s="94"/>
      <c r="BL5396" s="95"/>
      <c r="BM5396" s="96"/>
      <c r="BN5396" s="94"/>
      <c r="BO5396" s="94"/>
      <c r="BP5396" s="42"/>
      <c r="BQ5396" s="120"/>
    </row>
    <row r="5397" spans="1:69" ht="30" hidden="1" customHeight="1" x14ac:dyDescent="0.35">
      <c r="A5397" s="134">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145"/>
      <c r="BH5397" s="95"/>
      <c r="BI5397" s="95"/>
      <c r="BJ5397" s="95"/>
      <c r="BK5397" s="94"/>
      <c r="BL5397" s="95"/>
      <c r="BM5397" s="96"/>
      <c r="BN5397" s="94"/>
      <c r="BO5397" s="94"/>
      <c r="BP5397" s="42"/>
      <c r="BQ5397" s="120"/>
    </row>
    <row r="5398" spans="1:69" ht="30" hidden="1" customHeight="1" x14ac:dyDescent="0.35">
      <c r="A5398" s="134">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145"/>
      <c r="BH5398" s="95"/>
      <c r="BI5398" s="95"/>
      <c r="BJ5398" s="95"/>
      <c r="BK5398" s="94"/>
      <c r="BL5398" s="95"/>
      <c r="BM5398" s="96"/>
      <c r="BN5398" s="94"/>
      <c r="BO5398" s="94"/>
      <c r="BP5398" s="42"/>
      <c r="BQ5398" s="120"/>
    </row>
    <row r="5399" spans="1:69" ht="30" hidden="1" customHeight="1" x14ac:dyDescent="0.35">
      <c r="A5399" s="134">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145"/>
      <c r="BH5399" s="95"/>
      <c r="BI5399" s="95"/>
      <c r="BJ5399" s="95"/>
      <c r="BK5399" s="94"/>
      <c r="BL5399" s="95"/>
      <c r="BM5399" s="96"/>
      <c r="BN5399" s="94"/>
      <c r="BO5399" s="94"/>
      <c r="BP5399" s="42"/>
      <c r="BQ5399" s="120"/>
    </row>
    <row r="5400" spans="1:69" ht="30" hidden="1" customHeight="1" x14ac:dyDescent="0.35">
      <c r="A5400" s="134">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145"/>
      <c r="BH5400" s="95"/>
      <c r="BI5400" s="95"/>
      <c r="BJ5400" s="95"/>
      <c r="BK5400" s="94"/>
      <c r="BL5400" s="95"/>
      <c r="BM5400" s="96"/>
      <c r="BN5400" s="94"/>
      <c r="BO5400" s="94"/>
      <c r="BP5400" s="42"/>
      <c r="BQ5400" s="120"/>
    </row>
    <row r="5401" spans="1:69" ht="30" hidden="1" customHeight="1" x14ac:dyDescent="0.35">
      <c r="A5401" s="134">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145"/>
      <c r="BH5401" s="95"/>
      <c r="BI5401" s="95"/>
      <c r="BJ5401" s="95"/>
      <c r="BK5401" s="94"/>
      <c r="BL5401" s="95"/>
      <c r="BM5401" s="96"/>
      <c r="BN5401" s="94"/>
      <c r="BO5401" s="94"/>
      <c r="BP5401" s="42"/>
      <c r="BQ5401" s="120"/>
    </row>
    <row r="5402" spans="1:69" ht="30" hidden="1" customHeight="1" x14ac:dyDescent="0.35">
      <c r="A5402" s="134">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145"/>
      <c r="BH5402" s="95"/>
      <c r="BI5402" s="95"/>
      <c r="BJ5402" s="95"/>
      <c r="BK5402" s="94"/>
      <c r="BL5402" s="95"/>
      <c r="BM5402" s="96"/>
      <c r="BN5402" s="94"/>
      <c r="BO5402" s="94"/>
      <c r="BP5402" s="42"/>
      <c r="BQ5402" s="120"/>
    </row>
    <row r="5403" spans="1:69" ht="30" hidden="1" customHeight="1" x14ac:dyDescent="0.35">
      <c r="A5403" s="134">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145"/>
      <c r="BH5403" s="95"/>
      <c r="BI5403" s="95"/>
      <c r="BJ5403" s="95"/>
      <c r="BK5403" s="94"/>
      <c r="BL5403" s="95"/>
      <c r="BM5403" s="96"/>
      <c r="BN5403" s="94"/>
      <c r="BO5403" s="94"/>
      <c r="BP5403" s="42"/>
      <c r="BQ5403" s="120"/>
    </row>
    <row r="5404" spans="1:69" ht="30" hidden="1" customHeight="1" x14ac:dyDescent="0.35">
      <c r="A5404" s="134">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145"/>
      <c r="BH5404" s="95"/>
      <c r="BI5404" s="95"/>
      <c r="BJ5404" s="95"/>
      <c r="BK5404" s="94"/>
      <c r="BL5404" s="95"/>
      <c r="BM5404" s="96"/>
      <c r="BN5404" s="94"/>
      <c r="BO5404" s="94"/>
      <c r="BP5404" s="42"/>
      <c r="BQ5404" s="120"/>
    </row>
    <row r="5405" spans="1:69" ht="30" hidden="1" customHeight="1" x14ac:dyDescent="0.35">
      <c r="A5405" s="134">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145"/>
      <c r="BH5405" s="95"/>
      <c r="BI5405" s="95"/>
      <c r="BJ5405" s="95"/>
      <c r="BK5405" s="94"/>
      <c r="BL5405" s="95"/>
      <c r="BM5405" s="96"/>
      <c r="BN5405" s="94"/>
      <c r="BO5405" s="94"/>
      <c r="BP5405" s="42"/>
      <c r="BQ5405" s="120"/>
    </row>
    <row r="5406" spans="1:69" ht="30" hidden="1" customHeight="1" x14ac:dyDescent="0.35">
      <c r="A5406" s="134">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145"/>
      <c r="BH5406" s="95"/>
      <c r="BI5406" s="95"/>
      <c r="BJ5406" s="95"/>
      <c r="BK5406" s="94"/>
      <c r="BL5406" s="95"/>
      <c r="BM5406" s="96"/>
      <c r="BN5406" s="94"/>
      <c r="BO5406" s="94"/>
      <c r="BP5406" s="42"/>
      <c r="BQ5406" s="120"/>
    </row>
    <row r="5407" spans="1:69" ht="30" hidden="1" customHeight="1" x14ac:dyDescent="0.35">
      <c r="A5407" s="134">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145"/>
      <c r="BH5407" s="95"/>
      <c r="BI5407" s="95"/>
      <c r="BJ5407" s="95"/>
      <c r="BK5407" s="94"/>
      <c r="BL5407" s="95"/>
      <c r="BM5407" s="96"/>
      <c r="BN5407" s="94"/>
      <c r="BO5407" s="94"/>
      <c r="BP5407" s="42"/>
      <c r="BQ5407" s="120"/>
    </row>
    <row r="5408" spans="1:69" ht="30" hidden="1" customHeight="1" x14ac:dyDescent="0.35">
      <c r="A5408" s="134">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145"/>
      <c r="BH5408" s="95"/>
      <c r="BI5408" s="95"/>
      <c r="BJ5408" s="95"/>
      <c r="BK5408" s="94"/>
      <c r="BL5408" s="95"/>
      <c r="BM5408" s="96"/>
      <c r="BN5408" s="94"/>
      <c r="BO5408" s="94"/>
      <c r="BP5408" s="42"/>
      <c r="BQ5408" s="120"/>
    </row>
    <row r="5409" spans="1:69" ht="30" hidden="1" customHeight="1" x14ac:dyDescent="0.35">
      <c r="A5409" s="134">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145"/>
      <c r="BH5409" s="95"/>
      <c r="BI5409" s="95"/>
      <c r="BJ5409" s="95"/>
      <c r="BK5409" s="94"/>
      <c r="BL5409" s="95"/>
      <c r="BM5409" s="96"/>
      <c r="BN5409" s="94"/>
      <c r="BO5409" s="94"/>
      <c r="BP5409" s="42"/>
      <c r="BQ5409" s="120"/>
    </row>
    <row r="5410" spans="1:69" ht="30" hidden="1" customHeight="1" x14ac:dyDescent="0.35">
      <c r="A5410" s="134">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145"/>
      <c r="BH5410" s="95"/>
      <c r="BI5410" s="95"/>
      <c r="BJ5410" s="95"/>
      <c r="BK5410" s="94"/>
      <c r="BL5410" s="95"/>
      <c r="BM5410" s="96"/>
      <c r="BN5410" s="94"/>
      <c r="BO5410" s="94"/>
      <c r="BP5410" s="42"/>
      <c r="BQ5410" s="120"/>
    </row>
    <row r="5411" spans="1:69" ht="30" hidden="1" customHeight="1" x14ac:dyDescent="0.35">
      <c r="A5411" s="134">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145"/>
      <c r="BH5411" s="95"/>
      <c r="BI5411" s="95"/>
      <c r="BJ5411" s="95"/>
      <c r="BK5411" s="94"/>
      <c r="BL5411" s="95"/>
      <c r="BM5411" s="96"/>
      <c r="BN5411" s="94"/>
      <c r="BO5411" s="94"/>
      <c r="BP5411" s="42"/>
      <c r="BQ5411" s="120"/>
    </row>
    <row r="5412" spans="1:69" ht="30" hidden="1" customHeight="1" x14ac:dyDescent="0.35">
      <c r="A5412" s="134">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145"/>
      <c r="BH5412" s="95"/>
      <c r="BI5412" s="95"/>
      <c r="BJ5412" s="95"/>
      <c r="BK5412" s="94"/>
      <c r="BL5412" s="95"/>
      <c r="BM5412" s="96"/>
      <c r="BN5412" s="94"/>
      <c r="BO5412" s="94"/>
      <c r="BP5412" s="42"/>
      <c r="BQ5412" s="120"/>
    </row>
    <row r="5413" spans="1:69" ht="30" hidden="1" customHeight="1" x14ac:dyDescent="0.35">
      <c r="A5413" s="134">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145"/>
      <c r="BH5413" s="95"/>
      <c r="BI5413" s="95"/>
      <c r="BJ5413" s="95"/>
      <c r="BK5413" s="94"/>
      <c r="BL5413" s="95"/>
      <c r="BM5413" s="96"/>
      <c r="BN5413" s="94"/>
      <c r="BO5413" s="94"/>
      <c r="BP5413" s="42"/>
      <c r="BQ5413" s="120"/>
    </row>
    <row r="5414" spans="1:69" ht="30" hidden="1" customHeight="1" x14ac:dyDescent="0.35">
      <c r="A5414" s="134">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145"/>
      <c r="BH5414" s="95"/>
      <c r="BI5414" s="95"/>
      <c r="BJ5414" s="95"/>
      <c r="BK5414" s="94"/>
      <c r="BL5414" s="95"/>
      <c r="BM5414" s="96"/>
      <c r="BN5414" s="94"/>
      <c r="BO5414" s="94"/>
      <c r="BP5414" s="42"/>
      <c r="BQ5414" s="120"/>
    </row>
    <row r="5415" spans="1:69" ht="30" hidden="1" customHeight="1" x14ac:dyDescent="0.35">
      <c r="A5415" s="134">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145"/>
      <c r="BH5415" s="95"/>
      <c r="BI5415" s="95"/>
      <c r="BJ5415" s="95"/>
      <c r="BK5415" s="94"/>
      <c r="BL5415" s="95"/>
      <c r="BM5415" s="96"/>
      <c r="BN5415" s="94"/>
      <c r="BO5415" s="94"/>
      <c r="BP5415" s="42"/>
      <c r="BQ5415" s="120"/>
    </row>
    <row r="5416" spans="1:69" ht="30" hidden="1" customHeight="1" x14ac:dyDescent="0.35">
      <c r="A5416" s="134">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145"/>
      <c r="BH5416" s="95"/>
      <c r="BI5416" s="95"/>
      <c r="BJ5416" s="95"/>
      <c r="BK5416" s="94"/>
      <c r="BL5416" s="95"/>
      <c r="BM5416" s="96"/>
      <c r="BN5416" s="94"/>
      <c r="BO5416" s="94"/>
      <c r="BP5416" s="42"/>
      <c r="BQ5416" s="120"/>
    </row>
    <row r="5417" spans="1:69" ht="30" hidden="1" customHeight="1" x14ac:dyDescent="0.35">
      <c r="A5417" s="134">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145"/>
      <c r="BH5417" s="95"/>
      <c r="BI5417" s="95"/>
      <c r="BJ5417" s="95"/>
      <c r="BK5417" s="94"/>
      <c r="BL5417" s="95"/>
      <c r="BM5417" s="96"/>
      <c r="BN5417" s="94"/>
      <c r="BO5417" s="94"/>
      <c r="BP5417" s="42"/>
      <c r="BQ5417" s="120"/>
    </row>
    <row r="5418" spans="1:69" ht="30" hidden="1" customHeight="1" x14ac:dyDescent="0.35">
      <c r="A5418" s="134">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145"/>
      <c r="BH5418" s="95"/>
      <c r="BI5418" s="95"/>
      <c r="BJ5418" s="95"/>
      <c r="BK5418" s="94"/>
      <c r="BL5418" s="95"/>
      <c r="BM5418" s="96"/>
      <c r="BN5418" s="94"/>
      <c r="BO5418" s="94"/>
      <c r="BP5418" s="42"/>
      <c r="BQ5418" s="120"/>
    </row>
    <row r="5419" spans="1:69" ht="30" hidden="1" customHeight="1" x14ac:dyDescent="0.35">
      <c r="A5419" s="134">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145"/>
      <c r="BH5419" s="95"/>
      <c r="BI5419" s="95"/>
      <c r="BJ5419" s="95"/>
      <c r="BK5419" s="94"/>
      <c r="BL5419" s="95"/>
      <c r="BM5419" s="96"/>
      <c r="BN5419" s="94"/>
      <c r="BO5419" s="94"/>
      <c r="BP5419" s="42"/>
      <c r="BQ5419" s="120"/>
    </row>
    <row r="5420" spans="1:69" ht="30" hidden="1" customHeight="1" x14ac:dyDescent="0.35">
      <c r="A5420" s="134">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145"/>
      <c r="BH5420" s="95"/>
      <c r="BI5420" s="95"/>
      <c r="BJ5420" s="95"/>
      <c r="BK5420" s="94"/>
      <c r="BL5420" s="95"/>
      <c r="BM5420" s="96"/>
      <c r="BN5420" s="94"/>
      <c r="BO5420" s="94"/>
      <c r="BP5420" s="42"/>
      <c r="BQ5420" s="120"/>
    </row>
    <row r="5421" spans="1:69" ht="30" hidden="1" customHeight="1" x14ac:dyDescent="0.35">
      <c r="A5421" s="134">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145"/>
      <c r="BH5421" s="95"/>
      <c r="BI5421" s="95"/>
      <c r="BJ5421" s="95"/>
      <c r="BK5421" s="94"/>
      <c r="BL5421" s="95"/>
      <c r="BM5421" s="96"/>
      <c r="BN5421" s="94"/>
      <c r="BO5421" s="94"/>
      <c r="BP5421" s="42"/>
      <c r="BQ5421" s="120"/>
    </row>
    <row r="5422" spans="1:69" ht="30" hidden="1" customHeight="1" x14ac:dyDescent="0.35">
      <c r="A5422" s="134">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145"/>
      <c r="BH5422" s="95"/>
      <c r="BI5422" s="95"/>
      <c r="BJ5422" s="95"/>
      <c r="BK5422" s="94"/>
      <c r="BL5422" s="95"/>
      <c r="BM5422" s="96"/>
      <c r="BN5422" s="94"/>
      <c r="BO5422" s="94"/>
      <c r="BP5422" s="42"/>
      <c r="BQ5422" s="120"/>
    </row>
    <row r="5423" spans="1:69" ht="30" hidden="1" customHeight="1" x14ac:dyDescent="0.35">
      <c r="A5423" s="134">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145"/>
      <c r="BH5423" s="95"/>
      <c r="BI5423" s="95"/>
      <c r="BJ5423" s="95"/>
      <c r="BK5423" s="94"/>
      <c r="BL5423" s="95"/>
      <c r="BM5423" s="96"/>
      <c r="BN5423" s="94"/>
      <c r="BO5423" s="94"/>
      <c r="BP5423" s="42"/>
      <c r="BQ5423" s="120"/>
    </row>
    <row r="5424" spans="1:69" ht="30" hidden="1" customHeight="1" x14ac:dyDescent="0.35">
      <c r="A5424" s="134">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145"/>
      <c r="BH5424" s="95"/>
      <c r="BI5424" s="95"/>
      <c r="BJ5424" s="95"/>
      <c r="BK5424" s="94"/>
      <c r="BL5424" s="95"/>
      <c r="BM5424" s="96"/>
      <c r="BN5424" s="94"/>
      <c r="BO5424" s="94"/>
      <c r="BP5424" s="42"/>
      <c r="BQ5424" s="120"/>
    </row>
    <row r="5425" spans="1:69" ht="30" hidden="1" customHeight="1" x14ac:dyDescent="0.35">
      <c r="A5425" s="134">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145"/>
      <c r="BH5425" s="95"/>
      <c r="BI5425" s="95"/>
      <c r="BJ5425" s="95"/>
      <c r="BK5425" s="94"/>
      <c r="BL5425" s="95"/>
      <c r="BM5425" s="96"/>
      <c r="BN5425" s="94"/>
      <c r="BO5425" s="94"/>
      <c r="BP5425" s="42"/>
      <c r="BQ5425" s="120"/>
    </row>
    <row r="5426" spans="1:69" ht="30" hidden="1" customHeight="1" x14ac:dyDescent="0.35">
      <c r="A5426" s="134">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145"/>
      <c r="BH5426" s="95"/>
      <c r="BI5426" s="95"/>
      <c r="BJ5426" s="95"/>
      <c r="BK5426" s="94"/>
      <c r="BL5426" s="95"/>
      <c r="BM5426" s="96"/>
      <c r="BN5426" s="94"/>
      <c r="BO5426" s="94"/>
      <c r="BP5426" s="42"/>
      <c r="BQ5426" s="120"/>
    </row>
    <row r="5427" spans="1:69" ht="30" hidden="1" customHeight="1" x14ac:dyDescent="0.35">
      <c r="A5427" s="134">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145"/>
      <c r="BH5427" s="95"/>
      <c r="BI5427" s="95"/>
      <c r="BJ5427" s="95"/>
      <c r="BK5427" s="94"/>
      <c r="BL5427" s="95"/>
      <c r="BM5427" s="96"/>
      <c r="BN5427" s="94"/>
      <c r="BO5427" s="94"/>
      <c r="BP5427" s="42"/>
      <c r="BQ5427" s="120"/>
    </row>
    <row r="5428" spans="1:69" ht="30" hidden="1" customHeight="1" x14ac:dyDescent="0.35">
      <c r="A5428" s="134">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145"/>
      <c r="BH5428" s="95"/>
      <c r="BI5428" s="95"/>
      <c r="BJ5428" s="95"/>
      <c r="BK5428" s="94"/>
      <c r="BL5428" s="95"/>
      <c r="BM5428" s="96"/>
      <c r="BN5428" s="94"/>
      <c r="BO5428" s="94"/>
      <c r="BP5428" s="42"/>
      <c r="BQ5428" s="120"/>
    </row>
    <row r="5429" spans="1:69" ht="30" hidden="1" customHeight="1" x14ac:dyDescent="0.35">
      <c r="A5429" s="134">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145"/>
      <c r="BH5429" s="95"/>
      <c r="BI5429" s="95"/>
      <c r="BJ5429" s="95"/>
      <c r="BK5429" s="94"/>
      <c r="BL5429" s="95"/>
      <c r="BM5429" s="96"/>
      <c r="BN5429" s="94"/>
      <c r="BO5429" s="94"/>
      <c r="BP5429" s="42"/>
      <c r="BQ5429" s="120"/>
    </row>
    <row r="5430" spans="1:69" ht="30" hidden="1" customHeight="1" x14ac:dyDescent="0.35">
      <c r="A5430" s="134">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145"/>
      <c r="BH5430" s="95"/>
      <c r="BI5430" s="95"/>
      <c r="BJ5430" s="95"/>
      <c r="BK5430" s="94"/>
      <c r="BL5430" s="95"/>
      <c r="BM5430" s="96"/>
      <c r="BN5430" s="94"/>
      <c r="BO5430" s="94"/>
      <c r="BP5430" s="42"/>
      <c r="BQ5430" s="120"/>
    </row>
    <row r="5431" spans="1:69" ht="30" hidden="1" customHeight="1" x14ac:dyDescent="0.35">
      <c r="A5431" s="134">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145"/>
      <c r="BH5431" s="95"/>
      <c r="BI5431" s="95"/>
      <c r="BJ5431" s="95"/>
      <c r="BK5431" s="94"/>
      <c r="BL5431" s="95"/>
      <c r="BM5431" s="96"/>
      <c r="BN5431" s="94"/>
      <c r="BO5431" s="94"/>
      <c r="BP5431" s="42"/>
      <c r="BQ5431" s="120"/>
    </row>
    <row r="5432" spans="1:69" ht="30" hidden="1" customHeight="1" x14ac:dyDescent="0.35">
      <c r="A5432" s="134">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145"/>
      <c r="BH5432" s="95"/>
      <c r="BI5432" s="95"/>
      <c r="BJ5432" s="95"/>
      <c r="BK5432" s="94"/>
      <c r="BL5432" s="95"/>
      <c r="BM5432" s="96"/>
      <c r="BN5432" s="94"/>
      <c r="BO5432" s="94"/>
      <c r="BP5432" s="42"/>
      <c r="BQ5432" s="120"/>
    </row>
    <row r="5433" spans="1:69" ht="30" hidden="1" customHeight="1" x14ac:dyDescent="0.35">
      <c r="A5433" s="134">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145"/>
      <c r="BH5433" s="95"/>
      <c r="BI5433" s="95"/>
      <c r="BJ5433" s="95"/>
      <c r="BK5433" s="94"/>
      <c r="BL5433" s="95"/>
      <c r="BM5433" s="96"/>
      <c r="BN5433" s="94"/>
      <c r="BO5433" s="94"/>
      <c r="BP5433" s="42"/>
      <c r="BQ5433" s="120"/>
    </row>
    <row r="5434" spans="1:69" ht="30" hidden="1" customHeight="1" x14ac:dyDescent="0.35">
      <c r="A5434" s="134">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145"/>
      <c r="BH5434" s="95"/>
      <c r="BI5434" s="95"/>
      <c r="BJ5434" s="95"/>
      <c r="BK5434" s="94"/>
      <c r="BL5434" s="95"/>
      <c r="BM5434" s="96"/>
      <c r="BN5434" s="94"/>
      <c r="BO5434" s="94"/>
      <c r="BP5434" s="42"/>
      <c r="BQ5434" s="120"/>
    </row>
    <row r="5435" spans="1:69" ht="30" hidden="1" customHeight="1" x14ac:dyDescent="0.35">
      <c r="A5435" s="134">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145"/>
      <c r="BH5435" s="95"/>
      <c r="BI5435" s="95"/>
      <c r="BJ5435" s="95"/>
      <c r="BK5435" s="94"/>
      <c r="BL5435" s="95"/>
      <c r="BM5435" s="96"/>
      <c r="BN5435" s="94"/>
      <c r="BO5435" s="94"/>
      <c r="BP5435" s="42"/>
      <c r="BQ5435" s="120"/>
    </row>
    <row r="5436" spans="1:69" ht="30" hidden="1" customHeight="1" x14ac:dyDescent="0.35">
      <c r="A5436" s="134">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145"/>
      <c r="BH5436" s="95"/>
      <c r="BI5436" s="95"/>
      <c r="BJ5436" s="95"/>
      <c r="BK5436" s="94"/>
      <c r="BL5436" s="95"/>
      <c r="BM5436" s="96"/>
      <c r="BN5436" s="94"/>
      <c r="BO5436" s="94"/>
      <c r="BP5436" s="42"/>
      <c r="BQ5436" s="120"/>
    </row>
    <row r="5437" spans="1:69" ht="30" hidden="1" customHeight="1" x14ac:dyDescent="0.35">
      <c r="A5437" s="134">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145"/>
      <c r="BH5437" s="95"/>
      <c r="BI5437" s="95"/>
      <c r="BJ5437" s="95"/>
      <c r="BK5437" s="94"/>
      <c r="BL5437" s="95"/>
      <c r="BM5437" s="96"/>
      <c r="BN5437" s="94"/>
      <c r="BO5437" s="94"/>
      <c r="BP5437" s="42"/>
      <c r="BQ5437" s="120"/>
    </row>
    <row r="5438" spans="1:69" ht="30" hidden="1" customHeight="1" x14ac:dyDescent="0.35">
      <c r="A5438" s="134">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145"/>
      <c r="BH5438" s="95"/>
      <c r="BI5438" s="95"/>
      <c r="BJ5438" s="95"/>
      <c r="BK5438" s="94"/>
      <c r="BL5438" s="95"/>
      <c r="BM5438" s="96"/>
      <c r="BN5438" s="94"/>
      <c r="BO5438" s="94"/>
      <c r="BP5438" s="42"/>
      <c r="BQ5438" s="120"/>
    </row>
    <row r="5439" spans="1:69" ht="30" hidden="1" customHeight="1" x14ac:dyDescent="0.35">
      <c r="A5439" s="134">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145"/>
      <c r="BH5439" s="95"/>
      <c r="BI5439" s="95"/>
      <c r="BJ5439" s="95"/>
      <c r="BK5439" s="94"/>
      <c r="BL5439" s="95"/>
      <c r="BM5439" s="96"/>
      <c r="BN5439" s="94"/>
      <c r="BO5439" s="94"/>
      <c r="BP5439" s="42"/>
      <c r="BQ5439" s="120"/>
    </row>
    <row r="5440" spans="1:69" ht="30" hidden="1" customHeight="1" x14ac:dyDescent="0.35">
      <c r="A5440" s="134">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145"/>
      <c r="BH5440" s="95"/>
      <c r="BI5440" s="95"/>
      <c r="BJ5440" s="95"/>
      <c r="BK5440" s="94"/>
      <c r="BL5440" s="95"/>
      <c r="BM5440" s="96"/>
      <c r="BN5440" s="94"/>
      <c r="BO5440" s="94"/>
      <c r="BP5440" s="42"/>
      <c r="BQ5440" s="120"/>
    </row>
    <row r="5441" spans="1:69" ht="30" hidden="1" customHeight="1" x14ac:dyDescent="0.35">
      <c r="A5441" s="134">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145"/>
      <c r="BH5441" s="95"/>
      <c r="BI5441" s="95"/>
      <c r="BJ5441" s="95"/>
      <c r="BK5441" s="94"/>
      <c r="BL5441" s="95"/>
      <c r="BM5441" s="96"/>
      <c r="BN5441" s="94"/>
      <c r="BO5441" s="94"/>
      <c r="BP5441" s="42"/>
      <c r="BQ5441" s="120"/>
    </row>
    <row r="5442" spans="1:69" ht="30" hidden="1" customHeight="1" x14ac:dyDescent="0.35">
      <c r="A5442" s="134">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145"/>
      <c r="BH5442" s="95"/>
      <c r="BI5442" s="95"/>
      <c r="BJ5442" s="95"/>
      <c r="BK5442" s="94"/>
      <c r="BL5442" s="95"/>
      <c r="BM5442" s="96"/>
      <c r="BN5442" s="94"/>
      <c r="BO5442" s="94"/>
      <c r="BP5442" s="42"/>
      <c r="BQ5442" s="120"/>
    </row>
    <row r="5443" spans="1:69" ht="30" hidden="1" customHeight="1" x14ac:dyDescent="0.35">
      <c r="A5443" s="134">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145"/>
      <c r="BH5443" s="95"/>
      <c r="BI5443" s="95"/>
      <c r="BJ5443" s="95"/>
      <c r="BK5443" s="94"/>
      <c r="BL5443" s="95"/>
      <c r="BM5443" s="96"/>
      <c r="BN5443" s="94"/>
      <c r="BO5443" s="94"/>
      <c r="BP5443" s="42"/>
      <c r="BQ5443" s="120"/>
    </row>
    <row r="5444" spans="1:69" ht="30" hidden="1" customHeight="1" x14ac:dyDescent="0.35">
      <c r="A5444" s="134">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145"/>
      <c r="BH5444" s="95"/>
      <c r="BI5444" s="95"/>
      <c r="BJ5444" s="95"/>
      <c r="BK5444" s="94"/>
      <c r="BL5444" s="95"/>
      <c r="BM5444" s="96"/>
      <c r="BN5444" s="94"/>
      <c r="BO5444" s="94"/>
      <c r="BP5444" s="42"/>
      <c r="BQ5444" s="120"/>
    </row>
    <row r="5445" spans="1:69" ht="30" hidden="1" customHeight="1" x14ac:dyDescent="0.35">
      <c r="A5445" s="134">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145"/>
      <c r="BH5445" s="95"/>
      <c r="BI5445" s="95"/>
      <c r="BJ5445" s="95"/>
      <c r="BK5445" s="94"/>
      <c r="BL5445" s="95"/>
      <c r="BM5445" s="96"/>
      <c r="BN5445" s="94"/>
      <c r="BO5445" s="94"/>
      <c r="BP5445" s="42"/>
      <c r="BQ5445" s="120"/>
    </row>
    <row r="5446" spans="1:69" ht="30" hidden="1" customHeight="1" x14ac:dyDescent="0.35">
      <c r="A5446" s="134">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145"/>
      <c r="BH5446" s="95"/>
      <c r="BI5446" s="95"/>
      <c r="BJ5446" s="95"/>
      <c r="BK5446" s="94"/>
      <c r="BL5446" s="95"/>
      <c r="BM5446" s="96"/>
      <c r="BN5446" s="94"/>
      <c r="BO5446" s="94"/>
      <c r="BP5446" s="42"/>
      <c r="BQ5446" s="120"/>
    </row>
    <row r="5447" spans="1:69" ht="30" hidden="1" customHeight="1" x14ac:dyDescent="0.35">
      <c r="A5447" s="134">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145"/>
      <c r="BH5447" s="95"/>
      <c r="BI5447" s="95"/>
      <c r="BJ5447" s="95"/>
      <c r="BK5447" s="94"/>
      <c r="BL5447" s="95"/>
      <c r="BM5447" s="96"/>
      <c r="BN5447" s="94"/>
      <c r="BO5447" s="94"/>
      <c r="BP5447" s="42"/>
      <c r="BQ5447" s="120"/>
    </row>
    <row r="5448" spans="1:69" ht="30" hidden="1" customHeight="1" x14ac:dyDescent="0.35">
      <c r="A5448" s="134">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145"/>
      <c r="BH5448" s="95"/>
      <c r="BI5448" s="95"/>
      <c r="BJ5448" s="95"/>
      <c r="BK5448" s="94"/>
      <c r="BL5448" s="95"/>
      <c r="BM5448" s="96"/>
      <c r="BN5448" s="94"/>
      <c r="BO5448" s="94"/>
      <c r="BP5448" s="42"/>
      <c r="BQ5448" s="120"/>
    </row>
    <row r="5449" spans="1:69" ht="30" hidden="1" customHeight="1" x14ac:dyDescent="0.35">
      <c r="A5449" s="134">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145"/>
      <c r="BH5449" s="95"/>
      <c r="BI5449" s="95"/>
      <c r="BJ5449" s="95"/>
      <c r="BK5449" s="94"/>
      <c r="BL5449" s="95"/>
      <c r="BM5449" s="96"/>
      <c r="BN5449" s="94"/>
      <c r="BO5449" s="94"/>
      <c r="BP5449" s="42"/>
      <c r="BQ5449" s="120"/>
    </row>
    <row r="5450" spans="1:69" ht="30" hidden="1" customHeight="1" x14ac:dyDescent="0.35">
      <c r="A5450" s="134">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145"/>
      <c r="BH5450" s="95"/>
      <c r="BI5450" s="95"/>
      <c r="BJ5450" s="95"/>
      <c r="BK5450" s="94"/>
      <c r="BL5450" s="95"/>
      <c r="BM5450" s="96"/>
      <c r="BN5450" s="94"/>
      <c r="BO5450" s="94"/>
      <c r="BP5450" s="42"/>
      <c r="BQ5450" s="120"/>
    </row>
    <row r="5451" spans="1:69" ht="30" hidden="1" customHeight="1" x14ac:dyDescent="0.35">
      <c r="A5451" s="134">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145"/>
      <c r="BH5451" s="95"/>
      <c r="BI5451" s="95"/>
      <c r="BJ5451" s="95"/>
      <c r="BK5451" s="94"/>
      <c r="BL5451" s="95"/>
      <c r="BM5451" s="96"/>
      <c r="BN5451" s="94"/>
      <c r="BO5451" s="94"/>
      <c r="BP5451" s="42"/>
      <c r="BQ5451" s="120"/>
    </row>
    <row r="5452" spans="1:69" ht="30" hidden="1" customHeight="1" x14ac:dyDescent="0.35">
      <c r="A5452" s="134">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145"/>
      <c r="BH5452" s="95"/>
      <c r="BI5452" s="95"/>
      <c r="BJ5452" s="95"/>
      <c r="BK5452" s="94"/>
      <c r="BL5452" s="95"/>
      <c r="BM5452" s="96"/>
      <c r="BN5452" s="94"/>
      <c r="BO5452" s="94"/>
      <c r="BP5452" s="42"/>
      <c r="BQ5452" s="120"/>
    </row>
    <row r="5453" spans="1:69" ht="30" hidden="1" customHeight="1" x14ac:dyDescent="0.35">
      <c r="A5453" s="134">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145"/>
      <c r="BH5453" s="95"/>
      <c r="BI5453" s="95"/>
      <c r="BJ5453" s="95"/>
      <c r="BK5453" s="94"/>
      <c r="BL5453" s="95"/>
      <c r="BM5453" s="96"/>
      <c r="BN5453" s="94"/>
      <c r="BO5453" s="94"/>
      <c r="BP5453" s="42"/>
      <c r="BQ5453" s="120"/>
    </row>
    <row r="5454" spans="1:69" ht="30" hidden="1" customHeight="1" x14ac:dyDescent="0.35">
      <c r="A5454" s="134">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145"/>
      <c r="BH5454" s="95"/>
      <c r="BI5454" s="95"/>
      <c r="BJ5454" s="95"/>
      <c r="BK5454" s="94"/>
      <c r="BL5454" s="95"/>
      <c r="BM5454" s="96"/>
      <c r="BN5454" s="94"/>
      <c r="BO5454" s="94"/>
      <c r="BP5454" s="42"/>
      <c r="BQ5454" s="120"/>
    </row>
    <row r="5455" spans="1:69" ht="30" hidden="1" customHeight="1" x14ac:dyDescent="0.35">
      <c r="A5455" s="134">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145"/>
      <c r="BH5455" s="95"/>
      <c r="BI5455" s="95"/>
      <c r="BJ5455" s="95"/>
      <c r="BK5455" s="94"/>
      <c r="BL5455" s="95"/>
      <c r="BM5455" s="96"/>
      <c r="BN5455" s="94"/>
      <c r="BO5455" s="94"/>
      <c r="BP5455" s="42"/>
      <c r="BQ5455" s="120"/>
    </row>
    <row r="5456" spans="1:69" ht="30" hidden="1" customHeight="1" x14ac:dyDescent="0.35">
      <c r="A5456" s="134">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145"/>
      <c r="BH5456" s="95"/>
      <c r="BI5456" s="95"/>
      <c r="BJ5456" s="95"/>
      <c r="BK5456" s="94"/>
      <c r="BL5456" s="95"/>
      <c r="BM5456" s="96"/>
      <c r="BN5456" s="94"/>
      <c r="BO5456" s="94"/>
      <c r="BP5456" s="42"/>
      <c r="BQ5456" s="120"/>
    </row>
    <row r="5457" spans="1:69" ht="30" hidden="1" customHeight="1" x14ac:dyDescent="0.35">
      <c r="A5457" s="134">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145"/>
      <c r="BH5457" s="95"/>
      <c r="BI5457" s="95"/>
      <c r="BJ5457" s="95"/>
      <c r="BK5457" s="94"/>
      <c r="BL5457" s="95"/>
      <c r="BM5457" s="96"/>
      <c r="BN5457" s="94"/>
      <c r="BO5457" s="94"/>
      <c r="BP5457" s="42"/>
      <c r="BQ5457" s="120"/>
    </row>
    <row r="5458" spans="1:69" ht="30" hidden="1" customHeight="1" x14ac:dyDescent="0.35">
      <c r="A5458" s="134">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145"/>
      <c r="BH5458" s="95"/>
      <c r="BI5458" s="95"/>
      <c r="BJ5458" s="95"/>
      <c r="BK5458" s="94"/>
      <c r="BL5458" s="95"/>
      <c r="BM5458" s="96"/>
      <c r="BN5458" s="94"/>
      <c r="BO5458" s="94"/>
      <c r="BP5458" s="42"/>
      <c r="BQ5458" s="120"/>
    </row>
    <row r="5459" spans="1:69" ht="30" hidden="1" customHeight="1" x14ac:dyDescent="0.35">
      <c r="A5459" s="134">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145"/>
      <c r="BH5459" s="95"/>
      <c r="BI5459" s="95"/>
      <c r="BJ5459" s="95"/>
      <c r="BK5459" s="94"/>
      <c r="BL5459" s="95"/>
      <c r="BM5459" s="96"/>
      <c r="BN5459" s="94"/>
      <c r="BO5459" s="94"/>
      <c r="BP5459" s="42"/>
      <c r="BQ5459" s="120"/>
    </row>
    <row r="5460" spans="1:69" ht="30" hidden="1" customHeight="1" x14ac:dyDescent="0.35">
      <c r="A5460" s="134">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145"/>
      <c r="BH5460" s="95"/>
      <c r="BI5460" s="95"/>
      <c r="BJ5460" s="95"/>
      <c r="BK5460" s="94"/>
      <c r="BL5460" s="95"/>
      <c r="BM5460" s="96"/>
      <c r="BN5460" s="94"/>
      <c r="BO5460" s="94"/>
      <c r="BP5460" s="42"/>
      <c r="BQ5460" s="120"/>
    </row>
    <row r="5461" spans="1:69" ht="30" hidden="1" customHeight="1" x14ac:dyDescent="0.35">
      <c r="A5461" s="134">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145"/>
      <c r="BH5461" s="95"/>
      <c r="BI5461" s="95"/>
      <c r="BJ5461" s="95"/>
      <c r="BK5461" s="94"/>
      <c r="BL5461" s="95"/>
      <c r="BM5461" s="96"/>
      <c r="BN5461" s="94"/>
      <c r="BO5461" s="94"/>
      <c r="BP5461" s="42"/>
      <c r="BQ5461" s="120"/>
    </row>
    <row r="5462" spans="1:69" ht="30" hidden="1" customHeight="1" x14ac:dyDescent="0.35">
      <c r="A5462" s="134">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145"/>
      <c r="BH5462" s="95"/>
      <c r="BI5462" s="95"/>
      <c r="BJ5462" s="95"/>
      <c r="BK5462" s="94"/>
      <c r="BL5462" s="95"/>
      <c r="BM5462" s="96"/>
      <c r="BN5462" s="94"/>
      <c r="BO5462" s="94"/>
      <c r="BP5462" s="42"/>
      <c r="BQ5462" s="120"/>
    </row>
    <row r="5463" spans="1:69" ht="30" hidden="1" customHeight="1" x14ac:dyDescent="0.35">
      <c r="A5463" s="134">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145"/>
      <c r="BH5463" s="95"/>
      <c r="BI5463" s="95"/>
      <c r="BJ5463" s="95"/>
      <c r="BK5463" s="94"/>
      <c r="BL5463" s="95"/>
      <c r="BM5463" s="96"/>
      <c r="BN5463" s="94"/>
      <c r="BO5463" s="94"/>
      <c r="BP5463" s="42"/>
      <c r="BQ5463" s="120"/>
    </row>
    <row r="5464" spans="1:69" ht="30" hidden="1" customHeight="1" x14ac:dyDescent="0.35">
      <c r="A5464" s="134">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145"/>
      <c r="BH5464" s="95"/>
      <c r="BI5464" s="95"/>
      <c r="BJ5464" s="95"/>
      <c r="BK5464" s="94"/>
      <c r="BL5464" s="95"/>
      <c r="BM5464" s="96"/>
      <c r="BN5464" s="94"/>
      <c r="BO5464" s="94"/>
      <c r="BP5464" s="42"/>
      <c r="BQ5464" s="120"/>
    </row>
    <row r="5465" spans="1:69" ht="30" hidden="1" customHeight="1" x14ac:dyDescent="0.35">
      <c r="A5465" s="134">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145"/>
      <c r="BH5465" s="95"/>
      <c r="BI5465" s="95"/>
      <c r="BJ5465" s="95"/>
      <c r="BK5465" s="94"/>
      <c r="BL5465" s="95"/>
      <c r="BM5465" s="96"/>
      <c r="BN5465" s="94"/>
      <c r="BO5465" s="94"/>
      <c r="BP5465" s="42"/>
      <c r="BQ5465" s="120"/>
    </row>
    <row r="5466" spans="1:69" ht="30" hidden="1" customHeight="1" x14ac:dyDescent="0.35">
      <c r="A5466" s="134">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145"/>
      <c r="BH5466" s="95"/>
      <c r="BI5466" s="95"/>
      <c r="BJ5466" s="95"/>
      <c r="BK5466" s="94"/>
      <c r="BL5466" s="95"/>
      <c r="BM5466" s="96"/>
      <c r="BN5466" s="94"/>
      <c r="BO5466" s="94"/>
      <c r="BP5466" s="42"/>
      <c r="BQ5466" s="120"/>
    </row>
    <row r="5467" spans="1:69" ht="30" hidden="1" customHeight="1" x14ac:dyDescent="0.35">
      <c r="A5467" s="134">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145"/>
      <c r="BH5467" s="95"/>
      <c r="BI5467" s="95"/>
      <c r="BJ5467" s="95"/>
      <c r="BK5467" s="94"/>
      <c r="BL5467" s="95"/>
      <c r="BM5467" s="96"/>
      <c r="BN5467" s="94"/>
      <c r="BO5467" s="94"/>
      <c r="BP5467" s="42"/>
      <c r="BQ5467" s="120"/>
    </row>
    <row r="5468" spans="1:69" ht="30" hidden="1" customHeight="1" x14ac:dyDescent="0.35">
      <c r="A5468" s="134">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145"/>
      <c r="BH5468" s="95"/>
      <c r="BI5468" s="95"/>
      <c r="BJ5468" s="95"/>
      <c r="BK5468" s="94"/>
      <c r="BL5468" s="95"/>
      <c r="BM5468" s="96"/>
      <c r="BN5468" s="94"/>
      <c r="BO5468" s="94"/>
      <c r="BP5468" s="42"/>
      <c r="BQ5468" s="120"/>
    </row>
    <row r="5469" spans="1:69" ht="30" hidden="1" customHeight="1" x14ac:dyDescent="0.35">
      <c r="A5469" s="134">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145"/>
      <c r="BH5469" s="95"/>
      <c r="BI5469" s="95"/>
      <c r="BJ5469" s="95"/>
      <c r="BK5469" s="94"/>
      <c r="BL5469" s="95"/>
      <c r="BM5469" s="96"/>
      <c r="BN5469" s="94"/>
      <c r="BO5469" s="94"/>
      <c r="BP5469" s="42"/>
      <c r="BQ5469" s="120"/>
    </row>
    <row r="5470" spans="1:69" ht="30" hidden="1" customHeight="1" x14ac:dyDescent="0.35">
      <c r="A5470" s="134">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145"/>
      <c r="BH5470" s="95"/>
      <c r="BI5470" s="95"/>
      <c r="BJ5470" s="95"/>
      <c r="BK5470" s="94"/>
      <c r="BL5470" s="95"/>
      <c r="BM5470" s="96"/>
      <c r="BN5470" s="94"/>
      <c r="BO5470" s="94"/>
      <c r="BP5470" s="42"/>
      <c r="BQ5470" s="120"/>
    </row>
    <row r="5471" spans="1:69" ht="30" hidden="1" customHeight="1" x14ac:dyDescent="0.35">
      <c r="A5471" s="134">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145"/>
      <c r="BH5471" s="95"/>
      <c r="BI5471" s="95"/>
      <c r="BJ5471" s="95"/>
      <c r="BK5471" s="94"/>
      <c r="BL5471" s="95"/>
      <c r="BM5471" s="96"/>
      <c r="BN5471" s="94"/>
      <c r="BO5471" s="94"/>
      <c r="BP5471" s="42"/>
      <c r="BQ5471" s="120"/>
    </row>
    <row r="5472" spans="1:69" ht="30" hidden="1" customHeight="1" x14ac:dyDescent="0.35">
      <c r="A5472" s="134">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145"/>
      <c r="BH5472" s="95"/>
      <c r="BI5472" s="95"/>
      <c r="BJ5472" s="95"/>
      <c r="BK5472" s="94"/>
      <c r="BL5472" s="95"/>
      <c r="BM5472" s="96"/>
      <c r="BN5472" s="94"/>
      <c r="BO5472" s="94"/>
      <c r="BP5472" s="42"/>
      <c r="BQ5472" s="120"/>
    </row>
    <row r="5473" spans="1:69" ht="30" hidden="1" customHeight="1" x14ac:dyDescent="0.35">
      <c r="A5473" s="134">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145"/>
      <c r="BH5473" s="95"/>
      <c r="BI5473" s="95"/>
      <c r="BJ5473" s="95"/>
      <c r="BK5473" s="94"/>
      <c r="BL5473" s="95"/>
      <c r="BM5473" s="96"/>
      <c r="BN5473" s="94"/>
      <c r="BO5473" s="94"/>
      <c r="BP5473" s="42"/>
      <c r="BQ5473" s="120"/>
    </row>
    <row r="5474" spans="1:69" ht="30" hidden="1" customHeight="1" x14ac:dyDescent="0.35">
      <c r="A5474" s="134">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145"/>
      <c r="BH5474" s="95"/>
      <c r="BI5474" s="95"/>
      <c r="BJ5474" s="95"/>
      <c r="BK5474" s="94"/>
      <c r="BL5474" s="95"/>
      <c r="BM5474" s="96"/>
      <c r="BN5474" s="94"/>
      <c r="BO5474" s="94"/>
      <c r="BP5474" s="42"/>
      <c r="BQ5474" s="120"/>
    </row>
    <row r="5475" spans="1:69" ht="30" hidden="1" customHeight="1" x14ac:dyDescent="0.35">
      <c r="A5475" s="134">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145"/>
      <c r="BH5475" s="95"/>
      <c r="BI5475" s="95"/>
      <c r="BJ5475" s="95"/>
      <c r="BK5475" s="94"/>
      <c r="BL5475" s="95"/>
      <c r="BM5475" s="96"/>
      <c r="BN5475" s="94"/>
      <c r="BO5475" s="94"/>
      <c r="BP5475" s="42"/>
      <c r="BQ5475" s="120"/>
    </row>
    <row r="5476" spans="1:69" ht="30" hidden="1" customHeight="1" x14ac:dyDescent="0.35">
      <c r="A5476" s="134">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145"/>
      <c r="BH5476" s="95"/>
      <c r="BI5476" s="95"/>
      <c r="BJ5476" s="95"/>
      <c r="BK5476" s="94"/>
      <c r="BL5476" s="95"/>
      <c r="BM5476" s="96"/>
      <c r="BN5476" s="94"/>
      <c r="BO5476" s="94"/>
      <c r="BP5476" s="42"/>
      <c r="BQ5476" s="120"/>
    </row>
    <row r="5477" spans="1:69" ht="30" hidden="1" customHeight="1" x14ac:dyDescent="0.35">
      <c r="A5477" s="134">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145"/>
      <c r="BH5477" s="95"/>
      <c r="BI5477" s="95"/>
      <c r="BJ5477" s="95"/>
      <c r="BK5477" s="94"/>
      <c r="BL5477" s="95"/>
      <c r="BM5477" s="96"/>
      <c r="BN5477" s="94"/>
      <c r="BO5477" s="94"/>
      <c r="BP5477" s="42"/>
      <c r="BQ5477" s="120"/>
    </row>
    <row r="5478" spans="1:69" ht="30" hidden="1" customHeight="1" x14ac:dyDescent="0.35">
      <c r="A5478" s="134">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145"/>
      <c r="BH5478" s="95"/>
      <c r="BI5478" s="95"/>
      <c r="BJ5478" s="95"/>
      <c r="BK5478" s="94"/>
      <c r="BL5478" s="95"/>
      <c r="BM5478" s="96"/>
      <c r="BN5478" s="94"/>
      <c r="BO5478" s="94"/>
      <c r="BP5478" s="42"/>
      <c r="BQ5478" s="120"/>
    </row>
    <row r="5479" spans="1:69" ht="30" hidden="1" customHeight="1" x14ac:dyDescent="0.35">
      <c r="A5479" s="134">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145"/>
      <c r="BH5479" s="95"/>
      <c r="BI5479" s="95"/>
      <c r="BJ5479" s="95"/>
      <c r="BK5479" s="94"/>
      <c r="BL5479" s="95"/>
      <c r="BM5479" s="96"/>
      <c r="BN5479" s="94"/>
      <c r="BO5479" s="94"/>
      <c r="BP5479" s="42"/>
      <c r="BQ5479" s="120"/>
    </row>
    <row r="5480" spans="1:69" ht="30" hidden="1" customHeight="1" x14ac:dyDescent="0.35">
      <c r="A5480" s="134">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145"/>
      <c r="BH5480" s="95"/>
      <c r="BI5480" s="95"/>
      <c r="BJ5480" s="95"/>
      <c r="BK5480" s="94"/>
      <c r="BL5480" s="95"/>
      <c r="BM5480" s="96"/>
      <c r="BN5480" s="94"/>
      <c r="BO5480" s="94"/>
      <c r="BP5480" s="42"/>
      <c r="BQ5480" s="120"/>
    </row>
    <row r="5481" spans="1:69" ht="30" hidden="1" customHeight="1" x14ac:dyDescent="0.35">
      <c r="A5481" s="134">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145"/>
      <c r="BH5481" s="95"/>
      <c r="BI5481" s="95"/>
      <c r="BJ5481" s="95"/>
      <c r="BK5481" s="94"/>
      <c r="BL5481" s="95"/>
      <c r="BM5481" s="96"/>
      <c r="BN5481" s="94"/>
      <c r="BO5481" s="94"/>
      <c r="BP5481" s="42"/>
      <c r="BQ5481" s="120"/>
    </row>
    <row r="5482" spans="1:69" ht="30" hidden="1" customHeight="1" x14ac:dyDescent="0.35">
      <c r="A5482" s="134">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145"/>
      <c r="BH5482" s="95"/>
      <c r="BI5482" s="95"/>
      <c r="BJ5482" s="95"/>
      <c r="BK5482" s="94"/>
      <c r="BL5482" s="95"/>
      <c r="BM5482" s="96"/>
      <c r="BN5482" s="94"/>
      <c r="BO5482" s="94"/>
      <c r="BP5482" s="42"/>
      <c r="BQ5482" s="120"/>
    </row>
    <row r="5483" spans="1:69" ht="30" hidden="1" customHeight="1" x14ac:dyDescent="0.35">
      <c r="A5483" s="134">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145"/>
      <c r="BH5483" s="95"/>
      <c r="BI5483" s="95"/>
      <c r="BJ5483" s="95"/>
      <c r="BK5483" s="94"/>
      <c r="BL5483" s="95"/>
      <c r="BM5483" s="96"/>
      <c r="BN5483" s="94"/>
      <c r="BO5483" s="94"/>
      <c r="BP5483" s="42"/>
      <c r="BQ5483" s="120"/>
    </row>
    <row r="5484" spans="1:69" ht="30" hidden="1" customHeight="1" x14ac:dyDescent="0.35">
      <c r="A5484" s="134">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145"/>
      <c r="BH5484" s="95"/>
      <c r="BI5484" s="95"/>
      <c r="BJ5484" s="95"/>
      <c r="BK5484" s="94"/>
      <c r="BL5484" s="95"/>
      <c r="BM5484" s="96"/>
      <c r="BN5484" s="94"/>
      <c r="BO5484" s="94"/>
      <c r="BP5484" s="42"/>
      <c r="BQ5484" s="120"/>
    </row>
    <row r="5485" spans="1:69" ht="30" hidden="1" customHeight="1" x14ac:dyDescent="0.35">
      <c r="A5485" s="134">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145"/>
      <c r="BH5485" s="95"/>
      <c r="BI5485" s="95"/>
      <c r="BJ5485" s="95"/>
      <c r="BK5485" s="94"/>
      <c r="BL5485" s="95"/>
      <c r="BM5485" s="96"/>
      <c r="BN5485" s="94"/>
      <c r="BO5485" s="94"/>
      <c r="BP5485" s="42"/>
      <c r="BQ5485" s="120"/>
    </row>
    <row r="5486" spans="1:69" ht="30" hidden="1" customHeight="1" x14ac:dyDescent="0.35">
      <c r="A5486" s="134">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145"/>
      <c r="BH5486" s="95"/>
      <c r="BI5486" s="95"/>
      <c r="BJ5486" s="95"/>
      <c r="BK5486" s="94"/>
      <c r="BL5486" s="95"/>
      <c r="BM5486" s="96"/>
      <c r="BN5486" s="94"/>
      <c r="BO5486" s="94"/>
      <c r="BP5486" s="42"/>
      <c r="BQ5486" s="120"/>
    </row>
    <row r="5487" spans="1:69" ht="30" hidden="1" customHeight="1" x14ac:dyDescent="0.35">
      <c r="A5487" s="134">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145"/>
      <c r="BH5487" s="95"/>
      <c r="BI5487" s="95"/>
      <c r="BJ5487" s="95"/>
      <c r="BK5487" s="94"/>
      <c r="BL5487" s="95"/>
      <c r="BM5487" s="96"/>
      <c r="BN5487" s="94"/>
      <c r="BO5487" s="94"/>
      <c r="BP5487" s="42"/>
      <c r="BQ5487" s="120"/>
    </row>
    <row r="5488" spans="1:69" ht="30" hidden="1" customHeight="1" x14ac:dyDescent="0.35">
      <c r="A5488" s="134">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145"/>
      <c r="BH5488" s="95"/>
      <c r="BI5488" s="95"/>
      <c r="BJ5488" s="95"/>
      <c r="BK5488" s="94"/>
      <c r="BL5488" s="95"/>
      <c r="BM5488" s="96"/>
      <c r="BN5488" s="94"/>
      <c r="BO5488" s="94"/>
      <c r="BP5488" s="42"/>
      <c r="BQ5488" s="120"/>
    </row>
    <row r="5489" spans="1:69" ht="30" hidden="1" customHeight="1" x14ac:dyDescent="0.35">
      <c r="A5489" s="134">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145"/>
      <c r="BH5489" s="95"/>
      <c r="BI5489" s="95"/>
      <c r="BJ5489" s="95"/>
      <c r="BK5489" s="94"/>
      <c r="BL5489" s="95"/>
      <c r="BM5489" s="96"/>
      <c r="BN5489" s="94"/>
      <c r="BO5489" s="94"/>
      <c r="BP5489" s="42"/>
      <c r="BQ5489" s="120"/>
    </row>
    <row r="5490" spans="1:69" ht="30" hidden="1" customHeight="1" x14ac:dyDescent="0.35">
      <c r="A5490" s="134">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145"/>
      <c r="BH5490" s="95"/>
      <c r="BI5490" s="95"/>
      <c r="BJ5490" s="95"/>
      <c r="BK5490" s="94"/>
      <c r="BL5490" s="95"/>
      <c r="BM5490" s="96"/>
      <c r="BN5490" s="94"/>
      <c r="BO5490" s="94"/>
      <c r="BP5490" s="42"/>
      <c r="BQ5490" s="120"/>
    </row>
    <row r="5491" spans="1:69" ht="30" hidden="1" customHeight="1" x14ac:dyDescent="0.35">
      <c r="A5491" s="134">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145"/>
      <c r="BH5491" s="95"/>
      <c r="BI5491" s="95"/>
      <c r="BJ5491" s="95"/>
      <c r="BK5491" s="94"/>
      <c r="BL5491" s="95"/>
      <c r="BM5491" s="96"/>
      <c r="BN5491" s="94"/>
      <c r="BO5491" s="94"/>
      <c r="BP5491" s="42"/>
      <c r="BQ5491" s="120"/>
    </row>
    <row r="5492" spans="1:69" ht="30" hidden="1" customHeight="1" x14ac:dyDescent="0.35">
      <c r="A5492" s="134">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145"/>
      <c r="BH5492" s="95"/>
      <c r="BI5492" s="95"/>
      <c r="BJ5492" s="95"/>
      <c r="BK5492" s="94"/>
      <c r="BL5492" s="95"/>
      <c r="BM5492" s="96"/>
      <c r="BN5492" s="94"/>
      <c r="BO5492" s="94"/>
      <c r="BP5492" s="42"/>
      <c r="BQ5492" s="120"/>
    </row>
    <row r="5493" spans="1:69" ht="30" hidden="1" customHeight="1" x14ac:dyDescent="0.35">
      <c r="A5493" s="134">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145"/>
      <c r="BH5493" s="95"/>
      <c r="BI5493" s="95"/>
      <c r="BJ5493" s="95"/>
      <c r="BK5493" s="94"/>
      <c r="BL5493" s="95"/>
      <c r="BM5493" s="96"/>
      <c r="BN5493" s="94"/>
      <c r="BO5493" s="94"/>
      <c r="BP5493" s="42"/>
      <c r="BQ5493" s="120"/>
    </row>
    <row r="5494" spans="1:69" ht="30" hidden="1" customHeight="1" x14ac:dyDescent="0.35">
      <c r="A5494" s="134">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145"/>
      <c r="BH5494" s="95"/>
      <c r="BI5494" s="95"/>
      <c r="BJ5494" s="95"/>
      <c r="BK5494" s="94"/>
      <c r="BL5494" s="95"/>
      <c r="BM5494" s="96"/>
      <c r="BN5494" s="94"/>
      <c r="BO5494" s="94"/>
      <c r="BP5494" s="42"/>
      <c r="BQ5494" s="120"/>
    </row>
    <row r="5495" spans="1:69" ht="30" hidden="1" customHeight="1" x14ac:dyDescent="0.35">
      <c r="A5495" s="134">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145"/>
      <c r="BH5495" s="95"/>
      <c r="BI5495" s="95"/>
      <c r="BJ5495" s="95"/>
      <c r="BK5495" s="94"/>
      <c r="BL5495" s="95"/>
      <c r="BM5495" s="96"/>
      <c r="BN5495" s="94"/>
      <c r="BO5495" s="94"/>
      <c r="BP5495" s="42"/>
      <c r="BQ5495" s="120"/>
    </row>
    <row r="5496" spans="1:69" ht="30" hidden="1" customHeight="1" x14ac:dyDescent="0.35">
      <c r="A5496" s="134">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145"/>
      <c r="BH5496" s="95"/>
      <c r="BI5496" s="95"/>
      <c r="BJ5496" s="95"/>
      <c r="BK5496" s="94"/>
      <c r="BL5496" s="95"/>
      <c r="BM5496" s="96"/>
      <c r="BN5496" s="94"/>
      <c r="BO5496" s="94"/>
      <c r="BP5496" s="42"/>
      <c r="BQ5496" s="120"/>
    </row>
    <row r="5497" spans="1:69" ht="30" hidden="1" customHeight="1" x14ac:dyDescent="0.35">
      <c r="A5497" s="134">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145"/>
      <c r="BH5497" s="95"/>
      <c r="BI5497" s="95"/>
      <c r="BJ5497" s="95"/>
      <c r="BK5497" s="94"/>
      <c r="BL5497" s="95"/>
      <c r="BM5497" s="96"/>
      <c r="BN5497" s="94"/>
      <c r="BO5497" s="94"/>
      <c r="BP5497" s="42"/>
      <c r="BQ5497" s="120"/>
    </row>
    <row r="5498" spans="1:69" ht="30" hidden="1" customHeight="1" x14ac:dyDescent="0.35">
      <c r="A5498" s="134">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145"/>
      <c r="BH5498" s="95"/>
      <c r="BI5498" s="95"/>
      <c r="BJ5498" s="95"/>
      <c r="BK5498" s="94"/>
      <c r="BL5498" s="95"/>
      <c r="BM5498" s="96"/>
      <c r="BN5498" s="94"/>
      <c r="BO5498" s="94"/>
      <c r="BP5498" s="42"/>
      <c r="BQ5498" s="120"/>
    </row>
    <row r="5499" spans="1:69" ht="30" hidden="1" customHeight="1" x14ac:dyDescent="0.35">
      <c r="A5499" s="134">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145"/>
      <c r="BH5499" s="95"/>
      <c r="BI5499" s="95"/>
      <c r="BJ5499" s="95"/>
      <c r="BK5499" s="94"/>
      <c r="BL5499" s="95"/>
      <c r="BM5499" s="96"/>
      <c r="BN5499" s="94"/>
      <c r="BO5499" s="94"/>
      <c r="BP5499" s="42"/>
      <c r="BQ5499" s="120"/>
    </row>
    <row r="5500" spans="1:69" ht="30" hidden="1" customHeight="1" x14ac:dyDescent="0.35">
      <c r="A5500" s="134">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145"/>
      <c r="BH5500" s="95"/>
      <c r="BI5500" s="95"/>
      <c r="BJ5500" s="95"/>
      <c r="BK5500" s="94"/>
      <c r="BL5500" s="95"/>
      <c r="BM5500" s="96"/>
      <c r="BN5500" s="94"/>
      <c r="BO5500" s="94"/>
      <c r="BP5500" s="42"/>
      <c r="BQ5500" s="120"/>
    </row>
    <row r="5501" spans="1:69" ht="30" hidden="1" customHeight="1" x14ac:dyDescent="0.35">
      <c r="A5501" s="134">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145"/>
      <c r="BH5501" s="95"/>
      <c r="BI5501" s="95"/>
      <c r="BJ5501" s="95"/>
      <c r="BK5501" s="94"/>
      <c r="BL5501" s="95"/>
      <c r="BM5501" s="96"/>
      <c r="BN5501" s="94"/>
      <c r="BO5501" s="94"/>
      <c r="BP5501" s="42"/>
      <c r="BQ5501" s="120"/>
    </row>
    <row r="5502" spans="1:69" ht="30" hidden="1" customHeight="1" x14ac:dyDescent="0.35">
      <c r="A5502" s="134">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145"/>
      <c r="BH5502" s="95"/>
      <c r="BI5502" s="95"/>
      <c r="BJ5502" s="95"/>
      <c r="BK5502" s="94"/>
      <c r="BL5502" s="95"/>
      <c r="BM5502" s="96"/>
      <c r="BN5502" s="94"/>
      <c r="BO5502" s="94"/>
      <c r="BP5502" s="42"/>
      <c r="BQ5502" s="120"/>
    </row>
    <row r="5503" spans="1:69" ht="30" hidden="1" customHeight="1" x14ac:dyDescent="0.35">
      <c r="A5503" s="134">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145"/>
      <c r="BH5503" s="95"/>
      <c r="BI5503" s="95"/>
      <c r="BJ5503" s="95"/>
      <c r="BK5503" s="94"/>
      <c r="BL5503" s="95"/>
      <c r="BM5503" s="96"/>
      <c r="BN5503" s="94"/>
      <c r="BO5503" s="94"/>
      <c r="BP5503" s="42"/>
      <c r="BQ5503" s="120"/>
    </row>
    <row r="5504" spans="1:69" ht="30" hidden="1" customHeight="1" x14ac:dyDescent="0.35">
      <c r="A5504" s="134">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145"/>
      <c r="BH5504" s="95"/>
      <c r="BI5504" s="95"/>
      <c r="BJ5504" s="95"/>
      <c r="BK5504" s="94"/>
      <c r="BL5504" s="95"/>
      <c r="BM5504" s="96"/>
      <c r="BN5504" s="94"/>
      <c r="BO5504" s="94"/>
      <c r="BP5504" s="42"/>
      <c r="BQ5504" s="120"/>
    </row>
    <row r="5505" spans="1:69" ht="30" hidden="1" customHeight="1" x14ac:dyDescent="0.35">
      <c r="A5505" s="134">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145"/>
      <c r="BH5505" s="95"/>
      <c r="BI5505" s="95"/>
      <c r="BJ5505" s="95"/>
      <c r="BK5505" s="94"/>
      <c r="BL5505" s="95"/>
      <c r="BM5505" s="96"/>
      <c r="BN5505" s="94"/>
      <c r="BO5505" s="94"/>
      <c r="BP5505" s="42"/>
      <c r="BQ5505" s="120"/>
    </row>
    <row r="5506" spans="1:69" ht="30" hidden="1" customHeight="1" x14ac:dyDescent="0.35">
      <c r="A5506" s="134">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145"/>
      <c r="BH5506" s="95"/>
      <c r="BI5506" s="95"/>
      <c r="BJ5506" s="95"/>
      <c r="BK5506" s="94"/>
      <c r="BL5506" s="95"/>
      <c r="BM5506" s="96"/>
      <c r="BN5506" s="94"/>
      <c r="BO5506" s="94"/>
      <c r="BP5506" s="42"/>
      <c r="BQ5506" s="120"/>
    </row>
    <row r="5507" spans="1:69" ht="30" hidden="1" customHeight="1" x14ac:dyDescent="0.35">
      <c r="A5507" s="134">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145"/>
      <c r="BH5507" s="95"/>
      <c r="BI5507" s="95"/>
      <c r="BJ5507" s="95"/>
      <c r="BK5507" s="94"/>
      <c r="BL5507" s="95"/>
      <c r="BM5507" s="96"/>
      <c r="BN5507" s="94"/>
      <c r="BO5507" s="94"/>
      <c r="BP5507" s="42"/>
      <c r="BQ5507" s="120"/>
    </row>
    <row r="5508" spans="1:69" ht="30" hidden="1" customHeight="1" x14ac:dyDescent="0.35">
      <c r="A5508" s="134">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145"/>
      <c r="BH5508" s="95"/>
      <c r="BI5508" s="95"/>
      <c r="BJ5508" s="95"/>
      <c r="BK5508" s="94"/>
      <c r="BL5508" s="95"/>
      <c r="BM5508" s="96"/>
      <c r="BN5508" s="94"/>
      <c r="BO5508" s="94"/>
      <c r="BP5508" s="42"/>
      <c r="BQ5508" s="120"/>
    </row>
    <row r="5509" spans="1:69" ht="30" hidden="1" customHeight="1" x14ac:dyDescent="0.35">
      <c r="A5509" s="134">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145"/>
      <c r="BH5509" s="95"/>
      <c r="BI5509" s="95"/>
      <c r="BJ5509" s="95"/>
      <c r="BK5509" s="94"/>
      <c r="BL5509" s="95"/>
      <c r="BM5509" s="96"/>
      <c r="BN5509" s="94"/>
      <c r="BO5509" s="94"/>
      <c r="BP5509" s="42"/>
      <c r="BQ5509" s="120"/>
    </row>
    <row r="5510" spans="1:69" ht="30" hidden="1" customHeight="1" x14ac:dyDescent="0.35">
      <c r="A5510" s="134">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145"/>
      <c r="BH5510" s="95"/>
      <c r="BI5510" s="95"/>
      <c r="BJ5510" s="95"/>
      <c r="BK5510" s="94"/>
      <c r="BL5510" s="95"/>
      <c r="BM5510" s="96"/>
      <c r="BN5510" s="94"/>
      <c r="BO5510" s="94"/>
      <c r="BP5510" s="42"/>
      <c r="BQ5510" s="120"/>
    </row>
    <row r="5511" spans="1:69" ht="30" hidden="1" customHeight="1" x14ac:dyDescent="0.35">
      <c r="A5511" s="134">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145"/>
      <c r="BH5511" s="95"/>
      <c r="BI5511" s="95"/>
      <c r="BJ5511" s="95"/>
      <c r="BK5511" s="94"/>
      <c r="BL5511" s="95"/>
      <c r="BM5511" s="96"/>
      <c r="BN5511" s="94"/>
      <c r="BO5511" s="94"/>
      <c r="BP5511" s="42"/>
      <c r="BQ5511" s="120"/>
    </row>
    <row r="5512" spans="1:69" ht="30" hidden="1" customHeight="1" x14ac:dyDescent="0.35">
      <c r="A5512" s="134">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145"/>
      <c r="BH5512" s="95"/>
      <c r="BI5512" s="95"/>
      <c r="BJ5512" s="95"/>
      <c r="BK5512" s="94"/>
      <c r="BL5512" s="95"/>
      <c r="BM5512" s="96"/>
      <c r="BN5512" s="94"/>
      <c r="BO5512" s="94"/>
      <c r="BP5512" s="42"/>
      <c r="BQ5512" s="120"/>
    </row>
    <row r="5513" spans="1:69" ht="30" hidden="1" customHeight="1" x14ac:dyDescent="0.35">
      <c r="A5513" s="134">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145"/>
      <c r="BH5513" s="95"/>
      <c r="BI5513" s="95"/>
      <c r="BJ5513" s="95"/>
      <c r="BK5513" s="94"/>
      <c r="BL5513" s="95"/>
      <c r="BM5513" s="96"/>
      <c r="BN5513" s="94"/>
      <c r="BO5513" s="94"/>
      <c r="BP5513" s="42"/>
      <c r="BQ5513" s="120"/>
    </row>
    <row r="5514" spans="1:69" ht="30" hidden="1" customHeight="1" x14ac:dyDescent="0.35">
      <c r="A5514" s="134">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145"/>
      <c r="BH5514" s="95"/>
      <c r="BI5514" s="95"/>
      <c r="BJ5514" s="95"/>
      <c r="BK5514" s="94"/>
      <c r="BL5514" s="95"/>
      <c r="BM5514" s="96"/>
      <c r="BN5514" s="94"/>
      <c r="BO5514" s="94"/>
      <c r="BP5514" s="42"/>
      <c r="BQ5514" s="120"/>
    </row>
    <row r="5515" spans="1:69" ht="30" hidden="1" customHeight="1" x14ac:dyDescent="0.35">
      <c r="A5515" s="134">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145"/>
      <c r="BH5515" s="95"/>
      <c r="BI5515" s="95"/>
      <c r="BJ5515" s="95"/>
      <c r="BK5515" s="94"/>
      <c r="BL5515" s="95"/>
      <c r="BM5515" s="96"/>
      <c r="BN5515" s="94"/>
      <c r="BO5515" s="94"/>
      <c r="BP5515" s="42"/>
      <c r="BQ5515" s="120"/>
    </row>
    <row r="5516" spans="1:69" ht="30" hidden="1" customHeight="1" x14ac:dyDescent="0.35">
      <c r="A5516" s="134">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145"/>
      <c r="BH5516" s="95"/>
      <c r="BI5516" s="95"/>
      <c r="BJ5516" s="95"/>
      <c r="BK5516" s="94"/>
      <c r="BL5516" s="95"/>
      <c r="BM5516" s="96"/>
      <c r="BN5516" s="94"/>
      <c r="BO5516" s="94"/>
      <c r="BP5516" s="42"/>
      <c r="BQ5516" s="120"/>
    </row>
    <row r="5517" spans="1:69" ht="30" hidden="1" customHeight="1" x14ac:dyDescent="0.35">
      <c r="A5517" s="134">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145"/>
      <c r="BH5517" s="95"/>
      <c r="BI5517" s="95"/>
      <c r="BJ5517" s="95"/>
      <c r="BK5517" s="94"/>
      <c r="BL5517" s="95"/>
      <c r="BM5517" s="96"/>
      <c r="BN5517" s="94"/>
      <c r="BO5517" s="94"/>
      <c r="BP5517" s="42"/>
      <c r="BQ5517" s="120"/>
    </row>
    <row r="5518" spans="1:69" ht="30" hidden="1" customHeight="1" x14ac:dyDescent="0.35">
      <c r="A5518" s="134">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145"/>
      <c r="BH5518" s="95"/>
      <c r="BI5518" s="95"/>
      <c r="BJ5518" s="95"/>
      <c r="BK5518" s="94"/>
      <c r="BL5518" s="95"/>
      <c r="BM5518" s="96"/>
      <c r="BN5518" s="94"/>
      <c r="BO5518" s="94"/>
      <c r="BP5518" s="42"/>
      <c r="BQ5518" s="120"/>
    </row>
    <row r="5519" spans="1:69" ht="30" hidden="1" customHeight="1" x14ac:dyDescent="0.35">
      <c r="A5519" s="134">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145"/>
      <c r="BH5519" s="95"/>
      <c r="BI5519" s="95"/>
      <c r="BJ5519" s="95"/>
      <c r="BK5519" s="94"/>
      <c r="BL5519" s="95"/>
      <c r="BM5519" s="96"/>
      <c r="BN5519" s="94"/>
      <c r="BO5519" s="94"/>
      <c r="BP5519" s="42"/>
      <c r="BQ5519" s="120"/>
    </row>
    <row r="5520" spans="1:69" ht="30" hidden="1" customHeight="1" x14ac:dyDescent="0.35">
      <c r="A5520" s="134">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145"/>
      <c r="BH5520" s="95"/>
      <c r="BI5520" s="95"/>
      <c r="BJ5520" s="95"/>
      <c r="BK5520" s="94"/>
      <c r="BL5520" s="95"/>
      <c r="BM5520" s="96"/>
      <c r="BN5520" s="94"/>
      <c r="BO5520" s="94"/>
      <c r="BP5520" s="42"/>
      <c r="BQ5520" s="120"/>
    </row>
    <row r="5521" spans="1:69" ht="30" hidden="1" customHeight="1" x14ac:dyDescent="0.35">
      <c r="A5521" s="134">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145"/>
      <c r="BH5521" s="95"/>
      <c r="BI5521" s="95"/>
      <c r="BJ5521" s="95"/>
      <c r="BK5521" s="94"/>
      <c r="BL5521" s="95"/>
      <c r="BM5521" s="96"/>
      <c r="BN5521" s="94"/>
      <c r="BO5521" s="94"/>
      <c r="BP5521" s="42"/>
      <c r="BQ5521" s="120"/>
    </row>
    <row r="5522" spans="1:69" ht="30" hidden="1" customHeight="1" x14ac:dyDescent="0.35">
      <c r="A5522" s="134">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145"/>
      <c r="BH5522" s="95"/>
      <c r="BI5522" s="95"/>
      <c r="BJ5522" s="95"/>
      <c r="BK5522" s="94"/>
      <c r="BL5522" s="95"/>
      <c r="BM5522" s="96"/>
      <c r="BN5522" s="94"/>
      <c r="BO5522" s="94"/>
      <c r="BP5522" s="42"/>
      <c r="BQ5522" s="120"/>
    </row>
    <row r="5523" spans="1:69" ht="30" hidden="1" customHeight="1" x14ac:dyDescent="0.35">
      <c r="A5523" s="134">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145"/>
      <c r="BH5523" s="95"/>
      <c r="BI5523" s="95"/>
      <c r="BJ5523" s="95"/>
      <c r="BK5523" s="94"/>
      <c r="BL5523" s="95"/>
      <c r="BM5523" s="96"/>
      <c r="BN5523" s="94"/>
      <c r="BO5523" s="94"/>
      <c r="BP5523" s="42"/>
      <c r="BQ5523" s="120"/>
    </row>
    <row r="5524" spans="1:69" ht="30" hidden="1" customHeight="1" x14ac:dyDescent="0.35">
      <c r="A5524" s="134">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145"/>
      <c r="BH5524" s="95"/>
      <c r="BI5524" s="95"/>
      <c r="BJ5524" s="95"/>
      <c r="BK5524" s="94"/>
      <c r="BL5524" s="95"/>
      <c r="BM5524" s="96"/>
      <c r="BN5524" s="94"/>
      <c r="BO5524" s="94"/>
      <c r="BP5524" s="42"/>
      <c r="BQ5524" s="120"/>
    </row>
    <row r="5525" spans="1:69" ht="30" hidden="1" customHeight="1" x14ac:dyDescent="0.35">
      <c r="A5525" s="134">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145"/>
      <c r="BH5525" s="95"/>
      <c r="BI5525" s="95"/>
      <c r="BJ5525" s="95"/>
      <c r="BK5525" s="94"/>
      <c r="BL5525" s="95"/>
      <c r="BM5525" s="96"/>
      <c r="BN5525" s="94"/>
      <c r="BO5525" s="94"/>
      <c r="BP5525" s="42"/>
      <c r="BQ5525" s="120"/>
    </row>
    <row r="5526" spans="1:69" ht="30" hidden="1" customHeight="1" x14ac:dyDescent="0.35">
      <c r="A5526" s="134">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145"/>
      <c r="BH5526" s="95"/>
      <c r="BI5526" s="95"/>
      <c r="BJ5526" s="95"/>
      <c r="BK5526" s="94"/>
      <c r="BL5526" s="95"/>
      <c r="BM5526" s="96"/>
      <c r="BN5526" s="94"/>
      <c r="BO5526" s="94"/>
      <c r="BP5526" s="42"/>
      <c r="BQ5526" s="120"/>
    </row>
    <row r="5527" spans="1:69" ht="30" hidden="1" customHeight="1" x14ac:dyDescent="0.35">
      <c r="A5527" s="134">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145"/>
      <c r="BH5527" s="95"/>
      <c r="BI5527" s="95"/>
      <c r="BJ5527" s="95"/>
      <c r="BK5527" s="94"/>
      <c r="BL5527" s="95"/>
      <c r="BM5527" s="96"/>
      <c r="BN5527" s="94"/>
      <c r="BO5527" s="94"/>
      <c r="BP5527" s="42"/>
      <c r="BQ5527" s="120"/>
    </row>
    <row r="5528" spans="1:69" ht="30" hidden="1" customHeight="1" x14ac:dyDescent="0.35">
      <c r="A5528" s="134">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145"/>
      <c r="BH5528" s="95"/>
      <c r="BI5528" s="95"/>
      <c r="BJ5528" s="95"/>
      <c r="BK5528" s="94"/>
      <c r="BL5528" s="95"/>
      <c r="BM5528" s="96"/>
      <c r="BN5528" s="94"/>
      <c r="BO5528" s="94"/>
      <c r="BP5528" s="42"/>
      <c r="BQ5528" s="120"/>
    </row>
    <row r="5529" spans="1:69" ht="30" hidden="1" customHeight="1" x14ac:dyDescent="0.35">
      <c r="A5529" s="134">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145"/>
      <c r="BH5529" s="95"/>
      <c r="BI5529" s="95"/>
      <c r="BJ5529" s="95"/>
      <c r="BK5529" s="94"/>
      <c r="BL5529" s="95"/>
      <c r="BM5529" s="96"/>
      <c r="BN5529" s="94"/>
      <c r="BO5529" s="94"/>
      <c r="BP5529" s="42"/>
      <c r="BQ5529" s="120"/>
    </row>
    <row r="5530" spans="1:69" ht="30" hidden="1" customHeight="1" x14ac:dyDescent="0.35">
      <c r="A5530" s="134">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145"/>
      <c r="BH5530" s="95"/>
      <c r="BI5530" s="95"/>
      <c r="BJ5530" s="95"/>
      <c r="BK5530" s="94"/>
      <c r="BL5530" s="95"/>
      <c r="BM5530" s="96"/>
      <c r="BN5530" s="94"/>
      <c r="BO5530" s="94"/>
      <c r="BP5530" s="42"/>
      <c r="BQ5530" s="120"/>
    </row>
    <row r="5531" spans="1:69" ht="30" hidden="1" customHeight="1" x14ac:dyDescent="0.35">
      <c r="A5531" s="134">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145"/>
      <c r="BH5531" s="95"/>
      <c r="BI5531" s="95"/>
      <c r="BJ5531" s="95"/>
      <c r="BK5531" s="94"/>
      <c r="BL5531" s="95"/>
      <c r="BM5531" s="96"/>
      <c r="BN5531" s="94"/>
      <c r="BO5531" s="94"/>
      <c r="BP5531" s="42"/>
      <c r="BQ5531" s="120"/>
    </row>
    <row r="5532" spans="1:69" ht="30" hidden="1" customHeight="1" x14ac:dyDescent="0.35">
      <c r="A5532" s="134">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145"/>
      <c r="BH5532" s="95"/>
      <c r="BI5532" s="95"/>
      <c r="BJ5532" s="95"/>
      <c r="BK5532" s="94"/>
      <c r="BL5532" s="95"/>
      <c r="BM5532" s="96"/>
      <c r="BN5532" s="94"/>
      <c r="BO5532" s="94"/>
      <c r="BP5532" s="42"/>
      <c r="BQ5532" s="120"/>
    </row>
    <row r="5533" spans="1:69" ht="30" hidden="1" customHeight="1" x14ac:dyDescent="0.35">
      <c r="A5533" s="134">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145"/>
      <c r="BH5533" s="95"/>
      <c r="BI5533" s="95"/>
      <c r="BJ5533" s="95"/>
      <c r="BK5533" s="94"/>
      <c r="BL5533" s="95"/>
      <c r="BM5533" s="96"/>
      <c r="BN5533" s="94"/>
      <c r="BO5533" s="94"/>
      <c r="BP5533" s="42"/>
      <c r="BQ5533" s="120"/>
    </row>
    <row r="5534" spans="1:69" ht="30" hidden="1" customHeight="1" x14ac:dyDescent="0.35">
      <c r="A5534" s="134">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145"/>
      <c r="BH5534" s="95"/>
      <c r="BI5534" s="95"/>
      <c r="BJ5534" s="95"/>
      <c r="BK5534" s="94"/>
      <c r="BL5534" s="95"/>
      <c r="BM5534" s="96"/>
      <c r="BN5534" s="94"/>
      <c r="BO5534" s="94"/>
      <c r="BP5534" s="42"/>
      <c r="BQ5534" s="120"/>
    </row>
    <row r="5535" spans="1:69" ht="30" hidden="1" customHeight="1" x14ac:dyDescent="0.35">
      <c r="A5535" s="134">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145"/>
      <c r="BH5535" s="95"/>
      <c r="BI5535" s="95"/>
      <c r="BJ5535" s="95"/>
      <c r="BK5535" s="94"/>
      <c r="BL5535" s="95"/>
      <c r="BM5535" s="96"/>
      <c r="BN5535" s="94"/>
      <c r="BO5535" s="94"/>
      <c r="BP5535" s="42"/>
      <c r="BQ5535" s="120"/>
    </row>
    <row r="5536" spans="1:69" ht="30" hidden="1" customHeight="1" x14ac:dyDescent="0.35">
      <c r="A5536" s="134">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145"/>
      <c r="BH5536" s="95"/>
      <c r="BI5536" s="95"/>
      <c r="BJ5536" s="95"/>
      <c r="BK5536" s="94"/>
      <c r="BL5536" s="95"/>
      <c r="BM5536" s="96"/>
      <c r="BN5536" s="94"/>
      <c r="BO5536" s="94"/>
      <c r="BP5536" s="42"/>
      <c r="BQ5536" s="120"/>
    </row>
    <row r="5537" spans="1:69" ht="30" hidden="1" customHeight="1" x14ac:dyDescent="0.35">
      <c r="A5537" s="134">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145"/>
      <c r="BH5537" s="95"/>
      <c r="BI5537" s="95"/>
      <c r="BJ5537" s="95"/>
      <c r="BK5537" s="94"/>
      <c r="BL5537" s="95"/>
      <c r="BM5537" s="96"/>
      <c r="BN5537" s="94"/>
      <c r="BO5537" s="94"/>
      <c r="BP5537" s="42"/>
      <c r="BQ5537" s="120"/>
    </row>
    <row r="5538" spans="1:69" ht="30" hidden="1" customHeight="1" x14ac:dyDescent="0.35">
      <c r="A5538" s="134">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145"/>
      <c r="BH5538" s="95"/>
      <c r="BI5538" s="95"/>
      <c r="BJ5538" s="95"/>
      <c r="BK5538" s="94"/>
      <c r="BL5538" s="95"/>
      <c r="BM5538" s="96"/>
      <c r="BN5538" s="94"/>
      <c r="BO5538" s="94"/>
      <c r="BP5538" s="42"/>
      <c r="BQ5538" s="120"/>
    </row>
    <row r="5539" spans="1:69" ht="30" hidden="1" customHeight="1" x14ac:dyDescent="0.35">
      <c r="A5539" s="134">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145"/>
      <c r="BH5539" s="95"/>
      <c r="BI5539" s="95"/>
      <c r="BJ5539" s="95"/>
      <c r="BK5539" s="94"/>
      <c r="BL5539" s="95"/>
      <c r="BM5539" s="96"/>
      <c r="BN5539" s="94"/>
      <c r="BO5539" s="94"/>
      <c r="BP5539" s="42"/>
      <c r="BQ5539" s="120"/>
    </row>
    <row r="5540" spans="1:69" ht="30" hidden="1" customHeight="1" x14ac:dyDescent="0.35">
      <c r="A5540" s="134">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145"/>
      <c r="BH5540" s="95"/>
      <c r="BI5540" s="95"/>
      <c r="BJ5540" s="95"/>
      <c r="BK5540" s="94"/>
      <c r="BL5540" s="95"/>
      <c r="BM5540" s="96"/>
      <c r="BN5540" s="94"/>
      <c r="BO5540" s="94"/>
      <c r="BP5540" s="42"/>
      <c r="BQ5540" s="120"/>
    </row>
    <row r="5541" spans="1:69" ht="30" hidden="1" customHeight="1" x14ac:dyDescent="0.35">
      <c r="A5541" s="134">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145"/>
      <c r="BH5541" s="95"/>
      <c r="BI5541" s="95"/>
      <c r="BJ5541" s="95"/>
      <c r="BK5541" s="94"/>
      <c r="BL5541" s="95"/>
      <c r="BM5541" s="96"/>
      <c r="BN5541" s="94"/>
      <c r="BO5541" s="94"/>
      <c r="BP5541" s="42"/>
      <c r="BQ5541" s="120"/>
    </row>
    <row r="5542" spans="1:69" ht="30" hidden="1" customHeight="1" x14ac:dyDescent="0.35">
      <c r="A5542" s="134">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145"/>
      <c r="BH5542" s="95"/>
      <c r="BI5542" s="95"/>
      <c r="BJ5542" s="95"/>
      <c r="BK5542" s="94"/>
      <c r="BL5542" s="95"/>
      <c r="BM5542" s="96"/>
      <c r="BN5542" s="94"/>
      <c r="BO5542" s="94"/>
      <c r="BP5542" s="42"/>
      <c r="BQ5542" s="120"/>
    </row>
    <row r="5543" spans="1:69" ht="30" hidden="1" customHeight="1" x14ac:dyDescent="0.35">
      <c r="A5543" s="134">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145"/>
      <c r="BH5543" s="95"/>
      <c r="BI5543" s="95"/>
      <c r="BJ5543" s="95"/>
      <c r="BK5543" s="94"/>
      <c r="BL5543" s="95"/>
      <c r="BM5543" s="96"/>
      <c r="BN5543" s="94"/>
      <c r="BO5543" s="94"/>
      <c r="BP5543" s="42"/>
      <c r="BQ5543" s="120"/>
    </row>
    <row r="5544" spans="1:69" ht="30" hidden="1" customHeight="1" x14ac:dyDescent="0.35">
      <c r="A5544" s="134">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145"/>
      <c r="BH5544" s="95"/>
      <c r="BI5544" s="95"/>
      <c r="BJ5544" s="95"/>
      <c r="BK5544" s="94"/>
      <c r="BL5544" s="95"/>
      <c r="BM5544" s="96"/>
      <c r="BN5544" s="94"/>
      <c r="BO5544" s="94"/>
      <c r="BP5544" s="42"/>
      <c r="BQ5544" s="120"/>
    </row>
    <row r="5545" spans="1:69" ht="30" hidden="1" customHeight="1" x14ac:dyDescent="0.35">
      <c r="A5545" s="134">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145"/>
      <c r="BH5545" s="95"/>
      <c r="BI5545" s="95"/>
      <c r="BJ5545" s="95"/>
      <c r="BK5545" s="94"/>
      <c r="BL5545" s="95"/>
      <c r="BM5545" s="96"/>
      <c r="BN5545" s="94"/>
      <c r="BO5545" s="94"/>
      <c r="BP5545" s="42"/>
      <c r="BQ5545" s="120"/>
    </row>
    <row r="5546" spans="1:69" ht="30" hidden="1" customHeight="1" x14ac:dyDescent="0.35">
      <c r="A5546" s="134">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145"/>
      <c r="BH5546" s="95"/>
      <c r="BI5546" s="95"/>
      <c r="BJ5546" s="95"/>
      <c r="BK5546" s="94"/>
      <c r="BL5546" s="95"/>
      <c r="BM5546" s="96"/>
      <c r="BN5546" s="94"/>
      <c r="BO5546" s="94"/>
      <c r="BP5546" s="42"/>
      <c r="BQ5546" s="120"/>
    </row>
    <row r="5547" spans="1:69" ht="30" hidden="1" customHeight="1" x14ac:dyDescent="0.35">
      <c r="A5547" s="134">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145"/>
      <c r="BH5547" s="95"/>
      <c r="BI5547" s="95"/>
      <c r="BJ5547" s="95"/>
      <c r="BK5547" s="94"/>
      <c r="BL5547" s="95"/>
      <c r="BM5547" s="96"/>
      <c r="BN5547" s="94"/>
      <c r="BO5547" s="94"/>
      <c r="BP5547" s="42"/>
      <c r="BQ5547" s="120"/>
    </row>
    <row r="5548" spans="1:69" ht="30" hidden="1" customHeight="1" x14ac:dyDescent="0.35">
      <c r="A5548" s="134">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145"/>
      <c r="BH5548" s="95"/>
      <c r="BI5548" s="95"/>
      <c r="BJ5548" s="95"/>
      <c r="BK5548" s="94"/>
      <c r="BL5548" s="95"/>
      <c r="BM5548" s="96"/>
      <c r="BN5548" s="94"/>
      <c r="BO5548" s="94"/>
      <c r="BP5548" s="42"/>
      <c r="BQ5548" s="120"/>
    </row>
    <row r="5549" spans="1:69" ht="30" hidden="1" customHeight="1" x14ac:dyDescent="0.35">
      <c r="A5549" s="134">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145"/>
      <c r="BH5549" s="95"/>
      <c r="BI5549" s="95"/>
      <c r="BJ5549" s="95"/>
      <c r="BK5549" s="94"/>
      <c r="BL5549" s="95"/>
      <c r="BM5549" s="96"/>
      <c r="BN5549" s="94"/>
      <c r="BO5549" s="94"/>
      <c r="BP5549" s="42"/>
      <c r="BQ5549" s="120"/>
    </row>
    <row r="5550" spans="1:69" ht="30" hidden="1" customHeight="1" x14ac:dyDescent="0.35">
      <c r="A5550" s="134">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145"/>
      <c r="BH5550" s="95"/>
      <c r="BI5550" s="95"/>
      <c r="BJ5550" s="95"/>
      <c r="BK5550" s="94"/>
      <c r="BL5550" s="95"/>
      <c r="BM5550" s="96"/>
      <c r="BN5550" s="94"/>
      <c r="BO5550" s="94"/>
      <c r="BP5550" s="42"/>
      <c r="BQ5550" s="120"/>
    </row>
    <row r="5551" spans="1:69" ht="30" hidden="1" customHeight="1" x14ac:dyDescent="0.35">
      <c r="A5551" s="134">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145"/>
      <c r="BH5551" s="95"/>
      <c r="BI5551" s="95"/>
      <c r="BJ5551" s="95"/>
      <c r="BK5551" s="94"/>
      <c r="BL5551" s="95"/>
      <c r="BM5551" s="96"/>
      <c r="BN5551" s="94"/>
      <c r="BO5551" s="94"/>
      <c r="BP5551" s="42"/>
      <c r="BQ5551" s="120"/>
    </row>
    <row r="5552" spans="1:69" ht="30" hidden="1" customHeight="1" x14ac:dyDescent="0.35">
      <c r="A5552" s="134">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145"/>
      <c r="BH5552" s="95"/>
      <c r="BI5552" s="95"/>
      <c r="BJ5552" s="95"/>
      <c r="BK5552" s="94"/>
      <c r="BL5552" s="95"/>
      <c r="BM5552" s="96"/>
      <c r="BN5552" s="94"/>
      <c r="BO5552" s="94"/>
      <c r="BP5552" s="42"/>
      <c r="BQ5552" s="120"/>
    </row>
    <row r="5553" spans="1:69" ht="30" hidden="1" customHeight="1" x14ac:dyDescent="0.35">
      <c r="A5553" s="134">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145"/>
      <c r="BH5553" s="95"/>
      <c r="BI5553" s="95"/>
      <c r="BJ5553" s="95"/>
      <c r="BK5553" s="94"/>
      <c r="BL5553" s="95"/>
      <c r="BM5553" s="96"/>
      <c r="BN5553" s="94"/>
      <c r="BO5553" s="94"/>
      <c r="BP5553" s="42"/>
      <c r="BQ5553" s="120"/>
    </row>
    <row r="5554" spans="1:69" ht="30" hidden="1" customHeight="1" x14ac:dyDescent="0.35">
      <c r="A5554" s="134">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145"/>
      <c r="BH5554" s="95"/>
      <c r="BI5554" s="95"/>
      <c r="BJ5554" s="95"/>
      <c r="BK5554" s="94"/>
      <c r="BL5554" s="95"/>
      <c r="BM5554" s="96"/>
      <c r="BN5554" s="94"/>
      <c r="BO5554" s="94"/>
      <c r="BP5554" s="42"/>
      <c r="BQ5554" s="120"/>
    </row>
    <row r="5555" spans="1:69" ht="30" hidden="1" customHeight="1" x14ac:dyDescent="0.35">
      <c r="A5555" s="134">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145"/>
      <c r="BH5555" s="95"/>
      <c r="BI5555" s="95"/>
      <c r="BJ5555" s="95"/>
      <c r="BK5555" s="94"/>
      <c r="BL5555" s="95"/>
      <c r="BM5555" s="96"/>
      <c r="BN5555" s="94"/>
      <c r="BO5555" s="94"/>
      <c r="BP5555" s="42"/>
      <c r="BQ5555" s="120"/>
    </row>
    <row r="5556" spans="1:69" ht="30" hidden="1" customHeight="1" x14ac:dyDescent="0.35">
      <c r="A5556" s="134">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145"/>
      <c r="BH5556" s="95"/>
      <c r="BI5556" s="95"/>
      <c r="BJ5556" s="95"/>
      <c r="BK5556" s="94"/>
      <c r="BL5556" s="95"/>
      <c r="BM5556" s="96"/>
      <c r="BN5556" s="94"/>
      <c r="BO5556" s="94"/>
      <c r="BP5556" s="42"/>
      <c r="BQ5556" s="120"/>
    </row>
    <row r="5557" spans="1:69" ht="30" hidden="1" customHeight="1" x14ac:dyDescent="0.35">
      <c r="A5557" s="134">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145"/>
      <c r="BH5557" s="95"/>
      <c r="BI5557" s="95"/>
      <c r="BJ5557" s="95"/>
      <c r="BK5557" s="94"/>
      <c r="BL5557" s="95"/>
      <c r="BM5557" s="96"/>
      <c r="BN5557" s="94"/>
      <c r="BO5557" s="94"/>
      <c r="BP5557" s="42"/>
      <c r="BQ5557" s="120"/>
    </row>
    <row r="5558" spans="1:69" ht="30" hidden="1" customHeight="1" x14ac:dyDescent="0.35">
      <c r="A5558" s="134">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145"/>
      <c r="BH5558" s="95"/>
      <c r="BI5558" s="95"/>
      <c r="BJ5558" s="95"/>
      <c r="BK5558" s="94"/>
      <c r="BL5558" s="95"/>
      <c r="BM5558" s="96"/>
      <c r="BN5558" s="94"/>
      <c r="BO5558" s="94"/>
      <c r="BP5558" s="42"/>
      <c r="BQ5558" s="120"/>
    </row>
    <row r="5559" spans="1:69" ht="30" hidden="1" customHeight="1" x14ac:dyDescent="0.35">
      <c r="A5559" s="134">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145"/>
      <c r="BH5559" s="95"/>
      <c r="BI5559" s="95"/>
      <c r="BJ5559" s="95"/>
      <c r="BK5559" s="94"/>
      <c r="BL5559" s="95"/>
      <c r="BM5559" s="96"/>
      <c r="BN5559" s="94"/>
      <c r="BO5559" s="94"/>
      <c r="BP5559" s="42"/>
      <c r="BQ5559" s="120"/>
    </row>
    <row r="5560" spans="1:69" ht="30" hidden="1" customHeight="1" x14ac:dyDescent="0.35">
      <c r="A5560" s="134">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145"/>
      <c r="BH5560" s="95"/>
      <c r="BI5560" s="95"/>
      <c r="BJ5560" s="95"/>
      <c r="BK5560" s="94"/>
      <c r="BL5560" s="95"/>
      <c r="BM5560" s="96"/>
      <c r="BN5560" s="94"/>
      <c r="BO5560" s="94"/>
      <c r="BP5560" s="42"/>
      <c r="BQ5560" s="120"/>
    </row>
    <row r="5561" spans="1:69" ht="30" hidden="1" customHeight="1" x14ac:dyDescent="0.35">
      <c r="A5561" s="134">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145"/>
      <c r="BH5561" s="95"/>
      <c r="BI5561" s="95"/>
      <c r="BJ5561" s="95"/>
      <c r="BK5561" s="94"/>
      <c r="BL5561" s="95"/>
      <c r="BM5561" s="96"/>
      <c r="BN5561" s="94"/>
      <c r="BO5561" s="94"/>
      <c r="BP5561" s="42"/>
      <c r="BQ5561" s="120"/>
    </row>
    <row r="5562" spans="1:69" ht="30" hidden="1" customHeight="1" x14ac:dyDescent="0.35">
      <c r="A5562" s="134">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145"/>
      <c r="BH5562" s="95"/>
      <c r="BI5562" s="95"/>
      <c r="BJ5562" s="95"/>
      <c r="BK5562" s="94"/>
      <c r="BL5562" s="95"/>
      <c r="BM5562" s="96"/>
      <c r="BN5562" s="94"/>
      <c r="BO5562" s="94"/>
      <c r="BP5562" s="42"/>
      <c r="BQ5562" s="120"/>
    </row>
    <row r="5563" spans="1:69" ht="30" hidden="1" customHeight="1" x14ac:dyDescent="0.35">
      <c r="A5563" s="134">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145"/>
      <c r="BH5563" s="95"/>
      <c r="BI5563" s="95"/>
      <c r="BJ5563" s="95"/>
      <c r="BK5563" s="94"/>
      <c r="BL5563" s="95"/>
      <c r="BM5563" s="96"/>
      <c r="BN5563" s="94"/>
      <c r="BO5563" s="94"/>
      <c r="BP5563" s="42"/>
      <c r="BQ5563" s="120"/>
    </row>
    <row r="5564" spans="1:69" ht="30" hidden="1" customHeight="1" x14ac:dyDescent="0.35">
      <c r="A5564" s="134">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145"/>
      <c r="BH5564" s="95"/>
      <c r="BI5564" s="95"/>
      <c r="BJ5564" s="95"/>
      <c r="BK5564" s="94"/>
      <c r="BL5564" s="95"/>
      <c r="BM5564" s="96"/>
      <c r="BN5564" s="94"/>
      <c r="BO5564" s="94"/>
      <c r="BP5564" s="42"/>
      <c r="BQ5564" s="120"/>
    </row>
    <row r="5565" spans="1:69" ht="30" hidden="1" customHeight="1" x14ac:dyDescent="0.35">
      <c r="A5565" s="134">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145"/>
      <c r="BH5565" s="95"/>
      <c r="BI5565" s="95"/>
      <c r="BJ5565" s="95"/>
      <c r="BK5565" s="94"/>
      <c r="BL5565" s="95"/>
      <c r="BM5565" s="96"/>
      <c r="BN5565" s="94"/>
      <c r="BO5565" s="94"/>
      <c r="BP5565" s="42"/>
      <c r="BQ5565" s="120"/>
    </row>
    <row r="5566" spans="1:69" ht="30" hidden="1" customHeight="1" x14ac:dyDescent="0.35">
      <c r="A5566" s="134">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145"/>
      <c r="BH5566" s="95"/>
      <c r="BI5566" s="95"/>
      <c r="BJ5566" s="95"/>
      <c r="BK5566" s="94"/>
      <c r="BL5566" s="95"/>
      <c r="BM5566" s="96"/>
      <c r="BN5566" s="94"/>
      <c r="BO5566" s="94"/>
      <c r="BP5566" s="42"/>
      <c r="BQ5566" s="120"/>
    </row>
    <row r="5567" spans="1:69" ht="30" hidden="1" customHeight="1" x14ac:dyDescent="0.35">
      <c r="A5567" s="134">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145"/>
      <c r="BH5567" s="95"/>
      <c r="BI5567" s="95"/>
      <c r="BJ5567" s="95"/>
      <c r="BK5567" s="94"/>
      <c r="BL5567" s="95"/>
      <c r="BM5567" s="96"/>
      <c r="BN5567" s="94"/>
      <c r="BO5567" s="94"/>
      <c r="BP5567" s="42"/>
      <c r="BQ5567" s="120"/>
    </row>
    <row r="5568" spans="1:69" ht="30" hidden="1" customHeight="1" x14ac:dyDescent="0.35">
      <c r="A5568" s="134">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145"/>
      <c r="BH5568" s="95"/>
      <c r="BI5568" s="95"/>
      <c r="BJ5568" s="95"/>
      <c r="BK5568" s="94"/>
      <c r="BL5568" s="95"/>
      <c r="BM5568" s="96"/>
      <c r="BN5568" s="94"/>
      <c r="BO5568" s="94"/>
      <c r="BP5568" s="42"/>
      <c r="BQ5568" s="120"/>
    </row>
    <row r="5569" spans="1:69" ht="30" hidden="1" customHeight="1" x14ac:dyDescent="0.35">
      <c r="A5569" s="134">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145"/>
      <c r="BH5569" s="95"/>
      <c r="BI5569" s="95"/>
      <c r="BJ5569" s="95"/>
      <c r="BK5569" s="94"/>
      <c r="BL5569" s="95"/>
      <c r="BM5569" s="96"/>
      <c r="BN5569" s="94"/>
      <c r="BO5569" s="94"/>
      <c r="BP5569" s="42"/>
      <c r="BQ5569" s="120"/>
    </row>
    <row r="5570" spans="1:69" ht="30" hidden="1" customHeight="1" x14ac:dyDescent="0.35">
      <c r="A5570" s="134">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145"/>
      <c r="BH5570" s="95"/>
      <c r="BI5570" s="95"/>
      <c r="BJ5570" s="95"/>
      <c r="BK5570" s="94"/>
      <c r="BL5570" s="95"/>
      <c r="BM5570" s="96"/>
      <c r="BN5570" s="94"/>
      <c r="BO5570" s="94"/>
      <c r="BP5570" s="42"/>
      <c r="BQ5570" s="120"/>
    </row>
    <row r="5571" spans="1:69" ht="30" hidden="1" customHeight="1" x14ac:dyDescent="0.35">
      <c r="A5571" s="134">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145"/>
      <c r="BH5571" s="95"/>
      <c r="BI5571" s="95"/>
      <c r="BJ5571" s="95"/>
      <c r="BK5571" s="94"/>
      <c r="BL5571" s="95"/>
      <c r="BM5571" s="96"/>
      <c r="BN5571" s="94"/>
      <c r="BO5571" s="94"/>
      <c r="BP5571" s="42"/>
      <c r="BQ5571" s="120"/>
    </row>
    <row r="5572" spans="1:69" ht="30" hidden="1" customHeight="1" x14ac:dyDescent="0.35">
      <c r="A5572" s="134">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145"/>
      <c r="BH5572" s="95"/>
      <c r="BI5572" s="95"/>
      <c r="BJ5572" s="95"/>
      <c r="BK5572" s="94"/>
      <c r="BL5572" s="95"/>
      <c r="BM5572" s="96"/>
      <c r="BN5572" s="94"/>
      <c r="BO5572" s="94"/>
      <c r="BP5572" s="42"/>
      <c r="BQ5572" s="120"/>
    </row>
    <row r="5573" spans="1:69" ht="30" hidden="1" customHeight="1" x14ac:dyDescent="0.35">
      <c r="A5573" s="134">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145"/>
      <c r="BH5573" s="95"/>
      <c r="BI5573" s="95"/>
      <c r="BJ5573" s="95"/>
      <c r="BK5573" s="94"/>
      <c r="BL5573" s="95"/>
      <c r="BM5573" s="96"/>
      <c r="BN5573" s="94"/>
      <c r="BO5573" s="94"/>
      <c r="BP5573" s="42"/>
      <c r="BQ5573" s="120"/>
    </row>
    <row r="5574" spans="1:69" ht="30" hidden="1" customHeight="1" x14ac:dyDescent="0.35">
      <c r="A5574" s="134">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145"/>
      <c r="BH5574" s="95"/>
      <c r="BI5574" s="95"/>
      <c r="BJ5574" s="95"/>
      <c r="BK5574" s="94"/>
      <c r="BL5574" s="95"/>
      <c r="BM5574" s="96"/>
      <c r="BN5574" s="94"/>
      <c r="BO5574" s="94"/>
      <c r="BP5574" s="42"/>
      <c r="BQ5574" s="120"/>
    </row>
    <row r="5575" spans="1:69" ht="30" hidden="1" customHeight="1" x14ac:dyDescent="0.35">
      <c r="A5575" s="134">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145"/>
      <c r="BH5575" s="95"/>
      <c r="BI5575" s="95"/>
      <c r="BJ5575" s="95"/>
      <c r="BK5575" s="94"/>
      <c r="BL5575" s="95"/>
      <c r="BM5575" s="96"/>
      <c r="BN5575" s="94"/>
      <c r="BO5575" s="94"/>
      <c r="BP5575" s="42"/>
      <c r="BQ5575" s="120"/>
    </row>
    <row r="5576" spans="1:69" ht="30" hidden="1" customHeight="1" x14ac:dyDescent="0.35">
      <c r="A5576" s="134">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145"/>
      <c r="BH5576" s="95"/>
      <c r="BI5576" s="95"/>
      <c r="BJ5576" s="95"/>
      <c r="BK5576" s="94"/>
      <c r="BL5576" s="95"/>
      <c r="BM5576" s="96"/>
      <c r="BN5576" s="94"/>
      <c r="BO5576" s="94"/>
      <c r="BP5576" s="42"/>
      <c r="BQ5576" s="120"/>
    </row>
    <row r="5577" spans="1:69" ht="30" hidden="1" customHeight="1" x14ac:dyDescent="0.35">
      <c r="A5577" s="134">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145"/>
      <c r="BH5577" s="95"/>
      <c r="BI5577" s="95"/>
      <c r="BJ5577" s="95"/>
      <c r="BK5577" s="94"/>
      <c r="BL5577" s="95"/>
      <c r="BM5577" s="96"/>
      <c r="BN5577" s="94"/>
      <c r="BO5577" s="94"/>
      <c r="BP5577" s="42"/>
      <c r="BQ5577" s="120"/>
    </row>
    <row r="5578" spans="1:69" ht="30" hidden="1" customHeight="1" x14ac:dyDescent="0.35">
      <c r="A5578" s="134">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145"/>
      <c r="BH5578" s="95"/>
      <c r="BI5578" s="95"/>
      <c r="BJ5578" s="95"/>
      <c r="BK5578" s="94"/>
      <c r="BL5578" s="95"/>
      <c r="BM5578" s="96"/>
      <c r="BN5578" s="94"/>
      <c r="BO5578" s="94"/>
      <c r="BP5578" s="42"/>
      <c r="BQ5578" s="120"/>
    </row>
    <row r="5579" spans="1:69" ht="30" hidden="1" customHeight="1" x14ac:dyDescent="0.35">
      <c r="A5579" s="134">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145"/>
      <c r="BH5579" s="95"/>
      <c r="BI5579" s="95"/>
      <c r="BJ5579" s="95"/>
      <c r="BK5579" s="94"/>
      <c r="BL5579" s="95"/>
      <c r="BM5579" s="96"/>
      <c r="BN5579" s="94"/>
      <c r="BO5579" s="94"/>
      <c r="BP5579" s="42"/>
      <c r="BQ5579" s="120"/>
    </row>
    <row r="5580" spans="1:69" ht="30" hidden="1" customHeight="1" x14ac:dyDescent="0.35">
      <c r="A5580" s="134">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145"/>
      <c r="BH5580" s="95"/>
      <c r="BI5580" s="95"/>
      <c r="BJ5580" s="95"/>
      <c r="BK5580" s="94"/>
      <c r="BL5580" s="95"/>
      <c r="BM5580" s="96"/>
      <c r="BN5580" s="94"/>
      <c r="BO5580" s="94"/>
      <c r="BP5580" s="42"/>
      <c r="BQ5580" s="120"/>
    </row>
    <row r="5581" spans="1:69" ht="30" hidden="1" customHeight="1" x14ac:dyDescent="0.35">
      <c r="A5581" s="134">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145"/>
      <c r="BH5581" s="95"/>
      <c r="BI5581" s="95"/>
      <c r="BJ5581" s="95"/>
      <c r="BK5581" s="94"/>
      <c r="BL5581" s="95"/>
      <c r="BM5581" s="96"/>
      <c r="BN5581" s="94"/>
      <c r="BO5581" s="94"/>
      <c r="BP5581" s="42"/>
      <c r="BQ5581" s="120"/>
    </row>
    <row r="5582" spans="1:69" ht="30" hidden="1" customHeight="1" x14ac:dyDescent="0.35">
      <c r="A5582" s="134">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145"/>
      <c r="BH5582" s="95"/>
      <c r="BI5582" s="95"/>
      <c r="BJ5582" s="95"/>
      <c r="BK5582" s="94"/>
      <c r="BL5582" s="95"/>
      <c r="BM5582" s="96"/>
      <c r="BN5582" s="94"/>
      <c r="BO5582" s="94"/>
      <c r="BP5582" s="42"/>
      <c r="BQ5582" s="120"/>
    </row>
    <row r="5583" spans="1:69" ht="30" hidden="1" customHeight="1" x14ac:dyDescent="0.35">
      <c r="A5583" s="134">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145"/>
      <c r="BH5583" s="95"/>
      <c r="BI5583" s="95"/>
      <c r="BJ5583" s="95"/>
      <c r="BK5583" s="94"/>
      <c r="BL5583" s="95"/>
      <c r="BM5583" s="96"/>
      <c r="BN5583" s="94"/>
      <c r="BO5583" s="94"/>
      <c r="BP5583" s="42"/>
      <c r="BQ5583" s="120"/>
    </row>
    <row r="5584" spans="1:69" ht="30" hidden="1" customHeight="1" x14ac:dyDescent="0.35">
      <c r="A5584" s="134">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145"/>
      <c r="BH5584" s="95"/>
      <c r="BI5584" s="95"/>
      <c r="BJ5584" s="95"/>
      <c r="BK5584" s="94"/>
      <c r="BL5584" s="95"/>
      <c r="BM5584" s="96"/>
      <c r="BN5584" s="94"/>
      <c r="BO5584" s="94"/>
      <c r="BP5584" s="42"/>
      <c r="BQ5584" s="120"/>
    </row>
    <row r="5585" spans="1:69" ht="30" hidden="1" customHeight="1" x14ac:dyDescent="0.35">
      <c r="A5585" s="134">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145"/>
      <c r="BH5585" s="95"/>
      <c r="BI5585" s="95"/>
      <c r="BJ5585" s="95"/>
      <c r="BK5585" s="94"/>
      <c r="BL5585" s="95"/>
      <c r="BM5585" s="96"/>
      <c r="BN5585" s="94"/>
      <c r="BO5585" s="94"/>
      <c r="BP5585" s="42"/>
      <c r="BQ5585" s="120"/>
    </row>
    <row r="5586" spans="1:69" ht="30" hidden="1" customHeight="1" x14ac:dyDescent="0.35">
      <c r="A5586" s="134">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145"/>
      <c r="BH5586" s="95"/>
      <c r="BI5586" s="95"/>
      <c r="BJ5586" s="95"/>
      <c r="BK5586" s="94"/>
      <c r="BL5586" s="95"/>
      <c r="BM5586" s="96"/>
      <c r="BN5586" s="94"/>
      <c r="BO5586" s="94"/>
      <c r="BP5586" s="42"/>
      <c r="BQ5586" s="120"/>
    </row>
    <row r="5587" spans="1:69" ht="30" hidden="1" customHeight="1" x14ac:dyDescent="0.35">
      <c r="A5587" s="134">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145"/>
      <c r="BH5587" s="95"/>
      <c r="BI5587" s="95"/>
      <c r="BJ5587" s="95"/>
      <c r="BK5587" s="94"/>
      <c r="BL5587" s="95"/>
      <c r="BM5587" s="96"/>
      <c r="BN5587" s="94"/>
      <c r="BO5587" s="94"/>
      <c r="BP5587" s="42"/>
      <c r="BQ5587" s="120"/>
    </row>
    <row r="5588" spans="1:69" ht="30" hidden="1" customHeight="1" x14ac:dyDescent="0.35">
      <c r="A5588" s="134">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145"/>
      <c r="BH5588" s="95"/>
      <c r="BI5588" s="95"/>
      <c r="BJ5588" s="95"/>
      <c r="BK5588" s="94"/>
      <c r="BL5588" s="95"/>
      <c r="BM5588" s="96"/>
      <c r="BN5588" s="94"/>
      <c r="BO5588" s="94"/>
      <c r="BP5588" s="42"/>
      <c r="BQ5588" s="120"/>
    </row>
    <row r="5589" spans="1:69" ht="30" hidden="1" customHeight="1" x14ac:dyDescent="0.35">
      <c r="A5589" s="134">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145"/>
      <c r="BH5589" s="95"/>
      <c r="BI5589" s="95"/>
      <c r="BJ5589" s="95"/>
      <c r="BK5589" s="94"/>
      <c r="BL5589" s="95"/>
      <c r="BM5589" s="96"/>
      <c r="BN5589" s="94"/>
      <c r="BO5589" s="94"/>
      <c r="BP5589" s="42"/>
      <c r="BQ5589" s="120"/>
    </row>
    <row r="5590" spans="1:69" ht="30" hidden="1" customHeight="1" x14ac:dyDescent="0.35">
      <c r="A5590" s="134">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145"/>
      <c r="BH5590" s="95"/>
      <c r="BI5590" s="95"/>
      <c r="BJ5590" s="95"/>
      <c r="BK5590" s="94"/>
      <c r="BL5590" s="95"/>
      <c r="BM5590" s="96"/>
      <c r="BN5590" s="94"/>
      <c r="BO5590" s="94"/>
      <c r="BP5590" s="42"/>
      <c r="BQ5590" s="120"/>
    </row>
    <row r="5591" spans="1:69" ht="30" hidden="1" customHeight="1" x14ac:dyDescent="0.35">
      <c r="A5591" s="134">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145"/>
      <c r="BH5591" s="95"/>
      <c r="BI5591" s="95"/>
      <c r="BJ5591" s="95"/>
      <c r="BK5591" s="94"/>
      <c r="BL5591" s="95"/>
      <c r="BM5591" s="96"/>
      <c r="BN5591" s="94"/>
      <c r="BO5591" s="94"/>
      <c r="BP5591" s="42"/>
      <c r="BQ5591" s="120"/>
    </row>
    <row r="5592" spans="1:69" ht="30" hidden="1" customHeight="1" x14ac:dyDescent="0.35">
      <c r="A5592" s="134">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145"/>
      <c r="BH5592" s="95"/>
      <c r="BI5592" s="95"/>
      <c r="BJ5592" s="95"/>
      <c r="BK5592" s="94"/>
      <c r="BL5592" s="95"/>
      <c r="BM5592" s="96"/>
      <c r="BN5592" s="94"/>
      <c r="BO5592" s="94"/>
      <c r="BP5592" s="42"/>
      <c r="BQ5592" s="120"/>
    </row>
    <row r="5593" spans="1:69" ht="30" hidden="1" customHeight="1" x14ac:dyDescent="0.35">
      <c r="A5593" s="134">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145"/>
      <c r="BH5593" s="95"/>
      <c r="BI5593" s="95"/>
      <c r="BJ5593" s="95"/>
      <c r="BK5593" s="94"/>
      <c r="BL5593" s="95"/>
      <c r="BM5593" s="96"/>
      <c r="BN5593" s="94"/>
      <c r="BO5593" s="94"/>
      <c r="BP5593" s="42"/>
      <c r="BQ5593" s="120"/>
    </row>
    <row r="5594" spans="1:69" ht="30" hidden="1" customHeight="1" x14ac:dyDescent="0.35">
      <c r="A5594" s="134">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145"/>
      <c r="BH5594" s="95"/>
      <c r="BI5594" s="95"/>
      <c r="BJ5594" s="95"/>
      <c r="BK5594" s="94"/>
      <c r="BL5594" s="95"/>
      <c r="BM5594" s="96"/>
      <c r="BN5594" s="94"/>
      <c r="BO5594" s="94"/>
      <c r="BP5594" s="42"/>
      <c r="BQ5594" s="120"/>
    </row>
    <row r="5595" spans="1:69" ht="30" hidden="1" customHeight="1" x14ac:dyDescent="0.35">
      <c r="A5595" s="134">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145"/>
      <c r="BH5595" s="95"/>
      <c r="BI5595" s="95"/>
      <c r="BJ5595" s="95"/>
      <c r="BK5595" s="94"/>
      <c r="BL5595" s="95"/>
      <c r="BM5595" s="96"/>
      <c r="BN5595" s="94"/>
      <c r="BO5595" s="94"/>
      <c r="BP5595" s="42"/>
      <c r="BQ5595" s="120"/>
    </row>
    <row r="5596" spans="1:69" ht="30" hidden="1" customHeight="1" x14ac:dyDescent="0.35">
      <c r="A5596" s="134">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145"/>
      <c r="BH5596" s="95"/>
      <c r="BI5596" s="95"/>
      <c r="BJ5596" s="95"/>
      <c r="BK5596" s="94"/>
      <c r="BL5596" s="95"/>
      <c r="BM5596" s="96"/>
      <c r="BN5596" s="94"/>
      <c r="BO5596" s="94"/>
      <c r="BP5596" s="42"/>
      <c r="BQ5596" s="120"/>
    </row>
    <row r="5597" spans="1:69" ht="30" hidden="1" customHeight="1" x14ac:dyDescent="0.35">
      <c r="A5597" s="134">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145"/>
      <c r="BH5597" s="95"/>
      <c r="BI5597" s="95"/>
      <c r="BJ5597" s="95"/>
      <c r="BK5597" s="94"/>
      <c r="BL5597" s="95"/>
      <c r="BM5597" s="96"/>
      <c r="BN5597" s="94"/>
      <c r="BO5597" s="94"/>
      <c r="BP5597" s="42"/>
      <c r="BQ5597" s="120"/>
    </row>
    <row r="5598" spans="1:69" ht="30" hidden="1" customHeight="1" x14ac:dyDescent="0.35">
      <c r="A5598" s="134">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145"/>
      <c r="BH5598" s="95"/>
      <c r="BI5598" s="95"/>
      <c r="BJ5598" s="95"/>
      <c r="BK5598" s="94"/>
      <c r="BL5598" s="95"/>
      <c r="BM5598" s="96"/>
      <c r="BN5598" s="94"/>
      <c r="BO5598" s="94"/>
      <c r="BP5598" s="42"/>
      <c r="BQ5598" s="120"/>
    </row>
    <row r="5599" spans="1:69" ht="30" hidden="1" customHeight="1" x14ac:dyDescent="0.35">
      <c r="A5599" s="134">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145"/>
      <c r="BH5599" s="95"/>
      <c r="BI5599" s="95"/>
      <c r="BJ5599" s="95"/>
      <c r="BK5599" s="94"/>
      <c r="BL5599" s="95"/>
      <c r="BM5599" s="96"/>
      <c r="BN5599" s="94"/>
      <c r="BO5599" s="94"/>
      <c r="BP5599" s="42"/>
      <c r="BQ5599" s="120"/>
    </row>
    <row r="5600" spans="1:69" ht="30" hidden="1" customHeight="1" x14ac:dyDescent="0.35">
      <c r="A5600" s="134">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145"/>
      <c r="BH5600" s="95"/>
      <c r="BI5600" s="95"/>
      <c r="BJ5600" s="95"/>
      <c r="BK5600" s="94"/>
      <c r="BL5600" s="95"/>
      <c r="BM5600" s="96"/>
      <c r="BN5600" s="94"/>
      <c r="BO5600" s="94"/>
      <c r="BP5600" s="42"/>
      <c r="BQ5600" s="120"/>
    </row>
    <row r="5601" spans="1:69" ht="30" hidden="1" customHeight="1" x14ac:dyDescent="0.35">
      <c r="A5601" s="134">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145"/>
      <c r="BH5601" s="95"/>
      <c r="BI5601" s="95"/>
      <c r="BJ5601" s="95"/>
      <c r="BK5601" s="94"/>
      <c r="BL5601" s="95"/>
      <c r="BM5601" s="96"/>
      <c r="BN5601" s="94"/>
      <c r="BO5601" s="94"/>
      <c r="BP5601" s="42"/>
      <c r="BQ5601" s="120"/>
    </row>
    <row r="5602" spans="1:69" ht="30" hidden="1" customHeight="1" x14ac:dyDescent="0.35">
      <c r="A5602" s="134">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145"/>
      <c r="BH5602" s="95"/>
      <c r="BI5602" s="95"/>
      <c r="BJ5602" s="95"/>
      <c r="BK5602" s="94"/>
      <c r="BL5602" s="95"/>
      <c r="BM5602" s="96"/>
      <c r="BN5602" s="94"/>
      <c r="BO5602" s="94"/>
      <c r="BP5602" s="42"/>
      <c r="BQ5602" s="120"/>
    </row>
    <row r="5603" spans="1:69" ht="30" hidden="1" customHeight="1" x14ac:dyDescent="0.35">
      <c r="A5603" s="134">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145"/>
      <c r="BH5603" s="95"/>
      <c r="BI5603" s="95"/>
      <c r="BJ5603" s="95"/>
      <c r="BK5603" s="94"/>
      <c r="BL5603" s="95"/>
      <c r="BM5603" s="96"/>
      <c r="BN5603" s="94"/>
      <c r="BO5603" s="94"/>
      <c r="BP5603" s="42"/>
      <c r="BQ5603" s="120"/>
    </row>
    <row r="5604" spans="1:69" ht="30" hidden="1" customHeight="1" x14ac:dyDescent="0.35">
      <c r="A5604" s="134">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145"/>
      <c r="BH5604" s="95"/>
      <c r="BI5604" s="95"/>
      <c r="BJ5604" s="95"/>
      <c r="BK5604" s="94"/>
      <c r="BL5604" s="95"/>
      <c r="BM5604" s="96"/>
      <c r="BN5604" s="94"/>
      <c r="BO5604" s="94"/>
      <c r="BP5604" s="42"/>
      <c r="BQ5604" s="120"/>
    </row>
    <row r="5605" spans="1:69" ht="30" hidden="1" customHeight="1" x14ac:dyDescent="0.35">
      <c r="A5605" s="134">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145"/>
      <c r="BH5605" s="95"/>
      <c r="BI5605" s="95"/>
      <c r="BJ5605" s="95"/>
      <c r="BK5605" s="94"/>
      <c r="BL5605" s="95"/>
      <c r="BM5605" s="96"/>
      <c r="BN5605" s="94"/>
      <c r="BO5605" s="94"/>
      <c r="BP5605" s="42"/>
      <c r="BQ5605" s="120"/>
    </row>
    <row r="5606" spans="1:69" ht="30" hidden="1" customHeight="1" x14ac:dyDescent="0.35">
      <c r="A5606" s="134">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145"/>
      <c r="BH5606" s="95"/>
      <c r="BI5606" s="95"/>
      <c r="BJ5606" s="95"/>
      <c r="BK5606" s="94"/>
      <c r="BL5606" s="95"/>
      <c r="BM5606" s="96"/>
      <c r="BN5606" s="94"/>
      <c r="BO5606" s="94"/>
      <c r="BP5606" s="42"/>
      <c r="BQ5606" s="120"/>
    </row>
    <row r="5607" spans="1:69" ht="30" hidden="1" customHeight="1" x14ac:dyDescent="0.35">
      <c r="A5607" s="134">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145"/>
      <c r="BH5607" s="95"/>
      <c r="BI5607" s="95"/>
      <c r="BJ5607" s="95"/>
      <c r="BK5607" s="94"/>
      <c r="BL5607" s="95"/>
      <c r="BM5607" s="96"/>
      <c r="BN5607" s="94"/>
      <c r="BO5607" s="94"/>
      <c r="BP5607" s="42"/>
      <c r="BQ5607" s="120"/>
    </row>
    <row r="5608" spans="1:69" ht="30" hidden="1" customHeight="1" x14ac:dyDescent="0.35">
      <c r="A5608" s="134">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145"/>
      <c r="BH5608" s="95"/>
      <c r="BI5608" s="95"/>
      <c r="BJ5608" s="95"/>
      <c r="BK5608" s="94"/>
      <c r="BL5608" s="95"/>
      <c r="BM5608" s="96"/>
      <c r="BN5608" s="94"/>
      <c r="BO5608" s="94"/>
      <c r="BP5608" s="42"/>
      <c r="BQ5608" s="120"/>
    </row>
    <row r="5609" spans="1:69" ht="30" hidden="1" customHeight="1" x14ac:dyDescent="0.35">
      <c r="A5609" s="134">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145"/>
      <c r="BH5609" s="95"/>
      <c r="BI5609" s="95"/>
      <c r="BJ5609" s="95"/>
      <c r="BK5609" s="94"/>
      <c r="BL5609" s="95"/>
      <c r="BM5609" s="96"/>
      <c r="BN5609" s="94"/>
      <c r="BO5609" s="94"/>
      <c r="BP5609" s="42"/>
      <c r="BQ5609" s="120"/>
    </row>
    <row r="5610" spans="1:69" ht="30" hidden="1" customHeight="1" x14ac:dyDescent="0.35">
      <c r="A5610" s="134">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145"/>
      <c r="BH5610" s="95"/>
      <c r="BI5610" s="95"/>
      <c r="BJ5610" s="95"/>
      <c r="BK5610" s="94"/>
      <c r="BL5610" s="95"/>
      <c r="BM5610" s="96"/>
      <c r="BN5610" s="94"/>
      <c r="BO5610" s="94"/>
      <c r="BP5610" s="42"/>
      <c r="BQ5610" s="120"/>
    </row>
    <row r="5611" spans="1:69" ht="30" hidden="1" customHeight="1" x14ac:dyDescent="0.35">
      <c r="A5611" s="134">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145"/>
      <c r="BH5611" s="95"/>
      <c r="BI5611" s="95"/>
      <c r="BJ5611" s="95"/>
      <c r="BK5611" s="94"/>
      <c r="BL5611" s="95"/>
      <c r="BM5611" s="96"/>
      <c r="BN5611" s="94"/>
      <c r="BO5611" s="94"/>
      <c r="BP5611" s="42"/>
      <c r="BQ5611" s="120"/>
    </row>
    <row r="5612" spans="1:69" ht="30" hidden="1" customHeight="1" x14ac:dyDescent="0.35">
      <c r="A5612" s="134">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145"/>
      <c r="BH5612" s="95"/>
      <c r="BI5612" s="95"/>
      <c r="BJ5612" s="95"/>
      <c r="BK5612" s="94"/>
      <c r="BL5612" s="95"/>
      <c r="BM5612" s="96"/>
      <c r="BN5612" s="94"/>
      <c r="BO5612" s="94"/>
      <c r="BP5612" s="42"/>
      <c r="BQ5612" s="120"/>
    </row>
    <row r="5613" spans="1:69" ht="30" hidden="1" customHeight="1" x14ac:dyDescent="0.35">
      <c r="A5613" s="134">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145"/>
      <c r="BH5613" s="95"/>
      <c r="BI5613" s="95"/>
      <c r="BJ5613" s="95"/>
      <c r="BK5613" s="94"/>
      <c r="BL5613" s="95"/>
      <c r="BM5613" s="96"/>
      <c r="BN5613" s="94"/>
      <c r="BO5613" s="94"/>
      <c r="BP5613" s="42"/>
      <c r="BQ5613" s="120"/>
    </row>
    <row r="5614" spans="1:69" ht="30" hidden="1" customHeight="1" x14ac:dyDescent="0.35">
      <c r="A5614" s="134">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145"/>
      <c r="BH5614" s="95"/>
      <c r="BI5614" s="95"/>
      <c r="BJ5614" s="95"/>
      <c r="BK5614" s="94"/>
      <c r="BL5614" s="95"/>
      <c r="BM5614" s="96"/>
      <c r="BN5614" s="94"/>
      <c r="BO5614" s="94"/>
      <c r="BP5614" s="42"/>
      <c r="BQ5614" s="120"/>
    </row>
    <row r="5615" spans="1:69" ht="30" hidden="1" customHeight="1" x14ac:dyDescent="0.35">
      <c r="A5615" s="134">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145"/>
      <c r="BH5615" s="95"/>
      <c r="BI5615" s="95"/>
      <c r="BJ5615" s="95"/>
      <c r="BK5615" s="94"/>
      <c r="BL5615" s="95"/>
      <c r="BM5615" s="96"/>
      <c r="BN5615" s="94"/>
      <c r="BO5615" s="94"/>
      <c r="BP5615" s="42"/>
      <c r="BQ5615" s="120"/>
    </row>
    <row r="5616" spans="1:69" ht="30" hidden="1" customHeight="1" x14ac:dyDescent="0.35">
      <c r="A5616" s="134">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145"/>
      <c r="BH5616" s="95"/>
      <c r="BI5616" s="95"/>
      <c r="BJ5616" s="95"/>
      <c r="BK5616" s="94"/>
      <c r="BL5616" s="95"/>
      <c r="BM5616" s="96"/>
      <c r="BN5616" s="94"/>
      <c r="BO5616" s="94"/>
      <c r="BP5616" s="42"/>
      <c r="BQ5616" s="120"/>
    </row>
    <row r="5617" spans="1:69" ht="30" hidden="1" customHeight="1" x14ac:dyDescent="0.35">
      <c r="A5617" s="134">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145"/>
      <c r="BH5617" s="95"/>
      <c r="BI5617" s="95"/>
      <c r="BJ5617" s="95"/>
      <c r="BK5617" s="94"/>
      <c r="BL5617" s="95"/>
      <c r="BM5617" s="96"/>
      <c r="BN5617" s="94"/>
      <c r="BO5617" s="94"/>
      <c r="BP5617" s="42"/>
      <c r="BQ5617" s="120"/>
    </row>
    <row r="5618" spans="1:69" ht="30" hidden="1" customHeight="1" x14ac:dyDescent="0.35">
      <c r="A5618" s="134">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145"/>
      <c r="BH5618" s="95"/>
      <c r="BI5618" s="95"/>
      <c r="BJ5618" s="95"/>
      <c r="BK5618" s="94"/>
      <c r="BL5618" s="95"/>
      <c r="BM5618" s="96"/>
      <c r="BN5618" s="94"/>
      <c r="BO5618" s="94"/>
      <c r="BP5618" s="42"/>
      <c r="BQ5618" s="120"/>
    </row>
    <row r="5619" spans="1:69" ht="30" hidden="1" customHeight="1" x14ac:dyDescent="0.35">
      <c r="A5619" s="134">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145"/>
      <c r="BH5619" s="95"/>
      <c r="BI5619" s="95"/>
      <c r="BJ5619" s="95"/>
      <c r="BK5619" s="94"/>
      <c r="BL5619" s="95"/>
      <c r="BM5619" s="96"/>
      <c r="BN5619" s="94"/>
      <c r="BO5619" s="94"/>
      <c r="BP5619" s="42"/>
      <c r="BQ5619" s="120"/>
    </row>
    <row r="5620" spans="1:69" ht="30" hidden="1" customHeight="1" x14ac:dyDescent="0.35">
      <c r="A5620" s="134">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145"/>
      <c r="BH5620" s="95"/>
      <c r="BI5620" s="95"/>
      <c r="BJ5620" s="95"/>
      <c r="BK5620" s="94"/>
      <c r="BL5620" s="95"/>
      <c r="BM5620" s="96"/>
      <c r="BN5620" s="94"/>
      <c r="BO5620" s="94"/>
      <c r="BP5620" s="42"/>
      <c r="BQ5620" s="120"/>
    </row>
    <row r="5621" spans="1:69" ht="30" hidden="1" customHeight="1" x14ac:dyDescent="0.35">
      <c r="A5621" s="134">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145"/>
      <c r="BH5621" s="95"/>
      <c r="BI5621" s="95"/>
      <c r="BJ5621" s="95"/>
      <c r="BK5621" s="94"/>
      <c r="BL5621" s="95"/>
      <c r="BM5621" s="96"/>
      <c r="BN5621" s="94"/>
      <c r="BO5621" s="94"/>
      <c r="BP5621" s="42"/>
      <c r="BQ5621" s="120"/>
    </row>
    <row r="5622" spans="1:69" ht="30" hidden="1" customHeight="1" x14ac:dyDescent="0.35">
      <c r="A5622" s="134">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145"/>
      <c r="BH5622" s="95"/>
      <c r="BI5622" s="95"/>
      <c r="BJ5622" s="95"/>
      <c r="BK5622" s="94"/>
      <c r="BL5622" s="95"/>
      <c r="BM5622" s="96"/>
      <c r="BN5622" s="94"/>
      <c r="BO5622" s="94"/>
      <c r="BP5622" s="42"/>
      <c r="BQ5622" s="120"/>
    </row>
    <row r="5623" spans="1:69" ht="30" hidden="1" customHeight="1" x14ac:dyDescent="0.35">
      <c r="A5623" s="134">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145"/>
      <c r="BH5623" s="95"/>
      <c r="BI5623" s="95"/>
      <c r="BJ5623" s="95"/>
      <c r="BK5623" s="94"/>
      <c r="BL5623" s="95"/>
      <c r="BM5623" s="96"/>
      <c r="BN5623" s="94"/>
      <c r="BO5623" s="94"/>
      <c r="BP5623" s="42"/>
      <c r="BQ5623" s="120"/>
    </row>
    <row r="5624" spans="1:69" ht="30" hidden="1" customHeight="1" x14ac:dyDescent="0.35">
      <c r="A5624" s="134">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145"/>
      <c r="BH5624" s="95"/>
      <c r="BI5624" s="95"/>
      <c r="BJ5624" s="95"/>
      <c r="BK5624" s="94"/>
      <c r="BL5624" s="95"/>
      <c r="BM5624" s="96"/>
      <c r="BN5624" s="94"/>
      <c r="BO5624" s="94"/>
      <c r="BP5624" s="42"/>
      <c r="BQ5624" s="120"/>
    </row>
    <row r="5625" spans="1:69" ht="30" hidden="1" customHeight="1" x14ac:dyDescent="0.35">
      <c r="A5625" s="134">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145"/>
      <c r="BH5625" s="95"/>
      <c r="BI5625" s="95"/>
      <c r="BJ5625" s="95"/>
      <c r="BK5625" s="94"/>
      <c r="BL5625" s="95"/>
      <c r="BM5625" s="96"/>
      <c r="BN5625" s="94"/>
      <c r="BO5625" s="94"/>
      <c r="BP5625" s="42"/>
      <c r="BQ5625" s="120"/>
    </row>
    <row r="5626" spans="1:69" ht="30" hidden="1" customHeight="1" x14ac:dyDescent="0.35">
      <c r="A5626" s="134">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145"/>
      <c r="BH5626" s="95"/>
      <c r="BI5626" s="95"/>
      <c r="BJ5626" s="95"/>
      <c r="BK5626" s="94"/>
      <c r="BL5626" s="95"/>
      <c r="BM5626" s="96"/>
      <c r="BN5626" s="94"/>
      <c r="BO5626" s="94"/>
      <c r="BP5626" s="42"/>
      <c r="BQ5626" s="120"/>
    </row>
    <row r="5627" spans="1:69" ht="30" hidden="1" customHeight="1" x14ac:dyDescent="0.35">
      <c r="A5627" s="134">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145"/>
      <c r="BH5627" s="95"/>
      <c r="BI5627" s="95"/>
      <c r="BJ5627" s="95"/>
      <c r="BK5627" s="94"/>
      <c r="BL5627" s="95"/>
      <c r="BM5627" s="96"/>
      <c r="BN5627" s="94"/>
      <c r="BO5627" s="94"/>
      <c r="BP5627" s="42"/>
      <c r="BQ5627" s="120"/>
    </row>
    <row r="5628" spans="1:69" ht="30" hidden="1" customHeight="1" x14ac:dyDescent="0.35">
      <c r="A5628" s="134">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145"/>
      <c r="BH5628" s="95"/>
      <c r="BI5628" s="95"/>
      <c r="BJ5628" s="95"/>
      <c r="BK5628" s="94"/>
      <c r="BL5628" s="95"/>
      <c r="BM5628" s="96"/>
      <c r="BN5628" s="94"/>
      <c r="BO5628" s="94"/>
      <c r="BP5628" s="42"/>
      <c r="BQ5628" s="120"/>
    </row>
    <row r="5629" spans="1:69" ht="30" hidden="1" customHeight="1" x14ac:dyDescent="0.35">
      <c r="A5629" s="134">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145"/>
      <c r="BH5629" s="95"/>
      <c r="BI5629" s="95"/>
      <c r="BJ5629" s="95"/>
      <c r="BK5629" s="94"/>
      <c r="BL5629" s="95"/>
      <c r="BM5629" s="96"/>
      <c r="BN5629" s="94"/>
      <c r="BO5629" s="94"/>
      <c r="BP5629" s="42"/>
      <c r="BQ5629" s="120"/>
    </row>
    <row r="5630" spans="1:69" ht="30" hidden="1" customHeight="1" x14ac:dyDescent="0.35">
      <c r="A5630" s="134">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145"/>
      <c r="BH5630" s="95"/>
      <c r="BI5630" s="95"/>
      <c r="BJ5630" s="95"/>
      <c r="BK5630" s="94"/>
      <c r="BL5630" s="95"/>
      <c r="BM5630" s="96"/>
      <c r="BN5630" s="94"/>
      <c r="BO5630" s="94"/>
      <c r="BP5630" s="42"/>
      <c r="BQ5630" s="120"/>
    </row>
    <row r="5631" spans="1:69" ht="30" hidden="1" customHeight="1" x14ac:dyDescent="0.35">
      <c r="A5631" s="134">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145"/>
      <c r="BH5631" s="95"/>
      <c r="BI5631" s="95"/>
      <c r="BJ5631" s="95"/>
      <c r="BK5631" s="94"/>
      <c r="BL5631" s="95"/>
      <c r="BM5631" s="96"/>
      <c r="BN5631" s="94"/>
      <c r="BO5631" s="94"/>
      <c r="BP5631" s="42"/>
      <c r="BQ5631" s="120"/>
    </row>
    <row r="5632" spans="1:69" ht="30" hidden="1" customHeight="1" x14ac:dyDescent="0.35">
      <c r="A5632" s="134">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145"/>
      <c r="BH5632" s="95"/>
      <c r="BI5632" s="95"/>
      <c r="BJ5632" s="95"/>
      <c r="BK5632" s="94"/>
      <c r="BL5632" s="95"/>
      <c r="BM5632" s="96"/>
      <c r="BN5632" s="94"/>
      <c r="BO5632" s="94"/>
      <c r="BP5632" s="42"/>
      <c r="BQ5632" s="120"/>
    </row>
    <row r="5633" spans="1:69" ht="30" hidden="1" customHeight="1" x14ac:dyDescent="0.35">
      <c r="A5633" s="134">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145"/>
      <c r="BH5633" s="95"/>
      <c r="BI5633" s="95"/>
      <c r="BJ5633" s="95"/>
      <c r="BK5633" s="94"/>
      <c r="BL5633" s="95"/>
      <c r="BM5633" s="96"/>
      <c r="BN5633" s="94"/>
      <c r="BO5633" s="94"/>
      <c r="BP5633" s="42"/>
      <c r="BQ5633" s="120"/>
    </row>
    <row r="5634" spans="1:69" ht="30" hidden="1" customHeight="1" x14ac:dyDescent="0.35">
      <c r="A5634" s="134">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145"/>
      <c r="BH5634" s="95"/>
      <c r="BI5634" s="95"/>
      <c r="BJ5634" s="95"/>
      <c r="BK5634" s="94"/>
      <c r="BL5634" s="95"/>
      <c r="BM5634" s="96"/>
      <c r="BN5634" s="94"/>
      <c r="BO5634" s="94"/>
      <c r="BP5634" s="42"/>
      <c r="BQ5634" s="120"/>
    </row>
    <row r="5635" spans="1:69" ht="30" hidden="1" customHeight="1" x14ac:dyDescent="0.35">
      <c r="A5635" s="134">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145"/>
      <c r="BH5635" s="95"/>
      <c r="BI5635" s="95"/>
      <c r="BJ5635" s="95"/>
      <c r="BK5635" s="94"/>
      <c r="BL5635" s="95"/>
      <c r="BM5635" s="96"/>
      <c r="BN5635" s="94"/>
      <c r="BO5635" s="94"/>
      <c r="BP5635" s="42"/>
      <c r="BQ5635" s="120"/>
    </row>
    <row r="5636" spans="1:69" ht="30" hidden="1" customHeight="1" x14ac:dyDescent="0.35">
      <c r="A5636" s="134">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145"/>
      <c r="BH5636" s="95"/>
      <c r="BI5636" s="95"/>
      <c r="BJ5636" s="95"/>
      <c r="BK5636" s="94"/>
      <c r="BL5636" s="95"/>
      <c r="BM5636" s="96"/>
      <c r="BN5636" s="94"/>
      <c r="BO5636" s="94"/>
      <c r="BP5636" s="42"/>
      <c r="BQ5636" s="120"/>
    </row>
    <row r="5637" spans="1:69" ht="30" hidden="1" customHeight="1" x14ac:dyDescent="0.35">
      <c r="A5637" s="134">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145"/>
      <c r="BH5637" s="95"/>
      <c r="BI5637" s="95"/>
      <c r="BJ5637" s="95"/>
      <c r="BK5637" s="94"/>
      <c r="BL5637" s="95"/>
      <c r="BM5637" s="96"/>
      <c r="BN5637" s="94"/>
      <c r="BO5637" s="94"/>
      <c r="BP5637" s="42"/>
      <c r="BQ5637" s="120"/>
    </row>
    <row r="5638" spans="1:69" ht="30" hidden="1" customHeight="1" x14ac:dyDescent="0.35">
      <c r="A5638" s="134">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145"/>
      <c r="BH5638" s="95"/>
      <c r="BI5638" s="95"/>
      <c r="BJ5638" s="95"/>
      <c r="BK5638" s="94"/>
      <c r="BL5638" s="95"/>
      <c r="BM5638" s="96"/>
      <c r="BN5638" s="94"/>
      <c r="BO5638" s="94"/>
      <c r="BP5638" s="42"/>
      <c r="BQ5638" s="120"/>
    </row>
    <row r="5639" spans="1:69" ht="30" hidden="1" customHeight="1" x14ac:dyDescent="0.35">
      <c r="A5639" s="134">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145"/>
      <c r="BH5639" s="95"/>
      <c r="BI5639" s="95"/>
      <c r="BJ5639" s="95"/>
      <c r="BK5639" s="94"/>
      <c r="BL5639" s="95"/>
      <c r="BM5639" s="96"/>
      <c r="BN5639" s="94"/>
      <c r="BO5639" s="94"/>
      <c r="BP5639" s="42"/>
      <c r="BQ5639" s="120"/>
    </row>
    <row r="5640" spans="1:69" ht="30" hidden="1" customHeight="1" x14ac:dyDescent="0.35">
      <c r="A5640" s="134">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145"/>
      <c r="BH5640" s="95"/>
      <c r="BI5640" s="95"/>
      <c r="BJ5640" s="95"/>
      <c r="BK5640" s="94"/>
      <c r="BL5640" s="95"/>
      <c r="BM5640" s="96"/>
      <c r="BN5640" s="94"/>
      <c r="BO5640" s="94"/>
      <c r="BP5640" s="42"/>
      <c r="BQ5640" s="120"/>
    </row>
    <row r="5641" spans="1:69" ht="30" hidden="1" customHeight="1" x14ac:dyDescent="0.35">
      <c r="A5641" s="134">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145"/>
      <c r="BH5641" s="95"/>
      <c r="BI5641" s="95"/>
      <c r="BJ5641" s="95"/>
      <c r="BK5641" s="94"/>
      <c r="BL5641" s="95"/>
      <c r="BM5641" s="96"/>
      <c r="BN5641" s="94"/>
      <c r="BO5641" s="94"/>
      <c r="BP5641" s="42"/>
      <c r="BQ5641" s="120"/>
    </row>
    <row r="5642" spans="1:69" ht="30" hidden="1" customHeight="1" x14ac:dyDescent="0.35">
      <c r="A5642" s="134">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145"/>
      <c r="BH5642" s="95"/>
      <c r="BI5642" s="95"/>
      <c r="BJ5642" s="95"/>
      <c r="BK5642" s="94"/>
      <c r="BL5642" s="95"/>
      <c r="BM5642" s="96"/>
      <c r="BN5642" s="94"/>
      <c r="BO5642" s="94"/>
      <c r="BP5642" s="42"/>
      <c r="BQ5642" s="120"/>
    </row>
    <row r="5643" spans="1:69" ht="30" hidden="1" customHeight="1" x14ac:dyDescent="0.35">
      <c r="A5643" s="134">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145"/>
      <c r="BH5643" s="95"/>
      <c r="BI5643" s="95"/>
      <c r="BJ5643" s="95"/>
      <c r="BK5643" s="94"/>
      <c r="BL5643" s="95"/>
      <c r="BM5643" s="96"/>
      <c r="BN5643" s="94"/>
      <c r="BO5643" s="94"/>
      <c r="BP5643" s="42"/>
      <c r="BQ5643" s="120"/>
    </row>
    <row r="5644" spans="1:69" ht="30" hidden="1" customHeight="1" x14ac:dyDescent="0.35">
      <c r="A5644" s="134">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145"/>
      <c r="BH5644" s="95"/>
      <c r="BI5644" s="95"/>
      <c r="BJ5644" s="95"/>
      <c r="BK5644" s="94"/>
      <c r="BL5644" s="95"/>
      <c r="BM5644" s="96"/>
      <c r="BN5644" s="94"/>
      <c r="BO5644" s="94"/>
      <c r="BP5644" s="42"/>
      <c r="BQ5644" s="120"/>
    </row>
    <row r="5645" spans="1:69" ht="30" hidden="1" customHeight="1" x14ac:dyDescent="0.35">
      <c r="A5645" s="134">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145"/>
      <c r="BH5645" s="95"/>
      <c r="BI5645" s="95"/>
      <c r="BJ5645" s="95"/>
      <c r="BK5645" s="94"/>
      <c r="BL5645" s="95"/>
      <c r="BM5645" s="96"/>
      <c r="BN5645" s="94"/>
      <c r="BO5645" s="94"/>
      <c r="BP5645" s="42"/>
      <c r="BQ5645" s="120"/>
    </row>
    <row r="5646" spans="1:69" ht="30" hidden="1" customHeight="1" x14ac:dyDescent="0.35">
      <c r="A5646" s="134">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145"/>
      <c r="BH5646" s="95"/>
      <c r="BI5646" s="95"/>
      <c r="BJ5646" s="95"/>
      <c r="BK5646" s="94"/>
      <c r="BL5646" s="95"/>
      <c r="BM5646" s="96"/>
      <c r="BN5646" s="94"/>
      <c r="BO5646" s="94"/>
      <c r="BP5646" s="42"/>
      <c r="BQ5646" s="120"/>
    </row>
    <row r="5647" spans="1:69" ht="30" hidden="1" customHeight="1" x14ac:dyDescent="0.35">
      <c r="A5647" s="134">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145"/>
      <c r="BH5647" s="95"/>
      <c r="BI5647" s="95"/>
      <c r="BJ5647" s="95"/>
      <c r="BK5647" s="94"/>
      <c r="BL5647" s="95"/>
      <c r="BM5647" s="96"/>
      <c r="BN5647" s="94"/>
      <c r="BO5647" s="94"/>
      <c r="BP5647" s="42"/>
      <c r="BQ5647" s="120"/>
    </row>
    <row r="5648" spans="1:69" ht="30" hidden="1" customHeight="1" x14ac:dyDescent="0.35">
      <c r="A5648" s="134">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145"/>
      <c r="BH5648" s="95"/>
      <c r="BI5648" s="95"/>
      <c r="BJ5648" s="95"/>
      <c r="BK5648" s="94"/>
      <c r="BL5648" s="95"/>
      <c r="BM5648" s="96"/>
      <c r="BN5648" s="94"/>
      <c r="BO5648" s="94"/>
      <c r="BP5648" s="42"/>
      <c r="BQ5648" s="120"/>
    </row>
    <row r="5649" spans="1:69" ht="30" hidden="1" customHeight="1" x14ac:dyDescent="0.35">
      <c r="A5649" s="134">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145"/>
      <c r="BH5649" s="95"/>
      <c r="BI5649" s="95"/>
      <c r="BJ5649" s="95"/>
      <c r="BK5649" s="94"/>
      <c r="BL5649" s="95"/>
      <c r="BM5649" s="96"/>
      <c r="BN5649" s="94"/>
      <c r="BO5649" s="94"/>
      <c r="BP5649" s="42"/>
      <c r="BQ5649" s="120"/>
    </row>
    <row r="5650" spans="1:69" ht="30" hidden="1" customHeight="1" x14ac:dyDescent="0.35">
      <c r="A5650" s="134">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145"/>
      <c r="BH5650" s="95"/>
      <c r="BI5650" s="95"/>
      <c r="BJ5650" s="95"/>
      <c r="BK5650" s="94"/>
      <c r="BL5650" s="95"/>
      <c r="BM5650" s="96"/>
      <c r="BN5650" s="94"/>
      <c r="BO5650" s="94"/>
      <c r="BP5650" s="42"/>
      <c r="BQ5650" s="120"/>
    </row>
    <row r="5651" spans="1:69" ht="30" hidden="1" customHeight="1" x14ac:dyDescent="0.35">
      <c r="A5651" s="134">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145"/>
      <c r="BH5651" s="95"/>
      <c r="BI5651" s="95"/>
      <c r="BJ5651" s="95"/>
      <c r="BK5651" s="94"/>
      <c r="BL5651" s="95"/>
      <c r="BM5651" s="96"/>
      <c r="BN5651" s="94"/>
      <c r="BO5651" s="94"/>
      <c r="BP5651" s="42"/>
      <c r="BQ5651" s="120"/>
    </row>
    <row r="5652" spans="1:69" ht="30" hidden="1" customHeight="1" x14ac:dyDescent="0.35">
      <c r="A5652" s="134">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145"/>
      <c r="BH5652" s="95"/>
      <c r="BI5652" s="95"/>
      <c r="BJ5652" s="95"/>
      <c r="BK5652" s="94"/>
      <c r="BL5652" s="95"/>
      <c r="BM5652" s="96"/>
      <c r="BN5652" s="94"/>
      <c r="BO5652" s="94"/>
      <c r="BP5652" s="42"/>
      <c r="BQ5652" s="120"/>
    </row>
    <row r="5653" spans="1:69" ht="30" hidden="1" customHeight="1" x14ac:dyDescent="0.35">
      <c r="A5653" s="134">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145"/>
      <c r="BH5653" s="95"/>
      <c r="BI5653" s="95"/>
      <c r="BJ5653" s="95"/>
      <c r="BK5653" s="94"/>
      <c r="BL5653" s="95"/>
      <c r="BM5653" s="96"/>
      <c r="BN5653" s="94"/>
      <c r="BO5653" s="94"/>
      <c r="BP5653" s="42"/>
      <c r="BQ5653" s="120"/>
    </row>
    <row r="5654" spans="1:69" ht="30" hidden="1" customHeight="1" x14ac:dyDescent="0.35">
      <c r="A5654" s="134">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145"/>
      <c r="BH5654" s="95"/>
      <c r="BI5654" s="95"/>
      <c r="BJ5654" s="95"/>
      <c r="BK5654" s="94"/>
      <c r="BL5654" s="95"/>
      <c r="BM5654" s="96"/>
      <c r="BN5654" s="94"/>
      <c r="BO5654" s="94"/>
      <c r="BP5654" s="42"/>
      <c r="BQ5654" s="120"/>
    </row>
    <row r="5655" spans="1:69" ht="30" hidden="1" customHeight="1" x14ac:dyDescent="0.35">
      <c r="A5655" s="134">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145"/>
      <c r="BH5655" s="95"/>
      <c r="BI5655" s="95"/>
      <c r="BJ5655" s="95"/>
      <c r="BK5655" s="94"/>
      <c r="BL5655" s="95"/>
      <c r="BM5655" s="96"/>
      <c r="BN5655" s="94"/>
      <c r="BO5655" s="94"/>
      <c r="BP5655" s="42"/>
      <c r="BQ5655" s="120"/>
    </row>
    <row r="5656" spans="1:69" ht="30" hidden="1" customHeight="1" x14ac:dyDescent="0.35">
      <c r="A5656" s="134">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145"/>
      <c r="BH5656" s="95"/>
      <c r="BI5656" s="95"/>
      <c r="BJ5656" s="95"/>
      <c r="BK5656" s="94"/>
      <c r="BL5656" s="95"/>
      <c r="BM5656" s="96"/>
      <c r="BN5656" s="94"/>
      <c r="BO5656" s="94"/>
      <c r="BP5656" s="42"/>
      <c r="BQ5656" s="120"/>
    </row>
    <row r="5657" spans="1:69" ht="30" hidden="1" customHeight="1" x14ac:dyDescent="0.35">
      <c r="A5657" s="134">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145"/>
      <c r="BH5657" s="95"/>
      <c r="BI5657" s="95"/>
      <c r="BJ5657" s="95"/>
      <c r="BK5657" s="94"/>
      <c r="BL5657" s="95"/>
      <c r="BM5657" s="96"/>
      <c r="BN5657" s="94"/>
      <c r="BO5657" s="94"/>
      <c r="BP5657" s="42"/>
      <c r="BQ5657" s="120"/>
    </row>
    <row r="5658" spans="1:69" ht="30" hidden="1" customHeight="1" x14ac:dyDescent="0.35">
      <c r="A5658" s="134">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145"/>
      <c r="BH5658" s="95"/>
      <c r="BI5658" s="95"/>
      <c r="BJ5658" s="95"/>
      <c r="BK5658" s="94"/>
      <c r="BL5658" s="95"/>
      <c r="BM5658" s="96"/>
      <c r="BN5658" s="94"/>
      <c r="BO5658" s="94"/>
      <c r="BP5658" s="42"/>
      <c r="BQ5658" s="120"/>
    </row>
    <row r="5659" spans="1:69" ht="30" hidden="1" customHeight="1" x14ac:dyDescent="0.35">
      <c r="A5659" s="134">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145"/>
      <c r="BH5659" s="95"/>
      <c r="BI5659" s="95"/>
      <c r="BJ5659" s="95"/>
      <c r="BK5659" s="94"/>
      <c r="BL5659" s="95"/>
      <c r="BM5659" s="96"/>
      <c r="BN5659" s="94"/>
      <c r="BO5659" s="94"/>
      <c r="BP5659" s="42"/>
      <c r="BQ5659" s="120"/>
    </row>
    <row r="5660" spans="1:69" ht="30" hidden="1" customHeight="1" x14ac:dyDescent="0.35">
      <c r="A5660" s="134">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145"/>
      <c r="BH5660" s="95"/>
      <c r="BI5660" s="95"/>
      <c r="BJ5660" s="95"/>
      <c r="BK5660" s="94"/>
      <c r="BL5660" s="95"/>
      <c r="BM5660" s="96"/>
      <c r="BN5660" s="94"/>
      <c r="BO5660" s="94"/>
      <c r="BP5660" s="42"/>
      <c r="BQ5660" s="120"/>
    </row>
    <row r="5661" spans="1:69" ht="30" hidden="1" customHeight="1" x14ac:dyDescent="0.35">
      <c r="A5661" s="134">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145"/>
      <c r="BH5661" s="95"/>
      <c r="BI5661" s="95"/>
      <c r="BJ5661" s="95"/>
      <c r="BK5661" s="94"/>
      <c r="BL5661" s="95"/>
      <c r="BM5661" s="96"/>
      <c r="BN5661" s="94"/>
      <c r="BO5661" s="94"/>
      <c r="BP5661" s="42"/>
      <c r="BQ5661" s="120"/>
    </row>
    <row r="5662" spans="1:69" ht="30" hidden="1" customHeight="1" x14ac:dyDescent="0.35">
      <c r="A5662" s="134">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145"/>
      <c r="BH5662" s="95"/>
      <c r="BI5662" s="95"/>
      <c r="BJ5662" s="95"/>
      <c r="BK5662" s="94"/>
      <c r="BL5662" s="95"/>
      <c r="BM5662" s="96"/>
      <c r="BN5662" s="94"/>
      <c r="BO5662" s="94"/>
      <c r="BP5662" s="42"/>
      <c r="BQ5662" s="120"/>
    </row>
    <row r="5663" spans="1:69" ht="30" hidden="1" customHeight="1" x14ac:dyDescent="0.35">
      <c r="A5663" s="134">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145"/>
      <c r="BH5663" s="95"/>
      <c r="BI5663" s="95"/>
      <c r="BJ5663" s="95"/>
      <c r="BK5663" s="94"/>
      <c r="BL5663" s="95"/>
      <c r="BM5663" s="96"/>
      <c r="BN5663" s="94"/>
      <c r="BO5663" s="94"/>
      <c r="BP5663" s="42"/>
      <c r="BQ5663" s="120"/>
    </row>
    <row r="5664" spans="1:69" ht="30" hidden="1" customHeight="1" x14ac:dyDescent="0.35">
      <c r="A5664" s="134">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145"/>
      <c r="BH5664" s="95"/>
      <c r="BI5664" s="95"/>
      <c r="BJ5664" s="95"/>
      <c r="BK5664" s="94"/>
      <c r="BL5664" s="95"/>
      <c r="BM5664" s="96"/>
      <c r="BN5664" s="94"/>
      <c r="BO5664" s="94"/>
      <c r="BP5664" s="42"/>
      <c r="BQ5664" s="120"/>
    </row>
    <row r="5665" spans="1:69" ht="30" hidden="1" customHeight="1" x14ac:dyDescent="0.35">
      <c r="A5665" s="134">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145"/>
      <c r="BH5665" s="95"/>
      <c r="BI5665" s="95"/>
      <c r="BJ5665" s="95"/>
      <c r="BK5665" s="94"/>
      <c r="BL5665" s="95"/>
      <c r="BM5665" s="96"/>
      <c r="BN5665" s="94"/>
      <c r="BO5665" s="94"/>
      <c r="BP5665" s="42"/>
      <c r="BQ5665" s="120"/>
    </row>
    <row r="5666" spans="1:69" ht="30" hidden="1" customHeight="1" x14ac:dyDescent="0.35">
      <c r="A5666" s="134">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145"/>
      <c r="BH5666" s="95"/>
      <c r="BI5666" s="95"/>
      <c r="BJ5666" s="95"/>
      <c r="BK5666" s="94"/>
      <c r="BL5666" s="95"/>
      <c r="BM5666" s="96"/>
      <c r="BN5666" s="94"/>
      <c r="BO5666" s="94"/>
      <c r="BP5666" s="42"/>
      <c r="BQ5666" s="120"/>
    </row>
    <row r="5667" spans="1:69" ht="30" hidden="1" customHeight="1" x14ac:dyDescent="0.35">
      <c r="A5667" s="134">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145"/>
      <c r="BH5667" s="95"/>
      <c r="BI5667" s="95"/>
      <c r="BJ5667" s="95"/>
      <c r="BK5667" s="94"/>
      <c r="BL5667" s="95"/>
      <c r="BM5667" s="96"/>
      <c r="BN5667" s="94"/>
      <c r="BO5667" s="94"/>
      <c r="BP5667" s="42"/>
      <c r="BQ5667" s="120"/>
    </row>
    <row r="5668" spans="1:69" ht="30" hidden="1" customHeight="1" x14ac:dyDescent="0.35">
      <c r="A5668" s="134">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145"/>
      <c r="BH5668" s="95"/>
      <c r="BI5668" s="95"/>
      <c r="BJ5668" s="95"/>
      <c r="BK5668" s="94"/>
      <c r="BL5668" s="95"/>
      <c r="BM5668" s="96"/>
      <c r="BN5668" s="94"/>
      <c r="BO5668" s="94"/>
      <c r="BP5668" s="42"/>
      <c r="BQ5668" s="120"/>
    </row>
    <row r="5669" spans="1:69" ht="30" hidden="1" customHeight="1" x14ac:dyDescent="0.35">
      <c r="A5669" s="134">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145"/>
      <c r="BH5669" s="95"/>
      <c r="BI5669" s="95"/>
      <c r="BJ5669" s="95"/>
      <c r="BK5669" s="94"/>
      <c r="BL5669" s="95"/>
      <c r="BM5669" s="96"/>
      <c r="BN5669" s="94"/>
      <c r="BO5669" s="94"/>
      <c r="BP5669" s="42"/>
      <c r="BQ5669" s="120"/>
    </row>
    <row r="5670" spans="1:69" ht="30" hidden="1" customHeight="1" x14ac:dyDescent="0.35">
      <c r="A5670" s="134">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145"/>
      <c r="BH5670" s="95"/>
      <c r="BI5670" s="95"/>
      <c r="BJ5670" s="95"/>
      <c r="BK5670" s="94"/>
      <c r="BL5670" s="95"/>
      <c r="BM5670" s="96"/>
      <c r="BN5670" s="94"/>
      <c r="BO5670" s="94"/>
      <c r="BP5670" s="42"/>
      <c r="BQ5670" s="120"/>
    </row>
    <row r="5671" spans="1:69" ht="30" hidden="1" customHeight="1" x14ac:dyDescent="0.35">
      <c r="A5671" s="134">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145"/>
      <c r="BH5671" s="95"/>
      <c r="BI5671" s="95"/>
      <c r="BJ5671" s="95"/>
      <c r="BK5671" s="94"/>
      <c r="BL5671" s="95"/>
      <c r="BM5671" s="96"/>
      <c r="BN5671" s="94"/>
      <c r="BO5671" s="94"/>
      <c r="BP5671" s="42"/>
      <c r="BQ5671" s="120"/>
    </row>
    <row r="5672" spans="1:69" ht="30" hidden="1" customHeight="1" x14ac:dyDescent="0.35">
      <c r="A5672" s="134">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145"/>
      <c r="BH5672" s="95"/>
      <c r="BI5672" s="95"/>
      <c r="BJ5672" s="95"/>
      <c r="BK5672" s="94"/>
      <c r="BL5672" s="95"/>
      <c r="BM5672" s="96"/>
      <c r="BN5672" s="94"/>
      <c r="BO5672" s="94"/>
      <c r="BP5672" s="42"/>
      <c r="BQ5672" s="120"/>
    </row>
    <row r="5673" spans="1:69" ht="30" hidden="1" customHeight="1" x14ac:dyDescent="0.35">
      <c r="A5673" s="134">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145"/>
      <c r="BH5673" s="95"/>
      <c r="BI5673" s="95"/>
      <c r="BJ5673" s="95"/>
      <c r="BK5673" s="94"/>
      <c r="BL5673" s="95"/>
      <c r="BM5673" s="96"/>
      <c r="BN5673" s="94"/>
      <c r="BO5673" s="94"/>
      <c r="BP5673" s="42"/>
      <c r="BQ5673" s="120"/>
    </row>
    <row r="5674" spans="1:69" ht="30" hidden="1" customHeight="1" x14ac:dyDescent="0.35">
      <c r="A5674" s="134">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145"/>
      <c r="BH5674" s="95"/>
      <c r="BI5674" s="95"/>
      <c r="BJ5674" s="95"/>
      <c r="BK5674" s="94"/>
      <c r="BL5674" s="95"/>
      <c r="BM5674" s="96"/>
      <c r="BN5674" s="94"/>
      <c r="BO5674" s="94"/>
      <c r="BP5674" s="42"/>
      <c r="BQ5674" s="120"/>
    </row>
    <row r="5675" spans="1:69" ht="30" hidden="1" customHeight="1" x14ac:dyDescent="0.35">
      <c r="A5675" s="134">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145"/>
      <c r="BH5675" s="95"/>
      <c r="BI5675" s="95"/>
      <c r="BJ5675" s="95"/>
      <c r="BK5675" s="94"/>
      <c r="BL5675" s="95"/>
      <c r="BM5675" s="96"/>
      <c r="BN5675" s="94"/>
      <c r="BO5675" s="94"/>
      <c r="BP5675" s="42"/>
      <c r="BQ5675" s="120"/>
    </row>
    <row r="5676" spans="1:69" ht="30" hidden="1" customHeight="1" x14ac:dyDescent="0.35">
      <c r="A5676" s="134">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145"/>
      <c r="BH5676" s="95"/>
      <c r="BI5676" s="95"/>
      <c r="BJ5676" s="95"/>
      <c r="BK5676" s="94"/>
      <c r="BL5676" s="95"/>
      <c r="BM5676" s="96"/>
      <c r="BN5676" s="94"/>
      <c r="BO5676" s="94"/>
      <c r="BP5676" s="42"/>
      <c r="BQ5676" s="120"/>
    </row>
    <row r="5677" spans="1:69" ht="30" hidden="1" customHeight="1" x14ac:dyDescent="0.35">
      <c r="A5677" s="134">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145"/>
      <c r="BH5677" s="95"/>
      <c r="BI5677" s="95"/>
      <c r="BJ5677" s="95"/>
      <c r="BK5677" s="94"/>
      <c r="BL5677" s="95"/>
      <c r="BM5677" s="96"/>
      <c r="BN5677" s="94"/>
      <c r="BO5677" s="94"/>
      <c r="BP5677" s="42"/>
      <c r="BQ5677" s="120"/>
    </row>
    <row r="5678" spans="1:69" ht="30" hidden="1" customHeight="1" x14ac:dyDescent="0.35">
      <c r="A5678" s="134">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145"/>
      <c r="BH5678" s="95"/>
      <c r="BI5678" s="95"/>
      <c r="BJ5678" s="95"/>
      <c r="BK5678" s="94"/>
      <c r="BL5678" s="95"/>
      <c r="BM5678" s="96"/>
      <c r="BN5678" s="94"/>
      <c r="BO5678" s="94"/>
      <c r="BP5678" s="42"/>
      <c r="BQ5678" s="120"/>
    </row>
    <row r="5679" spans="1:69" ht="30" hidden="1" customHeight="1" x14ac:dyDescent="0.35">
      <c r="A5679" s="134">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145"/>
      <c r="BH5679" s="95"/>
      <c r="BI5679" s="95"/>
      <c r="BJ5679" s="95"/>
      <c r="BK5679" s="94"/>
      <c r="BL5679" s="95"/>
      <c r="BM5679" s="96"/>
      <c r="BN5679" s="94"/>
      <c r="BO5679" s="94"/>
      <c r="BP5679" s="42"/>
      <c r="BQ5679" s="120"/>
    </row>
    <row r="5680" spans="1:69" ht="30" hidden="1" customHeight="1" x14ac:dyDescent="0.35">
      <c r="A5680" s="134">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145"/>
      <c r="BH5680" s="95"/>
      <c r="BI5680" s="95"/>
      <c r="BJ5680" s="95"/>
      <c r="BK5680" s="94"/>
      <c r="BL5680" s="95"/>
      <c r="BM5680" s="96"/>
      <c r="BN5680" s="94"/>
      <c r="BO5680" s="94"/>
      <c r="BP5680" s="42"/>
      <c r="BQ5680" s="120"/>
    </row>
    <row r="5681" spans="1:69" ht="30" hidden="1" customHeight="1" x14ac:dyDescent="0.35">
      <c r="A5681" s="134">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145"/>
      <c r="BH5681" s="95"/>
      <c r="BI5681" s="95"/>
      <c r="BJ5681" s="95"/>
      <c r="BK5681" s="94"/>
      <c r="BL5681" s="95"/>
      <c r="BM5681" s="96"/>
      <c r="BN5681" s="94"/>
      <c r="BO5681" s="94"/>
      <c r="BP5681" s="42"/>
      <c r="BQ5681" s="120"/>
    </row>
    <row r="5682" spans="1:69" ht="30" hidden="1" customHeight="1" x14ac:dyDescent="0.35">
      <c r="A5682" s="134">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145"/>
      <c r="BH5682" s="95"/>
      <c r="BI5682" s="95"/>
      <c r="BJ5682" s="95"/>
      <c r="BK5682" s="94"/>
      <c r="BL5682" s="95"/>
      <c r="BM5682" s="96"/>
      <c r="BN5682" s="94"/>
      <c r="BO5682" s="94"/>
      <c r="BP5682" s="42"/>
      <c r="BQ5682" s="120"/>
    </row>
    <row r="5683" spans="1:69" ht="30" hidden="1" customHeight="1" x14ac:dyDescent="0.35">
      <c r="A5683" s="134">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145"/>
      <c r="BH5683" s="95"/>
      <c r="BI5683" s="95"/>
      <c r="BJ5683" s="95"/>
      <c r="BK5683" s="94"/>
      <c r="BL5683" s="95"/>
      <c r="BM5683" s="96"/>
      <c r="BN5683" s="94"/>
      <c r="BO5683" s="94"/>
      <c r="BP5683" s="42"/>
      <c r="BQ5683" s="120"/>
    </row>
    <row r="5684" spans="1:69" ht="30" hidden="1" customHeight="1" x14ac:dyDescent="0.35">
      <c r="A5684" s="134">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145"/>
      <c r="BH5684" s="95"/>
      <c r="BI5684" s="95"/>
      <c r="BJ5684" s="95"/>
      <c r="BK5684" s="94"/>
      <c r="BL5684" s="95"/>
      <c r="BM5684" s="96"/>
      <c r="BN5684" s="94"/>
      <c r="BO5684" s="94"/>
      <c r="BP5684" s="42"/>
      <c r="BQ5684" s="120"/>
    </row>
    <row r="5685" spans="1:69" ht="30" hidden="1" customHeight="1" x14ac:dyDescent="0.35">
      <c r="A5685" s="134">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145"/>
      <c r="BH5685" s="95"/>
      <c r="BI5685" s="95"/>
      <c r="BJ5685" s="95"/>
      <c r="BK5685" s="94"/>
      <c r="BL5685" s="95"/>
      <c r="BM5685" s="96"/>
      <c r="BN5685" s="94"/>
      <c r="BO5685" s="94"/>
      <c r="BP5685" s="42"/>
      <c r="BQ5685" s="120"/>
    </row>
    <row r="5686" spans="1:69" ht="30" hidden="1" customHeight="1" x14ac:dyDescent="0.35">
      <c r="A5686" s="134">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145"/>
      <c r="BH5686" s="95"/>
      <c r="BI5686" s="95"/>
      <c r="BJ5686" s="95"/>
      <c r="BK5686" s="94"/>
      <c r="BL5686" s="95"/>
      <c r="BM5686" s="96"/>
      <c r="BN5686" s="94"/>
      <c r="BO5686" s="94"/>
      <c r="BP5686" s="42"/>
      <c r="BQ5686" s="120"/>
    </row>
    <row r="5687" spans="1:69" ht="30" hidden="1" customHeight="1" x14ac:dyDescent="0.35">
      <c r="A5687" s="134">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145"/>
      <c r="BH5687" s="95"/>
      <c r="BI5687" s="95"/>
      <c r="BJ5687" s="95"/>
      <c r="BK5687" s="94"/>
      <c r="BL5687" s="95"/>
      <c r="BM5687" s="96"/>
      <c r="BN5687" s="94"/>
      <c r="BO5687" s="94"/>
      <c r="BP5687" s="42"/>
      <c r="BQ5687" s="120"/>
    </row>
    <row r="5688" spans="1:69" ht="30" hidden="1" customHeight="1" x14ac:dyDescent="0.35">
      <c r="A5688" s="134">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145"/>
      <c r="BH5688" s="95"/>
      <c r="BI5688" s="95"/>
      <c r="BJ5688" s="95"/>
      <c r="BK5688" s="94"/>
      <c r="BL5688" s="95"/>
      <c r="BM5688" s="96"/>
      <c r="BN5688" s="94"/>
      <c r="BO5688" s="94"/>
      <c r="BP5688" s="42"/>
      <c r="BQ5688" s="120"/>
    </row>
    <row r="5689" spans="1:69" ht="30" hidden="1" customHeight="1" x14ac:dyDescent="0.35">
      <c r="A5689" s="134">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145"/>
      <c r="BH5689" s="95"/>
      <c r="BI5689" s="95"/>
      <c r="BJ5689" s="95"/>
      <c r="BK5689" s="94"/>
      <c r="BL5689" s="95"/>
      <c r="BM5689" s="96"/>
      <c r="BN5689" s="94"/>
      <c r="BO5689" s="94"/>
      <c r="BP5689" s="42"/>
      <c r="BQ5689" s="120"/>
    </row>
    <row r="5690" spans="1:69" ht="30" hidden="1" customHeight="1" x14ac:dyDescent="0.35">
      <c r="A5690" s="134">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145"/>
      <c r="BH5690" s="95"/>
      <c r="BI5690" s="95"/>
      <c r="BJ5690" s="95"/>
      <c r="BK5690" s="94"/>
      <c r="BL5690" s="95"/>
      <c r="BM5690" s="96"/>
      <c r="BN5690" s="94"/>
      <c r="BO5690" s="94"/>
      <c r="BP5690" s="42"/>
      <c r="BQ5690" s="120"/>
    </row>
    <row r="5691" spans="1:69" ht="30" hidden="1" customHeight="1" x14ac:dyDescent="0.35">
      <c r="A5691" s="134">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145"/>
      <c r="BH5691" s="95"/>
      <c r="BI5691" s="95"/>
      <c r="BJ5691" s="95"/>
      <c r="BK5691" s="94"/>
      <c r="BL5691" s="95"/>
      <c r="BM5691" s="96"/>
      <c r="BN5691" s="94"/>
      <c r="BO5691" s="94"/>
      <c r="BP5691" s="42"/>
      <c r="BQ5691" s="120"/>
    </row>
    <row r="5692" spans="1:69" ht="30" hidden="1" customHeight="1" x14ac:dyDescent="0.35">
      <c r="A5692" s="134">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145"/>
      <c r="BH5692" s="95"/>
      <c r="BI5692" s="95"/>
      <c r="BJ5692" s="95"/>
      <c r="BK5692" s="94"/>
      <c r="BL5692" s="95"/>
      <c r="BM5692" s="96"/>
      <c r="BN5692" s="94"/>
      <c r="BO5692" s="94"/>
      <c r="BP5692" s="42"/>
      <c r="BQ5692" s="120"/>
    </row>
    <row r="5693" spans="1:69" ht="30" hidden="1" customHeight="1" x14ac:dyDescent="0.35">
      <c r="A5693" s="134">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145"/>
      <c r="BH5693" s="95"/>
      <c r="BI5693" s="95"/>
      <c r="BJ5693" s="95"/>
      <c r="BK5693" s="94"/>
      <c r="BL5693" s="95"/>
      <c r="BM5693" s="96"/>
      <c r="BN5693" s="94"/>
      <c r="BO5693" s="94"/>
      <c r="BP5693" s="42"/>
      <c r="BQ5693" s="120"/>
    </row>
    <row r="5694" spans="1:69" ht="30" hidden="1" customHeight="1" x14ac:dyDescent="0.35">
      <c r="A5694" s="134">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145"/>
      <c r="BH5694" s="95"/>
      <c r="BI5694" s="95"/>
      <c r="BJ5694" s="95"/>
      <c r="BK5694" s="94"/>
      <c r="BL5694" s="95"/>
      <c r="BM5694" s="96"/>
      <c r="BN5694" s="94"/>
      <c r="BO5694" s="94"/>
      <c r="BP5694" s="42"/>
      <c r="BQ5694" s="120"/>
    </row>
    <row r="5695" spans="1:69" ht="30" hidden="1" customHeight="1" x14ac:dyDescent="0.35">
      <c r="A5695" s="134">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145"/>
      <c r="BH5695" s="95"/>
      <c r="BI5695" s="95"/>
      <c r="BJ5695" s="95"/>
      <c r="BK5695" s="94"/>
      <c r="BL5695" s="95"/>
      <c r="BM5695" s="96"/>
      <c r="BN5695" s="94"/>
      <c r="BO5695" s="94"/>
      <c r="BP5695" s="42"/>
      <c r="BQ5695" s="120"/>
    </row>
    <row r="5696" spans="1:69" ht="30" hidden="1" customHeight="1" x14ac:dyDescent="0.35">
      <c r="A5696" s="134">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145"/>
      <c r="BH5696" s="95"/>
      <c r="BI5696" s="95"/>
      <c r="BJ5696" s="95"/>
      <c r="BK5696" s="94"/>
      <c r="BL5696" s="95"/>
      <c r="BM5696" s="96"/>
      <c r="BN5696" s="94"/>
      <c r="BO5696" s="94"/>
      <c r="BP5696" s="42"/>
      <c r="BQ5696" s="120"/>
    </row>
    <row r="5697" spans="1:69" ht="30" hidden="1" customHeight="1" x14ac:dyDescent="0.35">
      <c r="A5697" s="134">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145"/>
      <c r="BH5697" s="95"/>
      <c r="BI5697" s="95"/>
      <c r="BJ5697" s="95"/>
      <c r="BK5697" s="94"/>
      <c r="BL5697" s="95"/>
      <c r="BM5697" s="96"/>
      <c r="BN5697" s="94"/>
      <c r="BO5697" s="94"/>
      <c r="BP5697" s="42"/>
      <c r="BQ5697" s="120"/>
    </row>
    <row r="5698" spans="1:69" ht="30" hidden="1" customHeight="1" x14ac:dyDescent="0.35">
      <c r="A5698" s="134">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145"/>
      <c r="BH5698" s="95"/>
      <c r="BI5698" s="95"/>
      <c r="BJ5698" s="95"/>
      <c r="BK5698" s="94"/>
      <c r="BL5698" s="95"/>
      <c r="BM5698" s="96"/>
      <c r="BN5698" s="94"/>
      <c r="BO5698" s="94"/>
      <c r="BP5698" s="42"/>
      <c r="BQ5698" s="120"/>
    </row>
    <row r="5699" spans="1:69" ht="30" hidden="1" customHeight="1" x14ac:dyDescent="0.35">
      <c r="A5699" s="134">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145"/>
      <c r="BH5699" s="95"/>
      <c r="BI5699" s="95"/>
      <c r="BJ5699" s="95"/>
      <c r="BK5699" s="94"/>
      <c r="BL5699" s="95"/>
      <c r="BM5699" s="96"/>
      <c r="BN5699" s="94"/>
      <c r="BO5699" s="94"/>
      <c r="BP5699" s="42"/>
      <c r="BQ5699" s="120"/>
    </row>
    <row r="5700" spans="1:69" ht="30" hidden="1" customHeight="1" x14ac:dyDescent="0.35">
      <c r="A5700" s="134">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145"/>
      <c r="BH5700" s="95"/>
      <c r="BI5700" s="95"/>
      <c r="BJ5700" s="95"/>
      <c r="BK5700" s="94"/>
      <c r="BL5700" s="95"/>
      <c r="BM5700" s="96"/>
      <c r="BN5700" s="94"/>
      <c r="BO5700" s="94"/>
      <c r="BP5700" s="42"/>
      <c r="BQ5700" s="120"/>
    </row>
    <row r="5701" spans="1:69" ht="30" hidden="1" customHeight="1" x14ac:dyDescent="0.35">
      <c r="A5701" s="134">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145"/>
      <c r="BH5701" s="95"/>
      <c r="BI5701" s="95"/>
      <c r="BJ5701" s="95"/>
      <c r="BK5701" s="94"/>
      <c r="BL5701" s="95"/>
      <c r="BM5701" s="96"/>
      <c r="BN5701" s="94"/>
      <c r="BO5701" s="94"/>
      <c r="BP5701" s="42"/>
      <c r="BQ5701" s="120"/>
    </row>
    <row r="5702" spans="1:69" ht="30" hidden="1" customHeight="1" x14ac:dyDescent="0.35">
      <c r="A5702" s="134">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145"/>
      <c r="BH5702" s="95"/>
      <c r="BI5702" s="95"/>
      <c r="BJ5702" s="95"/>
      <c r="BK5702" s="94"/>
      <c r="BL5702" s="95"/>
      <c r="BM5702" s="96"/>
      <c r="BN5702" s="94"/>
      <c r="BO5702" s="94"/>
      <c r="BP5702" s="42"/>
      <c r="BQ5702" s="120"/>
    </row>
    <row r="5703" spans="1:69" ht="30" hidden="1" customHeight="1" x14ac:dyDescent="0.35">
      <c r="A5703" s="134">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145"/>
      <c r="BH5703" s="95"/>
      <c r="BI5703" s="95"/>
      <c r="BJ5703" s="95"/>
      <c r="BK5703" s="94"/>
      <c r="BL5703" s="95"/>
      <c r="BM5703" s="96"/>
      <c r="BN5703" s="94"/>
      <c r="BO5703" s="94"/>
      <c r="BP5703" s="42"/>
      <c r="BQ5703" s="120"/>
    </row>
    <row r="5704" spans="1:69" ht="30" hidden="1" customHeight="1" x14ac:dyDescent="0.35">
      <c r="A5704" s="134">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145"/>
      <c r="BH5704" s="95"/>
      <c r="BI5704" s="95"/>
      <c r="BJ5704" s="95"/>
      <c r="BK5704" s="94"/>
      <c r="BL5704" s="95"/>
      <c r="BM5704" s="96"/>
      <c r="BN5704" s="94"/>
      <c r="BO5704" s="94"/>
      <c r="BP5704" s="42"/>
      <c r="BQ5704" s="120"/>
    </row>
    <row r="5705" spans="1:69" ht="30" hidden="1" customHeight="1" x14ac:dyDescent="0.35">
      <c r="A5705" s="134">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145"/>
      <c r="BH5705" s="95"/>
      <c r="BI5705" s="95"/>
      <c r="BJ5705" s="95"/>
      <c r="BK5705" s="94"/>
      <c r="BL5705" s="95"/>
      <c r="BM5705" s="96"/>
      <c r="BN5705" s="94"/>
      <c r="BO5705" s="94"/>
      <c r="BP5705" s="42"/>
      <c r="BQ5705" s="120"/>
    </row>
    <row r="5706" spans="1:69" ht="30" hidden="1" customHeight="1" x14ac:dyDescent="0.35">
      <c r="A5706" s="134">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145"/>
      <c r="BH5706" s="95"/>
      <c r="BI5706" s="95"/>
      <c r="BJ5706" s="95"/>
      <c r="BK5706" s="94"/>
      <c r="BL5706" s="95"/>
      <c r="BM5706" s="96"/>
      <c r="BN5706" s="94"/>
      <c r="BO5706" s="94"/>
      <c r="BP5706" s="42"/>
      <c r="BQ5706" s="120"/>
    </row>
    <row r="5707" spans="1:69" ht="30" hidden="1" customHeight="1" x14ac:dyDescent="0.35">
      <c r="A5707" s="134">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145"/>
      <c r="BH5707" s="95"/>
      <c r="BI5707" s="95"/>
      <c r="BJ5707" s="95"/>
      <c r="BK5707" s="94"/>
      <c r="BL5707" s="95"/>
      <c r="BM5707" s="96"/>
      <c r="BN5707" s="94"/>
      <c r="BO5707" s="94"/>
      <c r="BP5707" s="42"/>
      <c r="BQ5707" s="120"/>
    </row>
    <row r="5708" spans="1:69" ht="30" hidden="1" customHeight="1" x14ac:dyDescent="0.35">
      <c r="A5708" s="134">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145"/>
      <c r="BH5708" s="95"/>
      <c r="BI5708" s="95"/>
      <c r="BJ5708" s="95"/>
      <c r="BK5708" s="94"/>
      <c r="BL5708" s="95"/>
      <c r="BM5708" s="96"/>
      <c r="BN5708" s="94"/>
      <c r="BO5708" s="94"/>
      <c r="BP5708" s="42"/>
      <c r="BQ5708" s="120"/>
    </row>
    <row r="5709" spans="1:69" ht="30" hidden="1" customHeight="1" x14ac:dyDescent="0.35">
      <c r="A5709" s="134">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145"/>
      <c r="BH5709" s="95"/>
      <c r="BI5709" s="95"/>
      <c r="BJ5709" s="95"/>
      <c r="BK5709" s="94"/>
      <c r="BL5709" s="95"/>
      <c r="BM5709" s="96"/>
      <c r="BN5709" s="94"/>
      <c r="BO5709" s="94"/>
      <c r="BP5709" s="42"/>
      <c r="BQ5709" s="120"/>
    </row>
    <row r="5710" spans="1:69" ht="30" hidden="1" customHeight="1" x14ac:dyDescent="0.35">
      <c r="A5710" s="134">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145"/>
      <c r="BH5710" s="95"/>
      <c r="BI5710" s="95"/>
      <c r="BJ5710" s="95"/>
      <c r="BK5710" s="94"/>
      <c r="BL5710" s="95"/>
      <c r="BM5710" s="96"/>
      <c r="BN5710" s="94"/>
      <c r="BO5710" s="94"/>
      <c r="BP5710" s="42"/>
      <c r="BQ5710" s="120"/>
    </row>
    <row r="5711" spans="1:69" ht="30" hidden="1" customHeight="1" x14ac:dyDescent="0.35">
      <c r="A5711" s="134">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145"/>
      <c r="BH5711" s="95"/>
      <c r="BI5711" s="95"/>
      <c r="BJ5711" s="95"/>
      <c r="BK5711" s="94"/>
      <c r="BL5711" s="95"/>
      <c r="BM5711" s="96"/>
      <c r="BN5711" s="94"/>
      <c r="BO5711" s="94"/>
      <c r="BP5711" s="42"/>
      <c r="BQ5711" s="120"/>
    </row>
    <row r="5712" spans="1:69" ht="30" hidden="1" customHeight="1" x14ac:dyDescent="0.35">
      <c r="A5712" s="134">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145"/>
      <c r="BH5712" s="95"/>
      <c r="BI5712" s="95"/>
      <c r="BJ5712" s="95"/>
      <c r="BK5712" s="94"/>
      <c r="BL5712" s="95"/>
      <c r="BM5712" s="96"/>
      <c r="BN5712" s="94"/>
      <c r="BO5712" s="94"/>
      <c r="BP5712" s="42"/>
      <c r="BQ5712" s="120"/>
    </row>
    <row r="5713" spans="1:69" ht="30" hidden="1" customHeight="1" x14ac:dyDescent="0.35">
      <c r="A5713" s="134">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145"/>
      <c r="BH5713" s="95"/>
      <c r="BI5713" s="95"/>
      <c r="BJ5713" s="95"/>
      <c r="BK5713" s="94"/>
      <c r="BL5713" s="95"/>
      <c r="BM5713" s="96"/>
      <c r="BN5713" s="94"/>
      <c r="BO5713" s="94"/>
      <c r="BP5713" s="42"/>
      <c r="BQ5713" s="120"/>
    </row>
    <row r="5714" spans="1:69" ht="30" hidden="1" customHeight="1" x14ac:dyDescent="0.35">
      <c r="A5714" s="134">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145"/>
      <c r="BH5714" s="95"/>
      <c r="BI5714" s="95"/>
      <c r="BJ5714" s="95"/>
      <c r="BK5714" s="94"/>
      <c r="BL5714" s="95"/>
      <c r="BM5714" s="96"/>
      <c r="BN5714" s="94"/>
      <c r="BO5714" s="94"/>
      <c r="BP5714" s="42"/>
      <c r="BQ5714" s="120"/>
    </row>
    <row r="5715" spans="1:69" ht="30" hidden="1" customHeight="1" x14ac:dyDescent="0.35">
      <c r="A5715" s="134">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145"/>
      <c r="BH5715" s="95"/>
      <c r="BI5715" s="95"/>
      <c r="BJ5715" s="95"/>
      <c r="BK5715" s="94"/>
      <c r="BL5715" s="95"/>
      <c r="BM5715" s="96"/>
      <c r="BN5715" s="94"/>
      <c r="BO5715" s="94"/>
      <c r="BP5715" s="42"/>
      <c r="BQ5715" s="120"/>
    </row>
    <row r="5716" spans="1:69" ht="30" hidden="1" customHeight="1" x14ac:dyDescent="0.35">
      <c r="A5716" s="134">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145"/>
      <c r="BH5716" s="95"/>
      <c r="BI5716" s="95"/>
      <c r="BJ5716" s="95"/>
      <c r="BK5716" s="94"/>
      <c r="BL5716" s="95"/>
      <c r="BM5716" s="96"/>
      <c r="BN5716" s="94"/>
      <c r="BO5716" s="94"/>
      <c r="BP5716" s="42"/>
      <c r="BQ5716" s="120"/>
    </row>
    <row r="5717" spans="1:69" ht="30" hidden="1" customHeight="1" x14ac:dyDescent="0.35">
      <c r="A5717" s="134">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145"/>
      <c r="BH5717" s="95"/>
      <c r="BI5717" s="95"/>
      <c r="BJ5717" s="95"/>
      <c r="BK5717" s="94"/>
      <c r="BL5717" s="95"/>
      <c r="BM5717" s="96"/>
      <c r="BN5717" s="94"/>
      <c r="BO5717" s="94"/>
      <c r="BP5717" s="42"/>
      <c r="BQ5717" s="120"/>
    </row>
    <row r="5718" spans="1:69" ht="30" hidden="1" customHeight="1" x14ac:dyDescent="0.35">
      <c r="A5718" s="134">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145"/>
      <c r="BH5718" s="95"/>
      <c r="BI5718" s="95"/>
      <c r="BJ5718" s="95"/>
      <c r="BK5718" s="94"/>
      <c r="BL5718" s="95"/>
      <c r="BM5718" s="96"/>
      <c r="BN5718" s="94"/>
      <c r="BO5718" s="94"/>
      <c r="BP5718" s="42"/>
      <c r="BQ5718" s="120"/>
    </row>
    <row r="5719" spans="1:69" ht="30" hidden="1" customHeight="1" x14ac:dyDescent="0.35">
      <c r="A5719" s="134">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145"/>
      <c r="BH5719" s="95"/>
      <c r="BI5719" s="95"/>
      <c r="BJ5719" s="95"/>
      <c r="BK5719" s="94"/>
      <c r="BL5719" s="95"/>
      <c r="BM5719" s="96"/>
      <c r="BN5719" s="94"/>
      <c r="BO5719" s="94"/>
      <c r="BP5719" s="42"/>
      <c r="BQ5719" s="120"/>
    </row>
    <row r="5720" spans="1:69" ht="30" hidden="1" customHeight="1" x14ac:dyDescent="0.35">
      <c r="A5720" s="134">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145"/>
      <c r="BH5720" s="95"/>
      <c r="BI5720" s="95"/>
      <c r="BJ5720" s="95"/>
      <c r="BK5720" s="94"/>
      <c r="BL5720" s="95"/>
      <c r="BM5720" s="96"/>
      <c r="BN5720" s="94"/>
      <c r="BO5720" s="94"/>
      <c r="BP5720" s="42"/>
      <c r="BQ5720" s="120"/>
    </row>
    <row r="5721" spans="1:69" ht="30" hidden="1" customHeight="1" x14ac:dyDescent="0.35">
      <c r="A5721" s="134">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145"/>
      <c r="BH5721" s="95"/>
      <c r="BI5721" s="95"/>
      <c r="BJ5721" s="95"/>
      <c r="BK5721" s="94"/>
      <c r="BL5721" s="95"/>
      <c r="BM5721" s="96"/>
      <c r="BN5721" s="94"/>
      <c r="BO5721" s="94"/>
      <c r="BP5721" s="42"/>
      <c r="BQ5721" s="120"/>
    </row>
    <row r="5722" spans="1:69" ht="30" hidden="1" customHeight="1" x14ac:dyDescent="0.35">
      <c r="A5722" s="134">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145"/>
      <c r="BH5722" s="95"/>
      <c r="BI5722" s="95"/>
      <c r="BJ5722" s="95"/>
      <c r="BK5722" s="94"/>
      <c r="BL5722" s="95"/>
      <c r="BM5722" s="96"/>
      <c r="BN5722" s="94"/>
      <c r="BO5722" s="94"/>
      <c r="BP5722" s="42"/>
      <c r="BQ5722" s="120"/>
    </row>
    <row r="5723" spans="1:69" ht="30" hidden="1" customHeight="1" x14ac:dyDescent="0.35">
      <c r="A5723" s="134">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145"/>
      <c r="BH5723" s="95"/>
      <c r="BI5723" s="95"/>
      <c r="BJ5723" s="95"/>
      <c r="BK5723" s="94"/>
      <c r="BL5723" s="95"/>
      <c r="BM5723" s="96"/>
      <c r="BN5723" s="94"/>
      <c r="BO5723" s="94"/>
      <c r="BP5723" s="42"/>
      <c r="BQ5723" s="120"/>
    </row>
    <row r="5724" spans="1:69" ht="30" hidden="1" customHeight="1" x14ac:dyDescent="0.35">
      <c r="A5724" s="134">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145"/>
      <c r="BH5724" s="95"/>
      <c r="BI5724" s="95"/>
      <c r="BJ5724" s="95"/>
      <c r="BK5724" s="94"/>
      <c r="BL5724" s="95"/>
      <c r="BM5724" s="96"/>
      <c r="BN5724" s="94"/>
      <c r="BO5724" s="94"/>
      <c r="BP5724" s="42"/>
      <c r="BQ5724" s="120"/>
    </row>
    <row r="5725" spans="1:69" ht="30" hidden="1" customHeight="1" x14ac:dyDescent="0.35">
      <c r="A5725" s="134">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145"/>
      <c r="BH5725" s="95"/>
      <c r="BI5725" s="95"/>
      <c r="BJ5725" s="95"/>
      <c r="BK5725" s="94"/>
      <c r="BL5725" s="95"/>
      <c r="BM5725" s="96"/>
      <c r="BN5725" s="94"/>
      <c r="BO5725" s="94"/>
      <c r="BP5725" s="42"/>
      <c r="BQ5725" s="120"/>
    </row>
    <row r="5726" spans="1:69" ht="30" hidden="1" customHeight="1" x14ac:dyDescent="0.35">
      <c r="A5726" s="134">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145"/>
      <c r="BH5726" s="95"/>
      <c r="BI5726" s="95"/>
      <c r="BJ5726" s="95"/>
      <c r="BK5726" s="94"/>
      <c r="BL5726" s="95"/>
      <c r="BM5726" s="96"/>
      <c r="BN5726" s="94"/>
      <c r="BO5726" s="94"/>
      <c r="BP5726" s="42"/>
      <c r="BQ5726" s="120"/>
    </row>
    <row r="5727" spans="1:69" ht="30" hidden="1" customHeight="1" x14ac:dyDescent="0.35">
      <c r="A5727" s="134">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145"/>
      <c r="BH5727" s="95"/>
      <c r="BI5727" s="95"/>
      <c r="BJ5727" s="95"/>
      <c r="BK5727" s="94"/>
      <c r="BL5727" s="95"/>
      <c r="BM5727" s="96"/>
      <c r="BN5727" s="94"/>
      <c r="BO5727" s="94"/>
      <c r="BP5727" s="42"/>
      <c r="BQ5727" s="120"/>
    </row>
    <row r="5728" spans="1:69" ht="30" hidden="1" customHeight="1" x14ac:dyDescent="0.35">
      <c r="A5728" s="134">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145"/>
      <c r="BH5728" s="95"/>
      <c r="BI5728" s="95"/>
      <c r="BJ5728" s="95"/>
      <c r="BK5728" s="94"/>
      <c r="BL5728" s="95"/>
      <c r="BM5728" s="96"/>
      <c r="BN5728" s="94"/>
      <c r="BO5728" s="94"/>
      <c r="BP5728" s="42"/>
      <c r="BQ5728" s="120"/>
    </row>
    <row r="5729" spans="1:69" ht="30" hidden="1" customHeight="1" x14ac:dyDescent="0.35">
      <c r="A5729" s="134">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145"/>
      <c r="BH5729" s="95"/>
      <c r="BI5729" s="95"/>
      <c r="BJ5729" s="95"/>
      <c r="BK5729" s="94"/>
      <c r="BL5729" s="95"/>
      <c r="BM5729" s="96"/>
      <c r="BN5729" s="94"/>
      <c r="BO5729" s="94"/>
      <c r="BP5729" s="42"/>
      <c r="BQ5729" s="120"/>
    </row>
    <row r="5730" spans="1:69" ht="30" hidden="1" customHeight="1" x14ac:dyDescent="0.35">
      <c r="A5730" s="134">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145"/>
      <c r="BH5730" s="95"/>
      <c r="BI5730" s="95"/>
      <c r="BJ5730" s="95"/>
      <c r="BK5730" s="94"/>
      <c r="BL5730" s="95"/>
      <c r="BM5730" s="96"/>
      <c r="BN5730" s="94"/>
      <c r="BO5730" s="94"/>
      <c r="BP5730" s="42"/>
      <c r="BQ5730" s="120"/>
    </row>
    <row r="5731" spans="1:69" ht="30" hidden="1" customHeight="1" x14ac:dyDescent="0.35">
      <c r="A5731" s="134">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145"/>
      <c r="BH5731" s="95"/>
      <c r="BI5731" s="95"/>
      <c r="BJ5731" s="95"/>
      <c r="BK5731" s="94"/>
      <c r="BL5731" s="95"/>
      <c r="BM5731" s="96"/>
      <c r="BN5731" s="94"/>
      <c r="BO5731" s="94"/>
      <c r="BP5731" s="42"/>
      <c r="BQ5731" s="120"/>
    </row>
    <row r="5732" spans="1:69" ht="30" hidden="1" customHeight="1" x14ac:dyDescent="0.35">
      <c r="A5732" s="134">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145"/>
      <c r="BH5732" s="95"/>
      <c r="BI5732" s="95"/>
      <c r="BJ5732" s="95"/>
      <c r="BK5732" s="94"/>
      <c r="BL5732" s="95"/>
      <c r="BM5732" s="96"/>
      <c r="BN5732" s="94"/>
      <c r="BO5732" s="94"/>
      <c r="BP5732" s="42"/>
      <c r="BQ5732" s="120"/>
    </row>
    <row r="5733" spans="1:69" ht="30" hidden="1" customHeight="1" x14ac:dyDescent="0.35">
      <c r="A5733" s="134">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145"/>
      <c r="BH5733" s="95"/>
      <c r="BI5733" s="95"/>
      <c r="BJ5733" s="95"/>
      <c r="BK5733" s="94"/>
      <c r="BL5733" s="95"/>
      <c r="BM5733" s="96"/>
      <c r="BN5733" s="94"/>
      <c r="BO5733" s="94"/>
      <c r="BP5733" s="42"/>
      <c r="BQ5733" s="120"/>
    </row>
    <row r="5734" spans="1:69" ht="30" hidden="1" customHeight="1" x14ac:dyDescent="0.35">
      <c r="A5734" s="134">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145"/>
      <c r="BH5734" s="95"/>
      <c r="BI5734" s="95"/>
      <c r="BJ5734" s="95"/>
      <c r="BK5734" s="94"/>
      <c r="BL5734" s="95"/>
      <c r="BM5734" s="96"/>
      <c r="BN5734" s="94"/>
      <c r="BO5734" s="94"/>
      <c r="BP5734" s="42"/>
      <c r="BQ5734" s="120"/>
    </row>
    <row r="5735" spans="1:69" ht="30" hidden="1" customHeight="1" x14ac:dyDescent="0.35">
      <c r="A5735" s="134">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145"/>
      <c r="BH5735" s="95"/>
      <c r="BI5735" s="95"/>
      <c r="BJ5735" s="95"/>
      <c r="BK5735" s="94"/>
      <c r="BL5735" s="95"/>
      <c r="BM5735" s="96"/>
      <c r="BN5735" s="94"/>
      <c r="BO5735" s="94"/>
      <c r="BP5735" s="42"/>
      <c r="BQ5735" s="120"/>
    </row>
    <row r="5736" spans="1:69" ht="30" hidden="1" customHeight="1" x14ac:dyDescent="0.35">
      <c r="A5736" s="134">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145"/>
      <c r="BH5736" s="95"/>
      <c r="BI5736" s="95"/>
      <c r="BJ5736" s="95"/>
      <c r="BK5736" s="94"/>
      <c r="BL5736" s="95"/>
      <c r="BM5736" s="96"/>
      <c r="BN5736" s="94"/>
      <c r="BO5736" s="94"/>
      <c r="BP5736" s="42"/>
      <c r="BQ5736" s="120"/>
    </row>
    <row r="5737" spans="1:69" ht="30" hidden="1" customHeight="1" x14ac:dyDescent="0.35">
      <c r="A5737" s="134">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145"/>
      <c r="BH5737" s="95"/>
      <c r="BI5737" s="95"/>
      <c r="BJ5737" s="95"/>
      <c r="BK5737" s="94"/>
      <c r="BL5737" s="95"/>
      <c r="BM5737" s="96"/>
      <c r="BN5737" s="94"/>
      <c r="BO5737" s="94"/>
      <c r="BP5737" s="42"/>
      <c r="BQ5737" s="120"/>
    </row>
    <row r="5738" spans="1:69" ht="30" hidden="1" customHeight="1" x14ac:dyDescent="0.35">
      <c r="A5738" s="134">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145"/>
      <c r="BH5738" s="95"/>
      <c r="BI5738" s="95"/>
      <c r="BJ5738" s="95"/>
      <c r="BK5738" s="94"/>
      <c r="BL5738" s="95"/>
      <c r="BM5738" s="96"/>
      <c r="BN5738" s="94"/>
      <c r="BO5738" s="94"/>
      <c r="BP5738" s="42"/>
      <c r="BQ5738" s="120"/>
    </row>
    <row r="5739" spans="1:69" ht="30" hidden="1" customHeight="1" x14ac:dyDescent="0.35">
      <c r="A5739" s="134">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145"/>
      <c r="BH5739" s="95"/>
      <c r="BI5739" s="95"/>
      <c r="BJ5739" s="95"/>
      <c r="BK5739" s="94"/>
      <c r="BL5739" s="95"/>
      <c r="BM5739" s="96"/>
      <c r="BN5739" s="94"/>
      <c r="BO5739" s="94"/>
      <c r="BP5739" s="42"/>
      <c r="BQ5739" s="120"/>
    </row>
    <row r="5740" spans="1:69" ht="30" hidden="1" customHeight="1" x14ac:dyDescent="0.35">
      <c r="A5740" s="134">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145"/>
      <c r="BH5740" s="95"/>
      <c r="BI5740" s="95"/>
      <c r="BJ5740" s="95"/>
      <c r="BK5740" s="94"/>
      <c r="BL5740" s="95"/>
      <c r="BM5740" s="96"/>
      <c r="BN5740" s="94"/>
      <c r="BO5740" s="94"/>
      <c r="BP5740" s="42"/>
      <c r="BQ5740" s="120"/>
    </row>
    <row r="5741" spans="1:69" ht="30" hidden="1" customHeight="1" x14ac:dyDescent="0.35">
      <c r="A5741" s="134">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145"/>
      <c r="BH5741" s="95"/>
      <c r="BI5741" s="95"/>
      <c r="BJ5741" s="95"/>
      <c r="BK5741" s="94"/>
      <c r="BL5741" s="95"/>
      <c r="BM5741" s="96"/>
      <c r="BN5741" s="94"/>
      <c r="BO5741" s="94"/>
      <c r="BP5741" s="42"/>
      <c r="BQ5741" s="120"/>
    </row>
    <row r="5742" spans="1:69" ht="30" hidden="1" customHeight="1" x14ac:dyDescent="0.35">
      <c r="A5742" s="134">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145"/>
      <c r="BH5742" s="95"/>
      <c r="BI5742" s="95"/>
      <c r="BJ5742" s="95"/>
      <c r="BK5742" s="94"/>
      <c r="BL5742" s="95"/>
      <c r="BM5742" s="96"/>
      <c r="BN5742" s="94"/>
      <c r="BO5742" s="94"/>
      <c r="BP5742" s="42"/>
      <c r="BQ5742" s="120"/>
    </row>
    <row r="5743" spans="1:69" ht="30" hidden="1" customHeight="1" x14ac:dyDescent="0.35">
      <c r="A5743" s="134">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145"/>
      <c r="BH5743" s="95"/>
      <c r="BI5743" s="95"/>
      <c r="BJ5743" s="95"/>
      <c r="BK5743" s="94"/>
      <c r="BL5743" s="95"/>
      <c r="BM5743" s="96"/>
      <c r="BN5743" s="94"/>
      <c r="BO5743" s="94"/>
      <c r="BP5743" s="42"/>
      <c r="BQ5743" s="120"/>
    </row>
    <row r="5744" spans="1:69" ht="30" hidden="1" customHeight="1" x14ac:dyDescent="0.35">
      <c r="A5744" s="134">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145"/>
      <c r="BH5744" s="95"/>
      <c r="BI5744" s="95"/>
      <c r="BJ5744" s="95"/>
      <c r="BK5744" s="94"/>
      <c r="BL5744" s="95"/>
      <c r="BM5744" s="96"/>
      <c r="BN5744" s="94"/>
      <c r="BO5744" s="94"/>
      <c r="BP5744" s="42"/>
      <c r="BQ5744" s="120"/>
    </row>
    <row r="5745" spans="1:69" ht="30" hidden="1" customHeight="1" x14ac:dyDescent="0.35">
      <c r="A5745" s="134">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145"/>
      <c r="BH5745" s="95"/>
      <c r="BI5745" s="95"/>
      <c r="BJ5745" s="95"/>
      <c r="BK5745" s="94"/>
      <c r="BL5745" s="95"/>
      <c r="BM5745" s="96"/>
      <c r="BN5745" s="94"/>
      <c r="BO5745" s="94"/>
      <c r="BP5745" s="42"/>
      <c r="BQ5745" s="120"/>
    </row>
    <row r="5746" spans="1:69" ht="30" hidden="1" customHeight="1" x14ac:dyDescent="0.35">
      <c r="A5746" s="134">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145"/>
      <c r="BH5746" s="95"/>
      <c r="BI5746" s="95"/>
      <c r="BJ5746" s="95"/>
      <c r="BK5746" s="94"/>
      <c r="BL5746" s="95"/>
      <c r="BM5746" s="96"/>
      <c r="BN5746" s="94"/>
      <c r="BO5746" s="94"/>
      <c r="BP5746" s="42"/>
      <c r="BQ5746" s="120"/>
    </row>
    <row r="5747" spans="1:69" ht="30" hidden="1" customHeight="1" x14ac:dyDescent="0.35">
      <c r="A5747" s="134">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145"/>
      <c r="BH5747" s="95"/>
      <c r="BI5747" s="95"/>
      <c r="BJ5747" s="95"/>
      <c r="BK5747" s="94"/>
      <c r="BL5747" s="95"/>
      <c r="BM5747" s="96"/>
      <c r="BN5747" s="94"/>
      <c r="BO5747" s="94"/>
      <c r="BP5747" s="42"/>
      <c r="BQ5747" s="120"/>
    </row>
    <row r="5748" spans="1:69" ht="30" hidden="1" customHeight="1" x14ac:dyDescent="0.35">
      <c r="A5748" s="134">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145"/>
      <c r="BH5748" s="95"/>
      <c r="BI5748" s="95"/>
      <c r="BJ5748" s="95"/>
      <c r="BK5748" s="94"/>
      <c r="BL5748" s="95"/>
      <c r="BM5748" s="96"/>
      <c r="BN5748" s="94"/>
      <c r="BO5748" s="94"/>
      <c r="BP5748" s="42"/>
      <c r="BQ5748" s="120"/>
    </row>
    <row r="5749" spans="1:69" ht="30" hidden="1" customHeight="1" x14ac:dyDescent="0.35">
      <c r="A5749" s="134">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145"/>
      <c r="BH5749" s="95"/>
      <c r="BI5749" s="95"/>
      <c r="BJ5749" s="95"/>
      <c r="BK5749" s="94"/>
      <c r="BL5749" s="95"/>
      <c r="BM5749" s="96"/>
      <c r="BN5749" s="94"/>
      <c r="BO5749" s="94"/>
      <c r="BP5749" s="42"/>
      <c r="BQ5749" s="120"/>
    </row>
    <row r="5750" spans="1:69" ht="30" hidden="1" customHeight="1" x14ac:dyDescent="0.35">
      <c r="A5750" s="134">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145"/>
      <c r="BH5750" s="95"/>
      <c r="BI5750" s="95"/>
      <c r="BJ5750" s="95"/>
      <c r="BK5750" s="94"/>
      <c r="BL5750" s="95"/>
      <c r="BM5750" s="96"/>
      <c r="BN5750" s="94"/>
      <c r="BO5750" s="94"/>
      <c r="BP5750" s="42"/>
      <c r="BQ5750" s="120"/>
    </row>
    <row r="5751" spans="1:69" ht="30" hidden="1" customHeight="1" x14ac:dyDescent="0.35">
      <c r="A5751" s="134">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145"/>
      <c r="BH5751" s="95"/>
      <c r="BI5751" s="95"/>
      <c r="BJ5751" s="95"/>
      <c r="BK5751" s="94"/>
      <c r="BL5751" s="95"/>
      <c r="BM5751" s="96"/>
      <c r="BN5751" s="94"/>
      <c r="BO5751" s="94"/>
      <c r="BP5751" s="42"/>
      <c r="BQ5751" s="120"/>
    </row>
    <row r="5752" spans="1:69" ht="30" hidden="1" customHeight="1" x14ac:dyDescent="0.35">
      <c r="A5752" s="134">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145"/>
      <c r="BH5752" s="95"/>
      <c r="BI5752" s="95"/>
      <c r="BJ5752" s="95"/>
      <c r="BK5752" s="94"/>
      <c r="BL5752" s="95"/>
      <c r="BM5752" s="96"/>
      <c r="BN5752" s="94"/>
      <c r="BO5752" s="94"/>
      <c r="BP5752" s="42"/>
      <c r="BQ5752" s="120"/>
    </row>
    <row r="5753" spans="1:69" ht="30" hidden="1" customHeight="1" x14ac:dyDescent="0.35">
      <c r="A5753" s="134">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145"/>
      <c r="BH5753" s="95"/>
      <c r="BI5753" s="95"/>
      <c r="BJ5753" s="95"/>
      <c r="BK5753" s="94"/>
      <c r="BL5753" s="95"/>
      <c r="BM5753" s="96"/>
      <c r="BN5753" s="94"/>
      <c r="BO5753" s="94"/>
      <c r="BP5753" s="42"/>
      <c r="BQ5753" s="120"/>
    </row>
    <row r="5754" spans="1:69" ht="30" hidden="1" customHeight="1" x14ac:dyDescent="0.35">
      <c r="A5754" s="134">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145"/>
      <c r="BH5754" s="95"/>
      <c r="BI5754" s="95"/>
      <c r="BJ5754" s="95"/>
      <c r="BK5754" s="94"/>
      <c r="BL5754" s="95"/>
      <c r="BM5754" s="96"/>
      <c r="BN5754" s="94"/>
      <c r="BO5754" s="94"/>
      <c r="BP5754" s="42"/>
      <c r="BQ5754" s="120"/>
    </row>
    <row r="5755" spans="1:69" ht="30" hidden="1" customHeight="1" x14ac:dyDescent="0.35">
      <c r="A5755" s="134">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145"/>
      <c r="BH5755" s="95"/>
      <c r="BI5755" s="95"/>
      <c r="BJ5755" s="95"/>
      <c r="BK5755" s="94"/>
      <c r="BL5755" s="95"/>
      <c r="BM5755" s="96"/>
      <c r="BN5755" s="94"/>
      <c r="BO5755" s="94"/>
      <c r="BP5755" s="42"/>
      <c r="BQ5755" s="120"/>
    </row>
    <row r="5756" spans="1:69" ht="30" hidden="1" customHeight="1" x14ac:dyDescent="0.35">
      <c r="A5756" s="134">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145"/>
      <c r="BH5756" s="95"/>
      <c r="BI5756" s="95"/>
      <c r="BJ5756" s="95"/>
      <c r="BK5756" s="94"/>
      <c r="BL5756" s="95"/>
      <c r="BM5756" s="96"/>
      <c r="BN5756" s="94"/>
      <c r="BO5756" s="94"/>
      <c r="BP5756" s="42"/>
      <c r="BQ5756" s="120"/>
    </row>
    <row r="5757" spans="1:69" ht="30" hidden="1" customHeight="1" x14ac:dyDescent="0.35">
      <c r="A5757" s="134">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145"/>
      <c r="BH5757" s="95"/>
      <c r="BI5757" s="95"/>
      <c r="BJ5757" s="95"/>
      <c r="BK5757" s="94"/>
      <c r="BL5757" s="95"/>
      <c r="BM5757" s="96"/>
      <c r="BN5757" s="94"/>
      <c r="BO5757" s="94"/>
      <c r="BP5757" s="42"/>
      <c r="BQ5757" s="120"/>
    </row>
    <row r="5758" spans="1:69" ht="30" hidden="1" customHeight="1" x14ac:dyDescent="0.35">
      <c r="A5758" s="134">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145"/>
      <c r="BH5758" s="95"/>
      <c r="BI5758" s="95"/>
      <c r="BJ5758" s="95"/>
      <c r="BK5758" s="94"/>
      <c r="BL5758" s="95"/>
      <c r="BM5758" s="96"/>
      <c r="BN5758" s="94"/>
      <c r="BO5758" s="94"/>
      <c r="BP5758" s="42"/>
      <c r="BQ5758" s="120"/>
    </row>
    <row r="5759" spans="1:69" ht="30" hidden="1" customHeight="1" x14ac:dyDescent="0.35">
      <c r="A5759" s="134">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145"/>
      <c r="BH5759" s="95"/>
      <c r="BI5759" s="95"/>
      <c r="BJ5759" s="95"/>
      <c r="BK5759" s="94"/>
      <c r="BL5759" s="95"/>
      <c r="BM5759" s="96"/>
      <c r="BN5759" s="94"/>
      <c r="BO5759" s="94"/>
      <c r="BP5759" s="42"/>
      <c r="BQ5759" s="120"/>
    </row>
    <row r="5760" spans="1:69" ht="30" hidden="1" customHeight="1" x14ac:dyDescent="0.35">
      <c r="A5760" s="134">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145"/>
      <c r="BH5760" s="95"/>
      <c r="BI5760" s="95"/>
      <c r="BJ5760" s="95"/>
      <c r="BK5760" s="94"/>
      <c r="BL5760" s="95"/>
      <c r="BM5760" s="96"/>
      <c r="BN5760" s="94"/>
      <c r="BO5760" s="94"/>
      <c r="BP5760" s="42"/>
      <c r="BQ5760" s="120"/>
    </row>
    <row r="5761" spans="1:69" ht="30" hidden="1" customHeight="1" x14ac:dyDescent="0.35">
      <c r="A5761" s="134">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145"/>
      <c r="BH5761" s="95"/>
      <c r="BI5761" s="95"/>
      <c r="BJ5761" s="95"/>
      <c r="BK5761" s="94"/>
      <c r="BL5761" s="95"/>
      <c r="BM5761" s="96"/>
      <c r="BN5761" s="94"/>
      <c r="BO5761" s="94"/>
      <c r="BP5761" s="42"/>
      <c r="BQ5761" s="120"/>
    </row>
    <row r="5762" spans="1:69" ht="30" hidden="1" customHeight="1" x14ac:dyDescent="0.35">
      <c r="A5762" s="134">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145"/>
      <c r="BH5762" s="95"/>
      <c r="BI5762" s="95"/>
      <c r="BJ5762" s="95"/>
      <c r="BK5762" s="94"/>
      <c r="BL5762" s="95"/>
      <c r="BM5762" s="96"/>
      <c r="BN5762" s="94"/>
      <c r="BO5762" s="94"/>
      <c r="BP5762" s="42"/>
      <c r="BQ5762" s="120"/>
    </row>
    <row r="5763" spans="1:69" ht="30" hidden="1" customHeight="1" x14ac:dyDescent="0.35">
      <c r="A5763" s="134">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145"/>
      <c r="BH5763" s="95"/>
      <c r="BI5763" s="95"/>
      <c r="BJ5763" s="95"/>
      <c r="BK5763" s="94"/>
      <c r="BL5763" s="95"/>
      <c r="BM5763" s="96"/>
      <c r="BN5763" s="94"/>
      <c r="BO5763" s="94"/>
      <c r="BP5763" s="42"/>
      <c r="BQ5763" s="120"/>
    </row>
    <row r="5764" spans="1:69" ht="30" hidden="1" customHeight="1" x14ac:dyDescent="0.35">
      <c r="A5764" s="134">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145"/>
      <c r="BH5764" s="95"/>
      <c r="BI5764" s="95"/>
      <c r="BJ5764" s="95"/>
      <c r="BK5764" s="94"/>
      <c r="BL5764" s="95"/>
      <c r="BM5764" s="96"/>
      <c r="BN5764" s="94"/>
      <c r="BO5764" s="94"/>
      <c r="BP5764" s="42"/>
      <c r="BQ5764" s="120"/>
    </row>
    <row r="5765" spans="1:69" ht="30" hidden="1" customHeight="1" x14ac:dyDescent="0.35">
      <c r="A5765" s="134">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145"/>
      <c r="BH5765" s="95"/>
      <c r="BI5765" s="95"/>
      <c r="BJ5765" s="95"/>
      <c r="BK5765" s="94"/>
      <c r="BL5765" s="95"/>
      <c r="BM5765" s="96"/>
      <c r="BN5765" s="94"/>
      <c r="BO5765" s="94"/>
      <c r="BP5765" s="42"/>
      <c r="BQ5765" s="120"/>
    </row>
    <row r="5766" spans="1:69" ht="30" hidden="1" customHeight="1" x14ac:dyDescent="0.35">
      <c r="A5766" s="134">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145"/>
      <c r="BH5766" s="95"/>
      <c r="BI5766" s="95"/>
      <c r="BJ5766" s="95"/>
      <c r="BK5766" s="94"/>
      <c r="BL5766" s="95"/>
      <c r="BM5766" s="96"/>
      <c r="BN5766" s="94"/>
      <c r="BO5766" s="94"/>
      <c r="BP5766" s="42"/>
      <c r="BQ5766" s="120"/>
    </row>
    <row r="5767" spans="1:69" ht="30" hidden="1" customHeight="1" x14ac:dyDescent="0.35">
      <c r="A5767" s="134">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145"/>
      <c r="BH5767" s="95"/>
      <c r="BI5767" s="95"/>
      <c r="BJ5767" s="95"/>
      <c r="BK5767" s="94"/>
      <c r="BL5767" s="95"/>
      <c r="BM5767" s="96"/>
      <c r="BN5767" s="94"/>
      <c r="BO5767" s="94"/>
      <c r="BP5767" s="42"/>
      <c r="BQ5767" s="120"/>
    </row>
    <row r="5768" spans="1:69" ht="30" hidden="1" customHeight="1" x14ac:dyDescent="0.35">
      <c r="A5768" s="134">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145"/>
      <c r="BH5768" s="95"/>
      <c r="BI5768" s="95"/>
      <c r="BJ5768" s="95"/>
      <c r="BK5768" s="94"/>
      <c r="BL5768" s="95"/>
      <c r="BM5768" s="96"/>
      <c r="BN5768" s="94"/>
      <c r="BO5768" s="94"/>
      <c r="BP5768" s="42"/>
      <c r="BQ5768" s="120"/>
    </row>
    <row r="5769" spans="1:69" ht="30" hidden="1" customHeight="1" x14ac:dyDescent="0.35">
      <c r="A5769" s="134">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145"/>
      <c r="BH5769" s="95"/>
      <c r="BI5769" s="95"/>
      <c r="BJ5769" s="95"/>
      <c r="BK5769" s="94"/>
      <c r="BL5769" s="95"/>
      <c r="BM5769" s="96"/>
      <c r="BN5769" s="94"/>
      <c r="BO5769" s="94"/>
      <c r="BP5769" s="42"/>
      <c r="BQ5769" s="120"/>
    </row>
    <row r="5770" spans="1:69" ht="30" hidden="1" customHeight="1" x14ac:dyDescent="0.35">
      <c r="A5770" s="134">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145"/>
      <c r="BH5770" s="95"/>
      <c r="BI5770" s="95"/>
      <c r="BJ5770" s="95"/>
      <c r="BK5770" s="94"/>
      <c r="BL5770" s="95"/>
      <c r="BM5770" s="96"/>
      <c r="BN5770" s="94"/>
      <c r="BO5770" s="94"/>
      <c r="BP5770" s="42"/>
      <c r="BQ5770" s="120"/>
    </row>
    <row r="5771" spans="1:69" ht="30" hidden="1" customHeight="1" x14ac:dyDescent="0.35">
      <c r="A5771" s="134">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145"/>
      <c r="BH5771" s="95"/>
      <c r="BI5771" s="95"/>
      <c r="BJ5771" s="95"/>
      <c r="BK5771" s="94"/>
      <c r="BL5771" s="95"/>
      <c r="BM5771" s="96"/>
      <c r="BN5771" s="94"/>
      <c r="BO5771" s="94"/>
      <c r="BP5771" s="42"/>
      <c r="BQ5771" s="120"/>
    </row>
    <row r="5772" spans="1:69" ht="30" hidden="1" customHeight="1" x14ac:dyDescent="0.35">
      <c r="A5772" s="134">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145"/>
      <c r="BH5772" s="95"/>
      <c r="BI5772" s="95"/>
      <c r="BJ5772" s="95"/>
      <c r="BK5772" s="94"/>
      <c r="BL5772" s="95"/>
      <c r="BM5772" s="96"/>
      <c r="BN5772" s="94"/>
      <c r="BO5772" s="94"/>
      <c r="BP5772" s="42"/>
      <c r="BQ5772" s="120"/>
    </row>
    <row r="5773" spans="1:69" ht="30" hidden="1" customHeight="1" x14ac:dyDescent="0.35">
      <c r="A5773" s="134">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145"/>
      <c r="BH5773" s="95"/>
      <c r="BI5773" s="95"/>
      <c r="BJ5773" s="95"/>
      <c r="BK5773" s="94"/>
      <c r="BL5773" s="95"/>
      <c r="BM5773" s="96"/>
      <c r="BN5773" s="94"/>
      <c r="BO5773" s="94"/>
      <c r="BP5773" s="42"/>
      <c r="BQ5773" s="120"/>
    </row>
    <row r="5774" spans="1:69" ht="30" hidden="1" customHeight="1" x14ac:dyDescent="0.35">
      <c r="A5774" s="134">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145"/>
      <c r="BH5774" s="95"/>
      <c r="BI5774" s="95"/>
      <c r="BJ5774" s="95"/>
      <c r="BK5774" s="94"/>
      <c r="BL5774" s="95"/>
      <c r="BM5774" s="96"/>
      <c r="BN5774" s="94"/>
      <c r="BO5774" s="94"/>
      <c r="BP5774" s="42"/>
      <c r="BQ5774" s="120"/>
    </row>
    <row r="5775" spans="1:69" ht="30" hidden="1" customHeight="1" x14ac:dyDescent="0.35">
      <c r="A5775" s="134">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145"/>
      <c r="BH5775" s="95"/>
      <c r="BI5775" s="95"/>
      <c r="BJ5775" s="95"/>
      <c r="BK5775" s="94"/>
      <c r="BL5775" s="95"/>
      <c r="BM5775" s="96"/>
      <c r="BN5775" s="94"/>
      <c r="BO5775" s="94"/>
      <c r="BP5775" s="42"/>
      <c r="BQ5775" s="120"/>
    </row>
    <row r="5776" spans="1:69" ht="30" hidden="1" customHeight="1" x14ac:dyDescent="0.35">
      <c r="A5776" s="134">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145"/>
      <c r="BH5776" s="95"/>
      <c r="BI5776" s="95"/>
      <c r="BJ5776" s="95"/>
      <c r="BK5776" s="94"/>
      <c r="BL5776" s="95"/>
      <c r="BM5776" s="96"/>
      <c r="BN5776" s="94"/>
      <c r="BO5776" s="94"/>
      <c r="BP5776" s="42"/>
      <c r="BQ5776" s="120"/>
    </row>
    <row r="5777" spans="1:69" ht="30" hidden="1" customHeight="1" x14ac:dyDescent="0.35">
      <c r="A5777" s="134">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145"/>
      <c r="BH5777" s="95"/>
      <c r="BI5777" s="95"/>
      <c r="BJ5777" s="95"/>
      <c r="BK5777" s="94"/>
      <c r="BL5777" s="95"/>
      <c r="BM5777" s="96"/>
      <c r="BN5777" s="94"/>
      <c r="BO5777" s="94"/>
      <c r="BP5777" s="42"/>
      <c r="BQ5777" s="120"/>
    </row>
    <row r="5778" spans="1:69" ht="30" hidden="1" customHeight="1" x14ac:dyDescent="0.35">
      <c r="A5778" s="134">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145"/>
      <c r="BH5778" s="95"/>
      <c r="BI5778" s="95"/>
      <c r="BJ5778" s="95"/>
      <c r="BK5778" s="94"/>
      <c r="BL5778" s="95"/>
      <c r="BM5778" s="96"/>
      <c r="BN5778" s="94"/>
      <c r="BO5778" s="94"/>
      <c r="BP5778" s="42"/>
      <c r="BQ5778" s="120"/>
    </row>
    <row r="5779" spans="1:69" ht="30" hidden="1" customHeight="1" x14ac:dyDescent="0.35">
      <c r="A5779" s="134">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145"/>
      <c r="BH5779" s="95"/>
      <c r="BI5779" s="95"/>
      <c r="BJ5779" s="95"/>
      <c r="BK5779" s="94"/>
      <c r="BL5779" s="95"/>
      <c r="BM5779" s="96"/>
      <c r="BN5779" s="94"/>
      <c r="BO5779" s="94"/>
      <c r="BP5779" s="42"/>
      <c r="BQ5779" s="120"/>
    </row>
    <row r="5780" spans="1:69" ht="30" hidden="1" customHeight="1" x14ac:dyDescent="0.35">
      <c r="A5780" s="134">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145"/>
      <c r="BH5780" s="95"/>
      <c r="BI5780" s="95"/>
      <c r="BJ5780" s="95"/>
      <c r="BK5780" s="94"/>
      <c r="BL5780" s="95"/>
      <c r="BM5780" s="96"/>
      <c r="BN5780" s="94"/>
      <c r="BO5780" s="94"/>
      <c r="BP5780" s="42"/>
      <c r="BQ5780" s="120"/>
    </row>
    <row r="5781" spans="1:69" ht="30" hidden="1" customHeight="1" x14ac:dyDescent="0.35">
      <c r="A5781" s="134">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145"/>
      <c r="BH5781" s="95"/>
      <c r="BI5781" s="95"/>
      <c r="BJ5781" s="95"/>
      <c r="BK5781" s="94"/>
      <c r="BL5781" s="95"/>
      <c r="BM5781" s="96"/>
      <c r="BN5781" s="94"/>
      <c r="BO5781" s="94"/>
      <c r="BP5781" s="42"/>
      <c r="BQ5781" s="120"/>
    </row>
    <row r="5782" spans="1:69" ht="30" hidden="1" customHeight="1" x14ac:dyDescent="0.35">
      <c r="A5782" s="134">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145"/>
      <c r="BH5782" s="95"/>
      <c r="BI5782" s="95"/>
      <c r="BJ5782" s="95"/>
      <c r="BK5782" s="94"/>
      <c r="BL5782" s="95"/>
      <c r="BM5782" s="96"/>
      <c r="BN5782" s="94"/>
      <c r="BO5782" s="94"/>
      <c r="BP5782" s="42"/>
      <c r="BQ5782" s="120"/>
    </row>
    <row r="5783" spans="1:69" ht="30" hidden="1" customHeight="1" x14ac:dyDescent="0.35">
      <c r="A5783" s="134">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145"/>
      <c r="BH5783" s="95"/>
      <c r="BI5783" s="95"/>
      <c r="BJ5783" s="95"/>
      <c r="BK5783" s="94"/>
      <c r="BL5783" s="95"/>
      <c r="BM5783" s="96"/>
      <c r="BN5783" s="94"/>
      <c r="BO5783" s="94"/>
      <c r="BP5783" s="42"/>
      <c r="BQ5783" s="120"/>
    </row>
    <row r="5784" spans="1:69" ht="30" hidden="1" customHeight="1" x14ac:dyDescent="0.35">
      <c r="A5784" s="134">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145"/>
      <c r="BH5784" s="95"/>
      <c r="BI5784" s="95"/>
      <c r="BJ5784" s="95"/>
      <c r="BK5784" s="94"/>
      <c r="BL5784" s="95"/>
      <c r="BM5784" s="96"/>
      <c r="BN5784" s="94"/>
      <c r="BO5784" s="94"/>
      <c r="BP5784" s="42"/>
      <c r="BQ5784" s="120"/>
    </row>
    <row r="5785" spans="1:69" ht="30" hidden="1" customHeight="1" x14ac:dyDescent="0.35">
      <c r="A5785" s="134">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145"/>
      <c r="BH5785" s="95"/>
      <c r="BI5785" s="95"/>
      <c r="BJ5785" s="95"/>
      <c r="BK5785" s="94"/>
      <c r="BL5785" s="95"/>
      <c r="BM5785" s="96"/>
      <c r="BN5785" s="94"/>
      <c r="BO5785" s="94"/>
      <c r="BP5785" s="42"/>
      <c r="BQ5785" s="120"/>
    </row>
    <row r="5786" spans="1:69" ht="30" hidden="1" customHeight="1" x14ac:dyDescent="0.35">
      <c r="A5786" s="134">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145"/>
      <c r="BH5786" s="95"/>
      <c r="BI5786" s="95"/>
      <c r="BJ5786" s="95"/>
      <c r="BK5786" s="94"/>
      <c r="BL5786" s="95"/>
      <c r="BM5786" s="96"/>
      <c r="BN5786" s="94"/>
      <c r="BO5786" s="94"/>
      <c r="BP5786" s="42"/>
      <c r="BQ5786" s="120"/>
    </row>
    <row r="5787" spans="1:69" ht="30" hidden="1" customHeight="1" x14ac:dyDescent="0.35">
      <c r="A5787" s="134">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145"/>
      <c r="BH5787" s="95"/>
      <c r="BI5787" s="95"/>
      <c r="BJ5787" s="95"/>
      <c r="BK5787" s="94"/>
      <c r="BL5787" s="95"/>
      <c r="BM5787" s="96"/>
      <c r="BN5787" s="94"/>
      <c r="BO5787" s="94"/>
      <c r="BP5787" s="42"/>
      <c r="BQ5787" s="120"/>
    </row>
    <row r="5788" spans="1:69" ht="30" hidden="1" customHeight="1" x14ac:dyDescent="0.35">
      <c r="A5788" s="134">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145"/>
      <c r="BH5788" s="95"/>
      <c r="BI5788" s="95"/>
      <c r="BJ5788" s="95"/>
      <c r="BK5788" s="94"/>
      <c r="BL5788" s="95"/>
      <c r="BM5788" s="96"/>
      <c r="BN5788" s="94"/>
      <c r="BO5788" s="94"/>
      <c r="BP5788" s="42"/>
      <c r="BQ5788" s="120"/>
    </row>
    <row r="5789" spans="1:69" ht="30" hidden="1" customHeight="1" x14ac:dyDescent="0.35">
      <c r="A5789" s="134">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145"/>
      <c r="BH5789" s="95"/>
      <c r="BI5789" s="95"/>
      <c r="BJ5789" s="95"/>
      <c r="BK5789" s="94"/>
      <c r="BL5789" s="95"/>
      <c r="BM5789" s="96"/>
      <c r="BN5789" s="94"/>
      <c r="BO5789" s="94"/>
      <c r="BP5789" s="42"/>
      <c r="BQ5789" s="120"/>
    </row>
    <row r="5790" spans="1:69" ht="30" hidden="1" customHeight="1" x14ac:dyDescent="0.35">
      <c r="A5790" s="134">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145"/>
      <c r="BH5790" s="95"/>
      <c r="BI5790" s="95"/>
      <c r="BJ5790" s="95"/>
      <c r="BK5790" s="94"/>
      <c r="BL5790" s="95"/>
      <c r="BM5790" s="96"/>
      <c r="BN5790" s="94"/>
      <c r="BO5790" s="94"/>
      <c r="BP5790" s="42"/>
      <c r="BQ5790" s="120"/>
    </row>
    <row r="5791" spans="1:69" ht="30" hidden="1" customHeight="1" x14ac:dyDescent="0.35">
      <c r="A5791" s="134">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145"/>
      <c r="BH5791" s="95"/>
      <c r="BI5791" s="95"/>
      <c r="BJ5791" s="95"/>
      <c r="BK5791" s="94"/>
      <c r="BL5791" s="95"/>
      <c r="BM5791" s="96"/>
      <c r="BN5791" s="94"/>
      <c r="BO5791" s="94"/>
      <c r="BP5791" s="42"/>
      <c r="BQ5791" s="120"/>
    </row>
    <row r="5792" spans="1:69" ht="30" hidden="1" customHeight="1" x14ac:dyDescent="0.35">
      <c r="A5792" s="134">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145"/>
      <c r="BH5792" s="95"/>
      <c r="BI5792" s="95"/>
      <c r="BJ5792" s="95"/>
      <c r="BK5792" s="94"/>
      <c r="BL5792" s="95"/>
      <c r="BM5792" s="96"/>
      <c r="BN5792" s="94"/>
      <c r="BO5792" s="94"/>
      <c r="BP5792" s="42"/>
      <c r="BQ5792" s="120"/>
    </row>
    <row r="5793" spans="1:69" ht="30" hidden="1" customHeight="1" x14ac:dyDescent="0.35">
      <c r="A5793" s="134">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145"/>
      <c r="BH5793" s="95"/>
      <c r="BI5793" s="95"/>
      <c r="BJ5793" s="95"/>
      <c r="BK5793" s="94"/>
      <c r="BL5793" s="95"/>
      <c r="BM5793" s="96"/>
      <c r="BN5793" s="94"/>
      <c r="BO5793" s="94"/>
      <c r="BP5793" s="42"/>
      <c r="BQ5793" s="120"/>
    </row>
    <row r="5794" spans="1:69" ht="30" hidden="1" customHeight="1" x14ac:dyDescent="0.35">
      <c r="A5794" s="134">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145"/>
      <c r="BH5794" s="95"/>
      <c r="BI5794" s="95"/>
      <c r="BJ5794" s="95"/>
      <c r="BK5794" s="94"/>
      <c r="BL5794" s="95"/>
      <c r="BM5794" s="96"/>
      <c r="BN5794" s="94"/>
      <c r="BO5794" s="94"/>
      <c r="BP5794" s="42"/>
      <c r="BQ5794" s="120"/>
    </row>
    <row r="5795" spans="1:69" ht="30" hidden="1" customHeight="1" x14ac:dyDescent="0.35">
      <c r="A5795" s="134">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145"/>
      <c r="BH5795" s="95"/>
      <c r="BI5795" s="95"/>
      <c r="BJ5795" s="95"/>
      <c r="BK5795" s="94"/>
      <c r="BL5795" s="95"/>
      <c r="BM5795" s="96"/>
      <c r="BN5795" s="94"/>
      <c r="BO5795" s="94"/>
      <c r="BP5795" s="42"/>
      <c r="BQ5795" s="120"/>
    </row>
    <row r="5796" spans="1:69" ht="30" hidden="1" customHeight="1" x14ac:dyDescent="0.35">
      <c r="A5796" s="134">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145"/>
      <c r="BH5796" s="95"/>
      <c r="BI5796" s="95"/>
      <c r="BJ5796" s="95"/>
      <c r="BK5796" s="94"/>
      <c r="BL5796" s="95"/>
      <c r="BM5796" s="96"/>
      <c r="BN5796" s="94"/>
      <c r="BO5796" s="94"/>
      <c r="BP5796" s="42"/>
      <c r="BQ5796" s="120"/>
    </row>
    <row r="5797" spans="1:69" ht="30" hidden="1" customHeight="1" x14ac:dyDescent="0.35">
      <c r="A5797" s="134">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145"/>
      <c r="BH5797" s="95"/>
      <c r="BI5797" s="95"/>
      <c r="BJ5797" s="95"/>
      <c r="BK5797" s="94"/>
      <c r="BL5797" s="95"/>
      <c r="BM5797" s="96"/>
      <c r="BN5797" s="94"/>
      <c r="BO5797" s="94"/>
      <c r="BP5797" s="42"/>
      <c r="BQ5797" s="120"/>
    </row>
    <row r="5798" spans="1:69" ht="30" hidden="1" customHeight="1" x14ac:dyDescent="0.35">
      <c r="A5798" s="134">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145"/>
      <c r="BH5798" s="95"/>
      <c r="BI5798" s="95"/>
      <c r="BJ5798" s="95"/>
      <c r="BK5798" s="94"/>
      <c r="BL5798" s="95"/>
      <c r="BM5798" s="96"/>
      <c r="BN5798" s="94"/>
      <c r="BO5798" s="94"/>
      <c r="BP5798" s="42"/>
      <c r="BQ5798" s="120"/>
    </row>
    <row r="5799" spans="1:69" ht="30" hidden="1" customHeight="1" x14ac:dyDescent="0.35">
      <c r="A5799" s="134">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145"/>
      <c r="BH5799" s="95"/>
      <c r="BI5799" s="95"/>
      <c r="BJ5799" s="95"/>
      <c r="BK5799" s="94"/>
      <c r="BL5799" s="95"/>
      <c r="BM5799" s="96"/>
      <c r="BN5799" s="94"/>
      <c r="BO5799" s="94"/>
      <c r="BP5799" s="42"/>
      <c r="BQ5799" s="120"/>
    </row>
    <row r="5800" spans="1:69" ht="30" hidden="1" customHeight="1" x14ac:dyDescent="0.35">
      <c r="A5800" s="134">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145"/>
      <c r="BH5800" s="95"/>
      <c r="BI5800" s="95"/>
      <c r="BJ5800" s="95"/>
      <c r="BK5800" s="94"/>
      <c r="BL5800" s="95"/>
      <c r="BM5800" s="96"/>
      <c r="BN5800" s="94"/>
      <c r="BO5800" s="94"/>
      <c r="BP5800" s="42"/>
      <c r="BQ5800" s="120"/>
    </row>
    <row r="5801" spans="1:69" ht="30" hidden="1" customHeight="1" x14ac:dyDescent="0.35">
      <c r="A5801" s="134">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145"/>
      <c r="BH5801" s="95"/>
      <c r="BI5801" s="95"/>
      <c r="BJ5801" s="95"/>
      <c r="BK5801" s="94"/>
      <c r="BL5801" s="95"/>
      <c r="BM5801" s="96"/>
      <c r="BN5801" s="94"/>
      <c r="BO5801" s="94"/>
      <c r="BP5801" s="42"/>
      <c r="BQ5801" s="120"/>
    </row>
    <row r="5802" spans="1:69" ht="30" hidden="1" customHeight="1" x14ac:dyDescent="0.35">
      <c r="A5802" s="134">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145"/>
      <c r="BH5802" s="95"/>
      <c r="BI5802" s="95"/>
      <c r="BJ5802" s="95"/>
      <c r="BK5802" s="94"/>
      <c r="BL5802" s="95"/>
      <c r="BM5802" s="96"/>
      <c r="BN5802" s="94"/>
      <c r="BO5802" s="94"/>
      <c r="BP5802" s="42"/>
      <c r="BQ5802" s="120"/>
    </row>
    <row r="5803" spans="1:69" ht="30" hidden="1" customHeight="1" x14ac:dyDescent="0.35">
      <c r="A5803" s="134">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145"/>
      <c r="BH5803" s="95"/>
      <c r="BI5803" s="95"/>
      <c r="BJ5803" s="95"/>
      <c r="BK5803" s="94"/>
      <c r="BL5803" s="95"/>
      <c r="BM5803" s="96"/>
      <c r="BN5803" s="94"/>
      <c r="BO5803" s="94"/>
      <c r="BP5803" s="42"/>
      <c r="BQ5803" s="120"/>
    </row>
    <row r="5804" spans="1:69" ht="30" hidden="1" customHeight="1" x14ac:dyDescent="0.35">
      <c r="A5804" s="134">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145"/>
      <c r="BH5804" s="95"/>
      <c r="BI5804" s="95"/>
      <c r="BJ5804" s="95"/>
      <c r="BK5804" s="94"/>
      <c r="BL5804" s="95"/>
      <c r="BM5804" s="96"/>
      <c r="BN5804" s="94"/>
      <c r="BO5804" s="94"/>
      <c r="BP5804" s="42"/>
      <c r="BQ5804" s="120"/>
    </row>
    <row r="5805" spans="1:69" ht="30" hidden="1" customHeight="1" x14ac:dyDescent="0.35">
      <c r="A5805" s="134">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145"/>
      <c r="BH5805" s="95"/>
      <c r="BI5805" s="95"/>
      <c r="BJ5805" s="95"/>
      <c r="BK5805" s="94"/>
      <c r="BL5805" s="95"/>
      <c r="BM5805" s="96"/>
      <c r="BN5805" s="94"/>
      <c r="BO5805" s="94"/>
      <c r="BP5805" s="42"/>
      <c r="BQ5805" s="120"/>
    </row>
    <row r="5806" spans="1:69" ht="30" hidden="1" customHeight="1" x14ac:dyDescent="0.35">
      <c r="A5806" s="134">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145"/>
      <c r="BH5806" s="95"/>
      <c r="BI5806" s="95"/>
      <c r="BJ5806" s="95"/>
      <c r="BK5806" s="94"/>
      <c r="BL5806" s="95"/>
      <c r="BM5806" s="96"/>
      <c r="BN5806" s="94"/>
      <c r="BO5806" s="94"/>
      <c r="BP5806" s="42"/>
      <c r="BQ5806" s="120"/>
    </row>
    <row r="5807" spans="1:69" ht="30" hidden="1" customHeight="1" x14ac:dyDescent="0.35">
      <c r="A5807" s="134">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145"/>
      <c r="BH5807" s="95"/>
      <c r="BI5807" s="95"/>
      <c r="BJ5807" s="95"/>
      <c r="BK5807" s="94"/>
      <c r="BL5807" s="95"/>
      <c r="BM5807" s="96"/>
      <c r="BN5807" s="94"/>
      <c r="BO5807" s="94"/>
      <c r="BP5807" s="42"/>
      <c r="BQ5807" s="120"/>
    </row>
    <row r="5808" spans="1:69" ht="30" hidden="1" customHeight="1" x14ac:dyDescent="0.35">
      <c r="A5808" s="134">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145"/>
      <c r="BH5808" s="95"/>
      <c r="BI5808" s="95"/>
      <c r="BJ5808" s="95"/>
      <c r="BK5808" s="94"/>
      <c r="BL5808" s="95"/>
      <c r="BM5808" s="96"/>
      <c r="BN5808" s="94"/>
      <c r="BO5808" s="94"/>
      <c r="BP5808" s="42"/>
      <c r="BQ5808" s="120"/>
    </row>
    <row r="5809" spans="1:69" ht="30" hidden="1" customHeight="1" x14ac:dyDescent="0.35">
      <c r="A5809" s="134">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145"/>
      <c r="BH5809" s="95"/>
      <c r="BI5809" s="95"/>
      <c r="BJ5809" s="95"/>
      <c r="BK5809" s="94"/>
      <c r="BL5809" s="95"/>
      <c r="BM5809" s="96"/>
      <c r="BN5809" s="94"/>
      <c r="BO5809" s="94"/>
      <c r="BP5809" s="42"/>
      <c r="BQ5809" s="120"/>
    </row>
    <row r="5810" spans="1:69" ht="30" hidden="1" customHeight="1" x14ac:dyDescent="0.35">
      <c r="A5810" s="134">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145"/>
      <c r="BH5810" s="95"/>
      <c r="BI5810" s="95"/>
      <c r="BJ5810" s="95"/>
      <c r="BK5810" s="94"/>
      <c r="BL5810" s="95"/>
      <c r="BM5810" s="96"/>
      <c r="BN5810" s="94"/>
      <c r="BO5810" s="94"/>
      <c r="BP5810" s="42"/>
      <c r="BQ5810" s="120"/>
    </row>
    <row r="5811" spans="1:69" ht="30" hidden="1" customHeight="1" x14ac:dyDescent="0.35">
      <c r="A5811" s="134">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145"/>
      <c r="BH5811" s="95"/>
      <c r="BI5811" s="95"/>
      <c r="BJ5811" s="95"/>
      <c r="BK5811" s="94"/>
      <c r="BL5811" s="95"/>
      <c r="BM5811" s="96"/>
      <c r="BN5811" s="94"/>
      <c r="BO5811" s="94"/>
      <c r="BP5811" s="42"/>
      <c r="BQ5811" s="120"/>
    </row>
    <row r="5812" spans="1:69" ht="30" hidden="1" customHeight="1" x14ac:dyDescent="0.35">
      <c r="A5812" s="134">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145"/>
      <c r="BH5812" s="95"/>
      <c r="BI5812" s="95"/>
      <c r="BJ5812" s="95"/>
      <c r="BK5812" s="94"/>
      <c r="BL5812" s="95"/>
      <c r="BM5812" s="96"/>
      <c r="BN5812" s="94"/>
      <c r="BO5812" s="94"/>
      <c r="BP5812" s="42"/>
      <c r="BQ5812" s="120"/>
    </row>
    <row r="5813" spans="1:69" ht="30" hidden="1" customHeight="1" x14ac:dyDescent="0.35">
      <c r="A5813" s="134">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145"/>
      <c r="BH5813" s="95"/>
      <c r="BI5813" s="95"/>
      <c r="BJ5813" s="95"/>
      <c r="BK5813" s="94"/>
      <c r="BL5813" s="95"/>
      <c r="BM5813" s="96"/>
      <c r="BN5813" s="94"/>
      <c r="BO5813" s="94"/>
      <c r="BP5813" s="42"/>
      <c r="BQ5813" s="120"/>
    </row>
    <row r="5814" spans="1:69" ht="30" hidden="1" customHeight="1" x14ac:dyDescent="0.35">
      <c r="A5814" s="134">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145"/>
      <c r="BH5814" s="95"/>
      <c r="BI5814" s="95"/>
      <c r="BJ5814" s="95"/>
      <c r="BK5814" s="94"/>
      <c r="BL5814" s="95"/>
      <c r="BM5814" s="96"/>
      <c r="BN5814" s="94"/>
      <c r="BO5814" s="94"/>
      <c r="BP5814" s="42"/>
      <c r="BQ5814" s="120"/>
    </row>
    <row r="5815" spans="1:69" ht="30" hidden="1" customHeight="1" x14ac:dyDescent="0.35">
      <c r="A5815" s="134">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145"/>
      <c r="BH5815" s="95"/>
      <c r="BI5815" s="95"/>
      <c r="BJ5815" s="95"/>
      <c r="BK5815" s="94"/>
      <c r="BL5815" s="95"/>
      <c r="BM5815" s="96"/>
      <c r="BN5815" s="94"/>
      <c r="BO5815" s="94"/>
      <c r="BP5815" s="42"/>
      <c r="BQ5815" s="120"/>
    </row>
    <row r="5816" spans="1:69" ht="30" hidden="1" customHeight="1" x14ac:dyDescent="0.35">
      <c r="A5816" s="134">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145"/>
      <c r="BH5816" s="95"/>
      <c r="BI5816" s="95"/>
      <c r="BJ5816" s="95"/>
      <c r="BK5816" s="94"/>
      <c r="BL5816" s="95"/>
      <c r="BM5816" s="96"/>
      <c r="BN5816" s="94"/>
      <c r="BO5816" s="94"/>
      <c r="BP5816" s="42"/>
      <c r="BQ5816" s="120"/>
    </row>
    <row r="5817" spans="1:69" ht="30" hidden="1" customHeight="1" x14ac:dyDescent="0.35">
      <c r="A5817" s="134">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145"/>
      <c r="BH5817" s="95"/>
      <c r="BI5817" s="95"/>
      <c r="BJ5817" s="95"/>
      <c r="BK5817" s="94"/>
      <c r="BL5817" s="95"/>
      <c r="BM5817" s="96"/>
      <c r="BN5817" s="94"/>
      <c r="BO5817" s="94"/>
      <c r="BP5817" s="42"/>
      <c r="BQ5817" s="120"/>
    </row>
    <row r="5818" spans="1:69" ht="30" hidden="1" customHeight="1" x14ac:dyDescent="0.35">
      <c r="A5818" s="134">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145"/>
      <c r="BH5818" s="95"/>
      <c r="BI5818" s="95"/>
      <c r="BJ5818" s="95"/>
      <c r="BK5818" s="94"/>
      <c r="BL5818" s="95"/>
      <c r="BM5818" s="96"/>
      <c r="BN5818" s="94"/>
      <c r="BO5818" s="94"/>
      <c r="BP5818" s="42"/>
      <c r="BQ5818" s="120"/>
    </row>
    <row r="5819" spans="1:69" ht="30" hidden="1" customHeight="1" x14ac:dyDescent="0.35">
      <c r="A5819" s="134">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145"/>
      <c r="BH5819" s="95"/>
      <c r="BI5819" s="95"/>
      <c r="BJ5819" s="95"/>
      <c r="BK5819" s="94"/>
      <c r="BL5819" s="95"/>
      <c r="BM5819" s="96"/>
      <c r="BN5819" s="94"/>
      <c r="BO5819" s="94"/>
      <c r="BP5819" s="42"/>
      <c r="BQ5819" s="120"/>
    </row>
    <row r="5820" spans="1:69" ht="30" hidden="1" customHeight="1" x14ac:dyDescent="0.35">
      <c r="A5820" s="134">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145"/>
      <c r="BH5820" s="95"/>
      <c r="BI5820" s="95"/>
      <c r="BJ5820" s="95"/>
      <c r="BK5820" s="94"/>
      <c r="BL5820" s="95"/>
      <c r="BM5820" s="96"/>
      <c r="BN5820" s="94"/>
      <c r="BO5820" s="94"/>
      <c r="BP5820" s="42"/>
      <c r="BQ5820" s="120"/>
    </row>
    <row r="5821" spans="1:69" ht="30" hidden="1" customHeight="1" x14ac:dyDescent="0.35">
      <c r="A5821" s="134">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145"/>
      <c r="BH5821" s="95"/>
      <c r="BI5821" s="95"/>
      <c r="BJ5821" s="95"/>
      <c r="BK5821" s="94"/>
      <c r="BL5821" s="95"/>
      <c r="BM5821" s="96"/>
      <c r="BN5821" s="94"/>
      <c r="BO5821" s="94"/>
      <c r="BP5821" s="42"/>
      <c r="BQ5821" s="120"/>
    </row>
    <row r="5822" spans="1:69" ht="30" hidden="1" customHeight="1" x14ac:dyDescent="0.35">
      <c r="A5822" s="134">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145"/>
      <c r="BH5822" s="95"/>
      <c r="BI5822" s="95"/>
      <c r="BJ5822" s="95"/>
      <c r="BK5822" s="94"/>
      <c r="BL5822" s="95"/>
      <c r="BM5822" s="96"/>
      <c r="BN5822" s="94"/>
      <c r="BO5822" s="94"/>
      <c r="BP5822" s="42"/>
      <c r="BQ5822" s="120"/>
    </row>
    <row r="5823" spans="1:69" ht="30" hidden="1" customHeight="1" x14ac:dyDescent="0.35">
      <c r="A5823" s="134">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145"/>
      <c r="BH5823" s="95"/>
      <c r="BI5823" s="95"/>
      <c r="BJ5823" s="95"/>
      <c r="BK5823" s="94"/>
      <c r="BL5823" s="95"/>
      <c r="BM5823" s="96"/>
      <c r="BN5823" s="94"/>
      <c r="BO5823" s="94"/>
      <c r="BP5823" s="42"/>
      <c r="BQ5823" s="120"/>
    </row>
    <row r="5824" spans="1:69" ht="30" hidden="1" customHeight="1" x14ac:dyDescent="0.35">
      <c r="A5824" s="134">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145"/>
      <c r="BH5824" s="95"/>
      <c r="BI5824" s="95"/>
      <c r="BJ5824" s="95"/>
      <c r="BK5824" s="94"/>
      <c r="BL5824" s="95"/>
      <c r="BM5824" s="96"/>
      <c r="BN5824" s="94"/>
      <c r="BO5824" s="94"/>
      <c r="BP5824" s="42"/>
      <c r="BQ5824" s="120"/>
    </row>
    <row r="5825" spans="1:69" ht="30" hidden="1" customHeight="1" x14ac:dyDescent="0.35">
      <c r="A5825" s="134">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145"/>
      <c r="BH5825" s="95"/>
      <c r="BI5825" s="95"/>
      <c r="BJ5825" s="95"/>
      <c r="BK5825" s="94"/>
      <c r="BL5825" s="95"/>
      <c r="BM5825" s="96"/>
      <c r="BN5825" s="94"/>
      <c r="BO5825" s="94"/>
      <c r="BP5825" s="42"/>
      <c r="BQ5825" s="120"/>
    </row>
    <row r="5826" spans="1:69" ht="30" hidden="1" customHeight="1" x14ac:dyDescent="0.35">
      <c r="A5826" s="134">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145"/>
      <c r="BH5826" s="95"/>
      <c r="BI5826" s="95"/>
      <c r="BJ5826" s="95"/>
      <c r="BK5826" s="94"/>
      <c r="BL5826" s="95"/>
      <c r="BM5826" s="96"/>
      <c r="BN5826" s="94"/>
      <c r="BO5826" s="94"/>
      <c r="BP5826" s="42"/>
      <c r="BQ5826" s="120"/>
    </row>
    <row r="5827" spans="1:69" ht="30" hidden="1" customHeight="1" x14ac:dyDescent="0.35">
      <c r="A5827" s="134">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145"/>
      <c r="BH5827" s="95"/>
      <c r="BI5827" s="95"/>
      <c r="BJ5827" s="95"/>
      <c r="BK5827" s="94"/>
      <c r="BL5827" s="95"/>
      <c r="BM5827" s="96"/>
      <c r="BN5827" s="94"/>
      <c r="BO5827" s="94"/>
      <c r="BP5827" s="42"/>
      <c r="BQ5827" s="120"/>
    </row>
    <row r="5828" spans="1:69" ht="30" hidden="1" customHeight="1" x14ac:dyDescent="0.35">
      <c r="A5828" s="134">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145"/>
      <c r="BH5828" s="95"/>
      <c r="BI5828" s="95"/>
      <c r="BJ5828" s="95"/>
      <c r="BK5828" s="94"/>
      <c r="BL5828" s="95"/>
      <c r="BM5828" s="96"/>
      <c r="BN5828" s="94"/>
      <c r="BO5828" s="94"/>
      <c r="BP5828" s="42"/>
      <c r="BQ5828" s="120"/>
    </row>
    <row r="5829" spans="1:69" ht="30" hidden="1" customHeight="1" x14ac:dyDescent="0.35">
      <c r="A5829" s="134">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145"/>
      <c r="BH5829" s="95"/>
      <c r="BI5829" s="95"/>
      <c r="BJ5829" s="95"/>
      <c r="BK5829" s="94"/>
      <c r="BL5829" s="95"/>
      <c r="BM5829" s="96"/>
      <c r="BN5829" s="94"/>
      <c r="BO5829" s="94"/>
      <c r="BP5829" s="42"/>
      <c r="BQ5829" s="120"/>
    </row>
    <row r="5830" spans="1:69" ht="30" hidden="1" customHeight="1" x14ac:dyDescent="0.35">
      <c r="A5830" s="134">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145"/>
      <c r="BH5830" s="95"/>
      <c r="BI5830" s="95"/>
      <c r="BJ5830" s="95"/>
      <c r="BK5830" s="94"/>
      <c r="BL5830" s="95"/>
      <c r="BM5830" s="96"/>
      <c r="BN5830" s="94"/>
      <c r="BO5830" s="94"/>
      <c r="BP5830" s="42"/>
      <c r="BQ5830" s="120"/>
    </row>
    <row r="5831" spans="1:69" ht="30" hidden="1" customHeight="1" x14ac:dyDescent="0.35">
      <c r="A5831" s="134">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145"/>
      <c r="BH5831" s="95"/>
      <c r="BI5831" s="95"/>
      <c r="BJ5831" s="95"/>
      <c r="BK5831" s="94"/>
      <c r="BL5831" s="95"/>
      <c r="BM5831" s="96"/>
      <c r="BN5831" s="94"/>
      <c r="BO5831" s="94"/>
      <c r="BP5831" s="42"/>
      <c r="BQ5831" s="120"/>
    </row>
    <row r="5832" spans="1:69" ht="30" hidden="1" customHeight="1" x14ac:dyDescent="0.35">
      <c r="A5832" s="134">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145"/>
      <c r="BH5832" s="95"/>
      <c r="BI5832" s="95"/>
      <c r="BJ5832" s="95"/>
      <c r="BK5832" s="94"/>
      <c r="BL5832" s="95"/>
      <c r="BM5832" s="96"/>
      <c r="BN5832" s="94"/>
      <c r="BO5832" s="94"/>
      <c r="BP5832" s="42"/>
      <c r="BQ5832" s="120"/>
    </row>
    <row r="5833" spans="1:69" ht="30" hidden="1" customHeight="1" x14ac:dyDescent="0.35">
      <c r="A5833" s="134">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145"/>
      <c r="BH5833" s="95"/>
      <c r="BI5833" s="95"/>
      <c r="BJ5833" s="95"/>
      <c r="BK5833" s="94"/>
      <c r="BL5833" s="95"/>
      <c r="BM5833" s="96"/>
      <c r="BN5833" s="94"/>
      <c r="BO5833" s="94"/>
      <c r="BP5833" s="42"/>
      <c r="BQ5833" s="120"/>
    </row>
    <row r="5834" spans="1:69" ht="30" hidden="1" customHeight="1" x14ac:dyDescent="0.35">
      <c r="A5834" s="134">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145"/>
      <c r="BH5834" s="95"/>
      <c r="BI5834" s="95"/>
      <c r="BJ5834" s="95"/>
      <c r="BK5834" s="94"/>
      <c r="BL5834" s="95"/>
      <c r="BM5834" s="96"/>
      <c r="BN5834" s="94"/>
      <c r="BO5834" s="94"/>
      <c r="BP5834" s="42"/>
      <c r="BQ5834" s="120"/>
    </row>
    <row r="5835" spans="1:69" ht="30" hidden="1" customHeight="1" x14ac:dyDescent="0.35">
      <c r="A5835" s="134">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145"/>
      <c r="BH5835" s="95"/>
      <c r="BI5835" s="95"/>
      <c r="BJ5835" s="95"/>
      <c r="BK5835" s="94"/>
      <c r="BL5835" s="95"/>
      <c r="BM5835" s="96"/>
      <c r="BN5835" s="94"/>
      <c r="BO5835" s="94"/>
      <c r="BP5835" s="42"/>
      <c r="BQ5835" s="120"/>
    </row>
    <row r="5836" spans="1:69" ht="30" hidden="1" customHeight="1" x14ac:dyDescent="0.35">
      <c r="A5836" s="134">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145"/>
      <c r="BH5836" s="95"/>
      <c r="BI5836" s="95"/>
      <c r="BJ5836" s="95"/>
      <c r="BK5836" s="94"/>
      <c r="BL5836" s="95"/>
      <c r="BM5836" s="96"/>
      <c r="BN5836" s="94"/>
      <c r="BO5836" s="94"/>
      <c r="BP5836" s="42"/>
      <c r="BQ5836" s="120"/>
    </row>
    <row r="5837" spans="1:69" ht="30" hidden="1" customHeight="1" x14ac:dyDescent="0.35">
      <c r="A5837" s="134">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145"/>
      <c r="BH5837" s="95"/>
      <c r="BI5837" s="95"/>
      <c r="BJ5837" s="95"/>
      <c r="BK5837" s="94"/>
      <c r="BL5837" s="95"/>
      <c r="BM5837" s="96"/>
      <c r="BN5837" s="94"/>
      <c r="BO5837" s="94"/>
      <c r="BP5837" s="42"/>
      <c r="BQ5837" s="120"/>
    </row>
    <row r="5838" spans="1:69" ht="30" hidden="1" customHeight="1" x14ac:dyDescent="0.35">
      <c r="A5838" s="134">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145"/>
      <c r="BH5838" s="95"/>
      <c r="BI5838" s="95"/>
      <c r="BJ5838" s="95"/>
      <c r="BK5838" s="94"/>
      <c r="BL5838" s="95"/>
      <c r="BM5838" s="96"/>
      <c r="BN5838" s="94"/>
      <c r="BO5838" s="94"/>
      <c r="BP5838" s="42"/>
      <c r="BQ5838" s="120"/>
    </row>
    <row r="5839" spans="1:69" ht="30" hidden="1" customHeight="1" x14ac:dyDescent="0.35">
      <c r="A5839" s="134">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145"/>
      <c r="BH5839" s="95"/>
      <c r="BI5839" s="95"/>
      <c r="BJ5839" s="95"/>
      <c r="BK5839" s="94"/>
      <c r="BL5839" s="95"/>
      <c r="BM5839" s="96"/>
      <c r="BN5839" s="94"/>
      <c r="BO5839" s="94"/>
      <c r="BP5839" s="42"/>
      <c r="BQ5839" s="120"/>
    </row>
    <row r="5840" spans="1:69" ht="30" hidden="1" customHeight="1" x14ac:dyDescent="0.35">
      <c r="A5840" s="134">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145"/>
      <c r="BH5840" s="95"/>
      <c r="BI5840" s="95"/>
      <c r="BJ5840" s="95"/>
      <c r="BK5840" s="94"/>
      <c r="BL5840" s="95"/>
      <c r="BM5840" s="96"/>
      <c r="BN5840" s="94"/>
      <c r="BO5840" s="94"/>
      <c r="BP5840" s="42"/>
      <c r="BQ5840" s="120"/>
    </row>
    <row r="5841" spans="1:69" ht="30" hidden="1" customHeight="1" x14ac:dyDescent="0.35">
      <c r="A5841" s="134">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145"/>
      <c r="BH5841" s="95"/>
      <c r="BI5841" s="95"/>
      <c r="BJ5841" s="95"/>
      <c r="BK5841" s="94"/>
      <c r="BL5841" s="95"/>
      <c r="BM5841" s="96"/>
      <c r="BN5841" s="94"/>
      <c r="BO5841" s="94"/>
      <c r="BP5841" s="42"/>
      <c r="BQ5841" s="120"/>
    </row>
    <row r="5842" spans="1:69" ht="30" hidden="1" customHeight="1" x14ac:dyDescent="0.35">
      <c r="A5842" s="134">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145"/>
      <c r="BH5842" s="95"/>
      <c r="BI5842" s="95"/>
      <c r="BJ5842" s="95"/>
      <c r="BK5842" s="94"/>
      <c r="BL5842" s="95"/>
      <c r="BM5842" s="96"/>
      <c r="BN5842" s="94"/>
      <c r="BO5842" s="94"/>
      <c r="BP5842" s="42"/>
      <c r="BQ5842" s="120"/>
    </row>
    <row r="5843" spans="1:69" ht="30" hidden="1" customHeight="1" x14ac:dyDescent="0.35">
      <c r="A5843" s="134">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145"/>
      <c r="BH5843" s="95"/>
      <c r="BI5843" s="95"/>
      <c r="BJ5843" s="95"/>
      <c r="BK5843" s="94"/>
      <c r="BL5843" s="95"/>
      <c r="BM5843" s="96"/>
      <c r="BN5843" s="94"/>
      <c r="BO5843" s="94"/>
      <c r="BP5843" s="42"/>
      <c r="BQ5843" s="120"/>
    </row>
    <row r="5844" spans="1:69" ht="30" hidden="1" customHeight="1" x14ac:dyDescent="0.35">
      <c r="A5844" s="134">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145"/>
      <c r="BH5844" s="95"/>
      <c r="BI5844" s="95"/>
      <c r="BJ5844" s="95"/>
      <c r="BK5844" s="94"/>
      <c r="BL5844" s="95"/>
      <c r="BM5844" s="96"/>
      <c r="BN5844" s="94"/>
      <c r="BO5844" s="94"/>
      <c r="BP5844" s="42"/>
      <c r="BQ5844" s="120"/>
    </row>
    <row r="5845" spans="1:69" ht="30" hidden="1" customHeight="1" x14ac:dyDescent="0.35">
      <c r="A5845" s="134">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145"/>
      <c r="BH5845" s="95"/>
      <c r="BI5845" s="95"/>
      <c r="BJ5845" s="95"/>
      <c r="BK5845" s="94"/>
      <c r="BL5845" s="95"/>
      <c r="BM5845" s="96"/>
      <c r="BN5845" s="94"/>
      <c r="BO5845" s="94"/>
      <c r="BP5845" s="42"/>
      <c r="BQ5845" s="120"/>
    </row>
    <row r="5846" spans="1:69" ht="30" hidden="1" customHeight="1" x14ac:dyDescent="0.35">
      <c r="A5846" s="134">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145"/>
      <c r="BH5846" s="95"/>
      <c r="BI5846" s="95"/>
      <c r="BJ5846" s="95"/>
      <c r="BK5846" s="94"/>
      <c r="BL5846" s="95"/>
      <c r="BM5846" s="96"/>
      <c r="BN5846" s="94"/>
      <c r="BO5846" s="94"/>
      <c r="BP5846" s="42"/>
      <c r="BQ5846" s="120"/>
    </row>
    <row r="5847" spans="1:69" ht="30" hidden="1" customHeight="1" x14ac:dyDescent="0.35">
      <c r="A5847" s="134">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145"/>
      <c r="BH5847" s="95"/>
      <c r="BI5847" s="95"/>
      <c r="BJ5847" s="95"/>
      <c r="BK5847" s="94"/>
      <c r="BL5847" s="95"/>
      <c r="BM5847" s="96"/>
      <c r="BN5847" s="94"/>
      <c r="BO5847" s="94"/>
      <c r="BP5847" s="42"/>
      <c r="BQ5847" s="120"/>
    </row>
    <row r="5848" spans="1:69" ht="30" hidden="1" customHeight="1" x14ac:dyDescent="0.35">
      <c r="A5848" s="134">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145"/>
      <c r="BH5848" s="95"/>
      <c r="BI5848" s="95"/>
      <c r="BJ5848" s="95"/>
      <c r="BK5848" s="94"/>
      <c r="BL5848" s="95"/>
      <c r="BM5848" s="96"/>
      <c r="BN5848" s="94"/>
      <c r="BO5848" s="94"/>
      <c r="BP5848" s="42"/>
      <c r="BQ5848" s="120"/>
    </row>
    <row r="5849" spans="1:69" ht="30" hidden="1" customHeight="1" x14ac:dyDescent="0.35">
      <c r="A5849" s="134">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145"/>
      <c r="BH5849" s="95"/>
      <c r="BI5849" s="95"/>
      <c r="BJ5849" s="95"/>
      <c r="BK5849" s="94"/>
      <c r="BL5849" s="95"/>
      <c r="BM5849" s="96"/>
      <c r="BN5849" s="94"/>
      <c r="BO5849" s="94"/>
      <c r="BP5849" s="42"/>
      <c r="BQ5849" s="120"/>
    </row>
    <row r="5850" spans="1:69" ht="30" hidden="1" customHeight="1" x14ac:dyDescent="0.35">
      <c r="A5850" s="134">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145"/>
      <c r="BH5850" s="95"/>
      <c r="BI5850" s="95"/>
      <c r="BJ5850" s="95"/>
      <c r="BK5850" s="94"/>
      <c r="BL5850" s="95"/>
      <c r="BM5850" s="96"/>
      <c r="BN5850" s="94"/>
      <c r="BO5850" s="94"/>
      <c r="BP5850" s="42"/>
      <c r="BQ5850" s="120"/>
    </row>
    <row r="5851" spans="1:69" ht="30" hidden="1" customHeight="1" x14ac:dyDescent="0.35">
      <c r="A5851" s="134">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145"/>
      <c r="BH5851" s="95"/>
      <c r="BI5851" s="95"/>
      <c r="BJ5851" s="95"/>
      <c r="BK5851" s="94"/>
      <c r="BL5851" s="95"/>
      <c r="BM5851" s="96"/>
      <c r="BN5851" s="94"/>
      <c r="BO5851" s="94"/>
      <c r="BP5851" s="42"/>
      <c r="BQ5851" s="120"/>
    </row>
    <row r="5852" spans="1:69" ht="30" hidden="1" customHeight="1" x14ac:dyDescent="0.35">
      <c r="A5852" s="134">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145"/>
      <c r="BH5852" s="95"/>
      <c r="BI5852" s="95"/>
      <c r="BJ5852" s="95"/>
      <c r="BK5852" s="94"/>
      <c r="BL5852" s="95"/>
      <c r="BM5852" s="96"/>
      <c r="BN5852" s="94"/>
      <c r="BO5852" s="94"/>
      <c r="BP5852" s="42"/>
      <c r="BQ5852" s="120"/>
    </row>
    <row r="5853" spans="1:69" ht="30" hidden="1" customHeight="1" x14ac:dyDescent="0.35">
      <c r="A5853" s="134">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145"/>
      <c r="BH5853" s="95"/>
      <c r="BI5853" s="95"/>
      <c r="BJ5853" s="95"/>
      <c r="BK5853" s="94"/>
      <c r="BL5853" s="95"/>
      <c r="BM5853" s="96"/>
      <c r="BN5853" s="94"/>
      <c r="BO5853" s="94"/>
      <c r="BP5853" s="42"/>
      <c r="BQ5853" s="120"/>
    </row>
    <row r="5854" spans="1:69" ht="30" hidden="1" customHeight="1" x14ac:dyDescent="0.35">
      <c r="A5854" s="134">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145"/>
      <c r="BH5854" s="95"/>
      <c r="BI5854" s="95"/>
      <c r="BJ5854" s="95"/>
      <c r="BK5854" s="94"/>
      <c r="BL5854" s="95"/>
      <c r="BM5854" s="96"/>
      <c r="BN5854" s="94"/>
      <c r="BO5854" s="94"/>
      <c r="BP5854" s="42"/>
      <c r="BQ5854" s="120"/>
    </row>
    <row r="5855" spans="1:69" ht="30" hidden="1" customHeight="1" x14ac:dyDescent="0.35">
      <c r="A5855" s="134">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145"/>
      <c r="BH5855" s="95"/>
      <c r="BI5855" s="95"/>
      <c r="BJ5855" s="95"/>
      <c r="BK5855" s="94"/>
      <c r="BL5855" s="95"/>
      <c r="BM5855" s="96"/>
      <c r="BN5855" s="94"/>
      <c r="BO5855" s="94"/>
      <c r="BP5855" s="42"/>
      <c r="BQ5855" s="120"/>
    </row>
    <row r="5856" spans="1:69" ht="30" hidden="1" customHeight="1" x14ac:dyDescent="0.35">
      <c r="A5856" s="134">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145"/>
      <c r="BH5856" s="95"/>
      <c r="BI5856" s="95"/>
      <c r="BJ5856" s="95"/>
      <c r="BK5856" s="94"/>
      <c r="BL5856" s="95"/>
      <c r="BM5856" s="96"/>
      <c r="BN5856" s="94"/>
      <c r="BO5856" s="94"/>
      <c r="BP5856" s="42"/>
      <c r="BQ5856" s="120"/>
    </row>
    <row r="5857" spans="1:69" ht="30" hidden="1" customHeight="1" x14ac:dyDescent="0.35">
      <c r="A5857" s="134">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145"/>
      <c r="BH5857" s="95"/>
      <c r="BI5857" s="95"/>
      <c r="BJ5857" s="95"/>
      <c r="BK5857" s="94"/>
      <c r="BL5857" s="95"/>
      <c r="BM5857" s="96"/>
      <c r="BN5857" s="94"/>
      <c r="BO5857" s="94"/>
      <c r="BP5857" s="42"/>
      <c r="BQ5857" s="120"/>
    </row>
    <row r="5858" spans="1:69" ht="30" hidden="1" customHeight="1" x14ac:dyDescent="0.35">
      <c r="A5858" s="134">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145"/>
      <c r="BH5858" s="95"/>
      <c r="BI5858" s="95"/>
      <c r="BJ5858" s="95"/>
      <c r="BK5858" s="94"/>
      <c r="BL5858" s="95"/>
      <c r="BM5858" s="96"/>
      <c r="BN5858" s="94"/>
      <c r="BO5858" s="94"/>
      <c r="BP5858" s="42"/>
      <c r="BQ5858" s="120"/>
    </row>
    <row r="5859" spans="1:69" ht="30" hidden="1" customHeight="1" x14ac:dyDescent="0.35">
      <c r="A5859" s="134">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145"/>
      <c r="BH5859" s="95"/>
      <c r="BI5859" s="95"/>
      <c r="BJ5859" s="95"/>
      <c r="BK5859" s="94"/>
      <c r="BL5859" s="95"/>
      <c r="BM5859" s="96"/>
      <c r="BN5859" s="94"/>
      <c r="BO5859" s="94"/>
      <c r="BP5859" s="42"/>
      <c r="BQ5859" s="120"/>
    </row>
    <row r="5860" spans="1:69" ht="30" hidden="1" customHeight="1" x14ac:dyDescent="0.35">
      <c r="A5860" s="134">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145"/>
      <c r="BH5860" s="95"/>
      <c r="BI5860" s="95"/>
      <c r="BJ5860" s="95"/>
      <c r="BK5860" s="94"/>
      <c r="BL5860" s="95"/>
      <c r="BM5860" s="96"/>
      <c r="BN5860" s="94"/>
      <c r="BO5860" s="94"/>
      <c r="BP5860" s="42"/>
      <c r="BQ5860" s="120"/>
    </row>
    <row r="5861" spans="1:69" ht="30" hidden="1" customHeight="1" x14ac:dyDescent="0.35">
      <c r="A5861" s="134">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145"/>
      <c r="BH5861" s="95"/>
      <c r="BI5861" s="95"/>
      <c r="BJ5861" s="95"/>
      <c r="BK5861" s="94"/>
      <c r="BL5861" s="95"/>
      <c r="BM5861" s="96"/>
      <c r="BN5861" s="94"/>
      <c r="BO5861" s="94"/>
      <c r="BP5861" s="42"/>
      <c r="BQ5861" s="120"/>
    </row>
    <row r="5862" spans="1:69" ht="30" hidden="1" customHeight="1" x14ac:dyDescent="0.35">
      <c r="A5862" s="134">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145"/>
      <c r="BH5862" s="95"/>
      <c r="BI5862" s="95"/>
      <c r="BJ5862" s="95"/>
      <c r="BK5862" s="94"/>
      <c r="BL5862" s="95"/>
      <c r="BM5862" s="96"/>
      <c r="BN5862" s="94"/>
      <c r="BO5862" s="94"/>
      <c r="BP5862" s="42"/>
      <c r="BQ5862" s="120"/>
    </row>
    <row r="5863" spans="1:69" ht="30" hidden="1" customHeight="1" x14ac:dyDescent="0.35">
      <c r="A5863" s="134">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145"/>
      <c r="BH5863" s="95"/>
      <c r="BI5863" s="95"/>
      <c r="BJ5863" s="95"/>
      <c r="BK5863" s="94"/>
      <c r="BL5863" s="95"/>
      <c r="BM5863" s="96"/>
      <c r="BN5863" s="94"/>
      <c r="BO5863" s="94"/>
      <c r="BP5863" s="42"/>
      <c r="BQ5863" s="120"/>
    </row>
    <row r="5864" spans="1:69" ht="30" hidden="1" customHeight="1" x14ac:dyDescent="0.35">
      <c r="A5864" s="134">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145"/>
      <c r="BH5864" s="95"/>
      <c r="BI5864" s="95"/>
      <c r="BJ5864" s="95"/>
      <c r="BK5864" s="94"/>
      <c r="BL5864" s="95"/>
      <c r="BM5864" s="96"/>
      <c r="BN5864" s="94"/>
      <c r="BO5864" s="94"/>
      <c r="BP5864" s="42"/>
      <c r="BQ5864" s="120"/>
    </row>
    <row r="5865" spans="1:69" ht="30" hidden="1" customHeight="1" x14ac:dyDescent="0.35">
      <c r="A5865" s="134">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145"/>
      <c r="BH5865" s="95"/>
      <c r="BI5865" s="95"/>
      <c r="BJ5865" s="95"/>
      <c r="BK5865" s="94"/>
      <c r="BL5865" s="95"/>
      <c r="BM5865" s="96"/>
      <c r="BN5865" s="94"/>
      <c r="BO5865" s="94"/>
      <c r="BP5865" s="42"/>
      <c r="BQ5865" s="120"/>
    </row>
    <row r="5866" spans="1:69" ht="30" hidden="1" customHeight="1" x14ac:dyDescent="0.35">
      <c r="A5866" s="134">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145"/>
      <c r="BH5866" s="95"/>
      <c r="BI5866" s="95"/>
      <c r="BJ5866" s="95"/>
      <c r="BK5866" s="94"/>
      <c r="BL5866" s="95"/>
      <c r="BM5866" s="96"/>
      <c r="BN5866" s="94"/>
      <c r="BO5866" s="94"/>
      <c r="BP5866" s="42"/>
      <c r="BQ5866" s="120"/>
    </row>
    <row r="5867" spans="1:69" ht="30" hidden="1" customHeight="1" x14ac:dyDescent="0.35">
      <c r="A5867" s="134">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145"/>
      <c r="BH5867" s="95"/>
      <c r="BI5867" s="95"/>
      <c r="BJ5867" s="95"/>
      <c r="BK5867" s="94"/>
      <c r="BL5867" s="95"/>
      <c r="BM5867" s="96"/>
      <c r="BN5867" s="94"/>
      <c r="BO5867" s="94"/>
      <c r="BP5867" s="42"/>
      <c r="BQ5867" s="120"/>
    </row>
    <row r="5868" spans="1:69" ht="30" hidden="1" customHeight="1" x14ac:dyDescent="0.35">
      <c r="A5868" s="134">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145"/>
      <c r="BH5868" s="95"/>
      <c r="BI5868" s="95"/>
      <c r="BJ5868" s="95"/>
      <c r="BK5868" s="94"/>
      <c r="BL5868" s="95"/>
      <c r="BM5868" s="96"/>
      <c r="BN5868" s="94"/>
      <c r="BO5868" s="94"/>
      <c r="BP5868" s="42"/>
      <c r="BQ5868" s="120"/>
    </row>
    <row r="5869" spans="1:69" ht="30" hidden="1" customHeight="1" x14ac:dyDescent="0.35">
      <c r="A5869" s="134">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145"/>
      <c r="BH5869" s="95"/>
      <c r="BI5869" s="95"/>
      <c r="BJ5869" s="95"/>
      <c r="BK5869" s="94"/>
      <c r="BL5869" s="95"/>
      <c r="BM5869" s="96"/>
      <c r="BN5869" s="94"/>
      <c r="BO5869" s="94"/>
      <c r="BP5869" s="42"/>
      <c r="BQ5869" s="120"/>
    </row>
    <row r="5870" spans="1:69" ht="30" hidden="1" customHeight="1" x14ac:dyDescent="0.35">
      <c r="A5870" s="134">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145"/>
      <c r="BH5870" s="95"/>
      <c r="BI5870" s="95"/>
      <c r="BJ5870" s="95"/>
      <c r="BK5870" s="94"/>
      <c r="BL5870" s="95"/>
      <c r="BM5870" s="96"/>
      <c r="BN5870" s="94"/>
      <c r="BO5870" s="94"/>
      <c r="BP5870" s="42"/>
      <c r="BQ5870" s="120"/>
    </row>
    <row r="5871" spans="1:69" ht="30" hidden="1" customHeight="1" x14ac:dyDescent="0.35">
      <c r="A5871" s="134">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145"/>
      <c r="BH5871" s="95"/>
      <c r="BI5871" s="95"/>
      <c r="BJ5871" s="95"/>
      <c r="BK5871" s="94"/>
      <c r="BL5871" s="95"/>
      <c r="BM5871" s="96"/>
      <c r="BN5871" s="94"/>
      <c r="BO5871" s="94"/>
      <c r="BP5871" s="42"/>
      <c r="BQ5871" s="120"/>
    </row>
    <row r="5872" spans="1:69" ht="30" hidden="1" customHeight="1" x14ac:dyDescent="0.35">
      <c r="A5872" s="134">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145"/>
      <c r="BH5872" s="95"/>
      <c r="BI5872" s="95"/>
      <c r="BJ5872" s="95"/>
      <c r="BK5872" s="94"/>
      <c r="BL5872" s="95"/>
      <c r="BM5872" s="96"/>
      <c r="BN5872" s="94"/>
      <c r="BO5872" s="94"/>
      <c r="BP5872" s="42"/>
      <c r="BQ5872" s="120"/>
    </row>
    <row r="5873" spans="1:69" ht="30" hidden="1" customHeight="1" x14ac:dyDescent="0.35">
      <c r="A5873" s="134">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145"/>
      <c r="BH5873" s="95"/>
      <c r="BI5873" s="95"/>
      <c r="BJ5873" s="95"/>
      <c r="BK5873" s="94"/>
      <c r="BL5873" s="95"/>
      <c r="BM5873" s="96"/>
      <c r="BN5873" s="94"/>
      <c r="BO5873" s="94"/>
      <c r="BP5873" s="42"/>
      <c r="BQ5873" s="120"/>
    </row>
    <row r="5874" spans="1:69" ht="30" hidden="1" customHeight="1" x14ac:dyDescent="0.35">
      <c r="A5874" s="134">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145"/>
      <c r="BH5874" s="95"/>
      <c r="BI5874" s="95"/>
      <c r="BJ5874" s="95"/>
      <c r="BK5874" s="94"/>
      <c r="BL5874" s="95"/>
      <c r="BM5874" s="96"/>
      <c r="BN5874" s="94"/>
      <c r="BO5874" s="94"/>
      <c r="BP5874" s="42"/>
      <c r="BQ5874" s="120"/>
    </row>
    <row r="5875" spans="1:69" ht="30" hidden="1" customHeight="1" x14ac:dyDescent="0.35">
      <c r="A5875" s="134">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145"/>
      <c r="BH5875" s="95"/>
      <c r="BI5875" s="95"/>
      <c r="BJ5875" s="95"/>
      <c r="BK5875" s="94"/>
      <c r="BL5875" s="95"/>
      <c r="BM5875" s="96"/>
      <c r="BN5875" s="94"/>
      <c r="BO5875" s="94"/>
      <c r="BP5875" s="42"/>
      <c r="BQ5875" s="120"/>
    </row>
    <row r="5876" spans="1:69" ht="30" hidden="1" customHeight="1" x14ac:dyDescent="0.35">
      <c r="A5876" s="134">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145"/>
      <c r="BH5876" s="95"/>
      <c r="BI5876" s="95"/>
      <c r="BJ5876" s="95"/>
      <c r="BK5876" s="94"/>
      <c r="BL5876" s="95"/>
      <c r="BM5876" s="96"/>
      <c r="BN5876" s="94"/>
      <c r="BO5876" s="94"/>
      <c r="BP5876" s="42"/>
      <c r="BQ5876" s="120"/>
    </row>
    <row r="5877" spans="1:69" ht="30" hidden="1" customHeight="1" x14ac:dyDescent="0.35">
      <c r="A5877" s="134">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145"/>
      <c r="BH5877" s="95"/>
      <c r="BI5877" s="95"/>
      <c r="BJ5877" s="95"/>
      <c r="BK5877" s="94"/>
      <c r="BL5877" s="95"/>
      <c r="BM5877" s="96"/>
      <c r="BN5877" s="94"/>
      <c r="BO5877" s="94"/>
      <c r="BP5877" s="42"/>
      <c r="BQ5877" s="120"/>
    </row>
    <row r="5878" spans="1:69" ht="30" hidden="1" customHeight="1" x14ac:dyDescent="0.35">
      <c r="A5878" s="134">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145"/>
      <c r="BH5878" s="95"/>
      <c r="BI5878" s="95"/>
      <c r="BJ5878" s="95"/>
      <c r="BK5878" s="94"/>
      <c r="BL5878" s="95"/>
      <c r="BM5878" s="96"/>
      <c r="BN5878" s="94"/>
      <c r="BO5878" s="94"/>
      <c r="BP5878" s="42"/>
      <c r="BQ5878" s="120"/>
    </row>
    <row r="5879" spans="1:69" ht="30" hidden="1" customHeight="1" x14ac:dyDescent="0.35">
      <c r="A5879" s="134">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145"/>
      <c r="BH5879" s="95"/>
      <c r="BI5879" s="95"/>
      <c r="BJ5879" s="95"/>
      <c r="BK5879" s="94"/>
      <c r="BL5879" s="95"/>
      <c r="BM5879" s="96"/>
      <c r="BN5879" s="94"/>
      <c r="BO5879" s="94"/>
      <c r="BP5879" s="42"/>
      <c r="BQ5879" s="120"/>
    </row>
    <row r="5880" spans="1:69" ht="30" hidden="1" customHeight="1" x14ac:dyDescent="0.35">
      <c r="A5880" s="134">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145"/>
      <c r="BH5880" s="95"/>
      <c r="BI5880" s="95"/>
      <c r="BJ5880" s="95"/>
      <c r="BK5880" s="94"/>
      <c r="BL5880" s="95"/>
      <c r="BM5880" s="96"/>
      <c r="BN5880" s="94"/>
      <c r="BO5880" s="94"/>
      <c r="BP5880" s="42"/>
      <c r="BQ5880" s="120"/>
    </row>
    <row r="5881" spans="1:69" ht="30" hidden="1" customHeight="1" x14ac:dyDescent="0.35">
      <c r="A5881" s="134">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145"/>
      <c r="BH5881" s="95"/>
      <c r="BI5881" s="95"/>
      <c r="BJ5881" s="95"/>
      <c r="BK5881" s="94"/>
      <c r="BL5881" s="95"/>
      <c r="BM5881" s="96"/>
      <c r="BN5881" s="94"/>
      <c r="BO5881" s="94"/>
      <c r="BP5881" s="42"/>
      <c r="BQ5881" s="120"/>
    </row>
    <row r="5882" spans="1:69" ht="30" hidden="1" customHeight="1" x14ac:dyDescent="0.35">
      <c r="A5882" s="134">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145"/>
      <c r="BH5882" s="95"/>
      <c r="BI5882" s="95"/>
      <c r="BJ5882" s="95"/>
      <c r="BK5882" s="94"/>
      <c r="BL5882" s="95"/>
      <c r="BM5882" s="96"/>
      <c r="BN5882" s="94"/>
      <c r="BO5882" s="94"/>
      <c r="BP5882" s="42"/>
      <c r="BQ5882" s="120"/>
    </row>
    <row r="5883" spans="1:69" ht="30" hidden="1" customHeight="1" x14ac:dyDescent="0.35">
      <c r="A5883" s="134">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145"/>
      <c r="BH5883" s="95"/>
      <c r="BI5883" s="95"/>
      <c r="BJ5883" s="95"/>
      <c r="BK5883" s="94"/>
      <c r="BL5883" s="95"/>
      <c r="BM5883" s="96"/>
      <c r="BN5883" s="94"/>
      <c r="BO5883" s="94"/>
      <c r="BP5883" s="42"/>
      <c r="BQ5883" s="120"/>
    </row>
    <row r="5884" spans="1:69" ht="30" hidden="1" customHeight="1" x14ac:dyDescent="0.35">
      <c r="A5884" s="134">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145"/>
      <c r="BH5884" s="95"/>
      <c r="BI5884" s="95"/>
      <c r="BJ5884" s="95"/>
      <c r="BK5884" s="94"/>
      <c r="BL5884" s="95"/>
      <c r="BM5884" s="96"/>
      <c r="BN5884" s="94"/>
      <c r="BO5884" s="94"/>
      <c r="BP5884" s="42"/>
      <c r="BQ5884" s="120"/>
    </row>
    <row r="5885" spans="1:69" ht="30" hidden="1" customHeight="1" x14ac:dyDescent="0.35">
      <c r="A5885" s="134">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145"/>
      <c r="BH5885" s="95"/>
      <c r="BI5885" s="95"/>
      <c r="BJ5885" s="95"/>
      <c r="BK5885" s="94"/>
      <c r="BL5885" s="95"/>
      <c r="BM5885" s="96"/>
      <c r="BN5885" s="94"/>
      <c r="BO5885" s="94"/>
      <c r="BP5885" s="42"/>
      <c r="BQ5885" s="120"/>
    </row>
    <row r="5886" spans="1:69" ht="30" hidden="1" customHeight="1" x14ac:dyDescent="0.35">
      <c r="A5886" s="134">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145"/>
      <c r="BH5886" s="95"/>
      <c r="BI5886" s="95"/>
      <c r="BJ5886" s="95"/>
      <c r="BK5886" s="94"/>
      <c r="BL5886" s="95"/>
      <c r="BM5886" s="96"/>
      <c r="BN5886" s="94"/>
      <c r="BO5886" s="94"/>
      <c r="BP5886" s="42"/>
      <c r="BQ5886" s="120"/>
    </row>
    <row r="5887" spans="1:69" ht="30" hidden="1" customHeight="1" x14ac:dyDescent="0.35">
      <c r="A5887" s="134">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145"/>
      <c r="BH5887" s="95"/>
      <c r="BI5887" s="95"/>
      <c r="BJ5887" s="95"/>
      <c r="BK5887" s="94"/>
      <c r="BL5887" s="95"/>
      <c r="BM5887" s="96"/>
      <c r="BN5887" s="94"/>
      <c r="BO5887" s="94"/>
      <c r="BP5887" s="42"/>
      <c r="BQ5887" s="120"/>
    </row>
    <row r="5888" spans="1:69" ht="30" hidden="1" customHeight="1" x14ac:dyDescent="0.35">
      <c r="A5888" s="134">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145"/>
      <c r="BH5888" s="95"/>
      <c r="BI5888" s="95"/>
      <c r="BJ5888" s="95"/>
      <c r="BK5888" s="94"/>
      <c r="BL5888" s="95"/>
      <c r="BM5888" s="96"/>
      <c r="BN5888" s="94"/>
      <c r="BO5888" s="94"/>
      <c r="BP5888" s="42"/>
      <c r="BQ5888" s="120"/>
    </row>
    <row r="5889" spans="1:69" ht="30" hidden="1" customHeight="1" x14ac:dyDescent="0.35">
      <c r="A5889" s="134">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145"/>
      <c r="BH5889" s="95"/>
      <c r="BI5889" s="95"/>
      <c r="BJ5889" s="95"/>
      <c r="BK5889" s="94"/>
      <c r="BL5889" s="95"/>
      <c r="BM5889" s="96"/>
      <c r="BN5889" s="94"/>
      <c r="BO5889" s="94"/>
      <c r="BP5889" s="42"/>
      <c r="BQ5889" s="120"/>
    </row>
    <row r="5890" spans="1:69" ht="30" hidden="1" customHeight="1" x14ac:dyDescent="0.35">
      <c r="A5890" s="134">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145"/>
      <c r="BH5890" s="95"/>
      <c r="BI5890" s="95"/>
      <c r="BJ5890" s="95"/>
      <c r="BK5890" s="94"/>
      <c r="BL5890" s="95"/>
      <c r="BM5890" s="96"/>
      <c r="BN5890" s="94"/>
      <c r="BO5890" s="94"/>
      <c r="BP5890" s="42"/>
      <c r="BQ5890" s="120"/>
    </row>
    <row r="5891" spans="1:69" ht="30" hidden="1" customHeight="1" x14ac:dyDescent="0.35">
      <c r="A5891" s="134">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145"/>
      <c r="BH5891" s="95"/>
      <c r="BI5891" s="95"/>
      <c r="BJ5891" s="95"/>
      <c r="BK5891" s="94"/>
      <c r="BL5891" s="95"/>
      <c r="BM5891" s="96"/>
      <c r="BN5891" s="94"/>
      <c r="BO5891" s="94"/>
      <c r="BP5891" s="42"/>
      <c r="BQ5891" s="120"/>
    </row>
    <row r="5892" spans="1:69" ht="30" hidden="1" customHeight="1" x14ac:dyDescent="0.35">
      <c r="A5892" s="134">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145"/>
      <c r="BH5892" s="95"/>
      <c r="BI5892" s="95"/>
      <c r="BJ5892" s="95"/>
      <c r="BK5892" s="94"/>
      <c r="BL5892" s="95"/>
      <c r="BM5892" s="96"/>
      <c r="BN5892" s="94"/>
      <c r="BO5892" s="94"/>
      <c r="BP5892" s="42"/>
      <c r="BQ5892" s="120"/>
    </row>
    <row r="5893" spans="1:69" ht="30" hidden="1" customHeight="1" x14ac:dyDescent="0.35">
      <c r="A5893" s="134">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145"/>
      <c r="BH5893" s="95"/>
      <c r="BI5893" s="95"/>
      <c r="BJ5893" s="95"/>
      <c r="BK5893" s="94"/>
      <c r="BL5893" s="95"/>
      <c r="BM5893" s="96"/>
      <c r="BN5893" s="94"/>
      <c r="BO5893" s="94"/>
      <c r="BP5893" s="42"/>
      <c r="BQ5893" s="120"/>
    </row>
    <row r="5894" spans="1:69" ht="30" hidden="1" customHeight="1" x14ac:dyDescent="0.35">
      <c r="A5894" s="134">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145"/>
      <c r="BH5894" s="95"/>
      <c r="BI5894" s="95"/>
      <c r="BJ5894" s="95"/>
      <c r="BK5894" s="94"/>
      <c r="BL5894" s="95"/>
      <c r="BM5894" s="96"/>
      <c r="BN5894" s="94"/>
      <c r="BO5894" s="94"/>
      <c r="BP5894" s="42"/>
      <c r="BQ5894" s="120"/>
    </row>
    <row r="5895" spans="1:69" ht="30" hidden="1" customHeight="1" x14ac:dyDescent="0.35">
      <c r="A5895" s="134">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145"/>
      <c r="BH5895" s="95"/>
      <c r="BI5895" s="95"/>
      <c r="BJ5895" s="95"/>
      <c r="BK5895" s="94"/>
      <c r="BL5895" s="95"/>
      <c r="BM5895" s="96"/>
      <c r="BN5895" s="94"/>
      <c r="BO5895" s="94"/>
      <c r="BP5895" s="42"/>
      <c r="BQ5895" s="120"/>
    </row>
    <row r="5896" spans="1:69" ht="30" hidden="1" customHeight="1" x14ac:dyDescent="0.35">
      <c r="A5896" s="134">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145"/>
      <c r="BH5896" s="95"/>
      <c r="BI5896" s="95"/>
      <c r="BJ5896" s="95"/>
      <c r="BK5896" s="94"/>
      <c r="BL5896" s="95"/>
      <c r="BM5896" s="96"/>
      <c r="BN5896" s="94"/>
      <c r="BO5896" s="94"/>
      <c r="BP5896" s="42"/>
      <c r="BQ5896" s="120"/>
    </row>
    <row r="5897" spans="1:69" ht="30" hidden="1" customHeight="1" x14ac:dyDescent="0.35">
      <c r="A5897" s="134">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145"/>
      <c r="BH5897" s="95"/>
      <c r="BI5897" s="95"/>
      <c r="BJ5897" s="95"/>
      <c r="BK5897" s="94"/>
      <c r="BL5897" s="95"/>
      <c r="BM5897" s="96"/>
      <c r="BN5897" s="94"/>
      <c r="BO5897" s="94"/>
      <c r="BP5897" s="42"/>
      <c r="BQ5897" s="120"/>
    </row>
    <row r="5898" spans="1:69" ht="30" hidden="1" customHeight="1" x14ac:dyDescent="0.35">
      <c r="A5898" s="134">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145"/>
      <c r="BH5898" s="95"/>
      <c r="BI5898" s="95"/>
      <c r="BJ5898" s="95"/>
      <c r="BK5898" s="94"/>
      <c r="BL5898" s="95"/>
      <c r="BM5898" s="96"/>
      <c r="BN5898" s="94"/>
      <c r="BO5898" s="94"/>
      <c r="BP5898" s="42"/>
      <c r="BQ5898" s="120"/>
    </row>
    <row r="5899" spans="1:69" ht="30" hidden="1" customHeight="1" x14ac:dyDescent="0.35">
      <c r="A5899" s="134">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145"/>
      <c r="BH5899" s="95"/>
      <c r="BI5899" s="95"/>
      <c r="BJ5899" s="95"/>
      <c r="BK5899" s="94"/>
      <c r="BL5899" s="95"/>
      <c r="BM5899" s="96"/>
      <c r="BN5899" s="94"/>
      <c r="BO5899" s="94"/>
      <c r="BP5899" s="42"/>
      <c r="BQ5899" s="120"/>
    </row>
    <row r="5900" spans="1:69" ht="30" hidden="1" customHeight="1" x14ac:dyDescent="0.35">
      <c r="A5900" s="134">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145"/>
      <c r="BH5900" s="95"/>
      <c r="BI5900" s="95"/>
      <c r="BJ5900" s="95"/>
      <c r="BK5900" s="94"/>
      <c r="BL5900" s="95"/>
      <c r="BM5900" s="96"/>
      <c r="BN5900" s="94"/>
      <c r="BO5900" s="94"/>
      <c r="BP5900" s="42"/>
      <c r="BQ5900" s="120"/>
    </row>
    <row r="5901" spans="1:69" ht="30" hidden="1" customHeight="1" x14ac:dyDescent="0.35">
      <c r="A5901" s="134">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145"/>
      <c r="BH5901" s="95"/>
      <c r="BI5901" s="95"/>
      <c r="BJ5901" s="95"/>
      <c r="BK5901" s="94"/>
      <c r="BL5901" s="95"/>
      <c r="BM5901" s="96"/>
      <c r="BN5901" s="94"/>
      <c r="BO5901" s="94"/>
      <c r="BP5901" s="42"/>
      <c r="BQ5901" s="120"/>
    </row>
    <row r="5902" spans="1:69" ht="30" hidden="1" customHeight="1" x14ac:dyDescent="0.35">
      <c r="A5902" s="134">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145"/>
      <c r="BH5902" s="95"/>
      <c r="BI5902" s="95"/>
      <c r="BJ5902" s="95"/>
      <c r="BK5902" s="94"/>
      <c r="BL5902" s="95"/>
      <c r="BM5902" s="96"/>
      <c r="BN5902" s="94"/>
      <c r="BO5902" s="94"/>
      <c r="BP5902" s="42"/>
      <c r="BQ5902" s="120"/>
    </row>
    <row r="5903" spans="1:69" ht="30" hidden="1" customHeight="1" x14ac:dyDescent="0.35">
      <c r="A5903" s="134">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145"/>
      <c r="BH5903" s="95"/>
      <c r="BI5903" s="95"/>
      <c r="BJ5903" s="95"/>
      <c r="BK5903" s="94"/>
      <c r="BL5903" s="95"/>
      <c r="BM5903" s="96"/>
      <c r="BN5903" s="94"/>
      <c r="BO5903" s="94"/>
      <c r="BP5903" s="42"/>
      <c r="BQ5903" s="120"/>
    </row>
    <row r="5904" spans="1:69" ht="30" hidden="1" customHeight="1" x14ac:dyDescent="0.35">
      <c r="A5904" s="134">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145"/>
      <c r="BH5904" s="95"/>
      <c r="BI5904" s="95"/>
      <c r="BJ5904" s="95"/>
      <c r="BK5904" s="94"/>
      <c r="BL5904" s="95"/>
      <c r="BM5904" s="96"/>
      <c r="BN5904" s="94"/>
      <c r="BO5904" s="94"/>
      <c r="BP5904" s="42"/>
      <c r="BQ5904" s="120"/>
    </row>
    <row r="5905" spans="1:69" ht="30" hidden="1" customHeight="1" x14ac:dyDescent="0.35">
      <c r="A5905" s="134">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145"/>
      <c r="BH5905" s="95"/>
      <c r="BI5905" s="95"/>
      <c r="BJ5905" s="95"/>
      <c r="BK5905" s="94"/>
      <c r="BL5905" s="95"/>
      <c r="BM5905" s="96"/>
      <c r="BN5905" s="94"/>
      <c r="BO5905" s="94"/>
      <c r="BP5905" s="42"/>
      <c r="BQ5905" s="120"/>
    </row>
    <row r="5906" spans="1:69" ht="30" hidden="1" customHeight="1" x14ac:dyDescent="0.35">
      <c r="A5906" s="134">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145"/>
      <c r="BH5906" s="95"/>
      <c r="BI5906" s="95"/>
      <c r="BJ5906" s="95"/>
      <c r="BK5906" s="94"/>
      <c r="BL5906" s="95"/>
      <c r="BM5906" s="96"/>
      <c r="BN5906" s="94"/>
      <c r="BO5906" s="94"/>
      <c r="BP5906" s="42"/>
      <c r="BQ5906" s="120"/>
    </row>
    <row r="5907" spans="1:69" ht="30" hidden="1" customHeight="1" x14ac:dyDescent="0.35">
      <c r="A5907" s="134">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145"/>
      <c r="BH5907" s="95"/>
      <c r="BI5907" s="95"/>
      <c r="BJ5907" s="95"/>
      <c r="BK5907" s="94"/>
      <c r="BL5907" s="95"/>
      <c r="BM5907" s="96"/>
      <c r="BN5907" s="94"/>
      <c r="BO5907" s="94"/>
      <c r="BP5907" s="42"/>
      <c r="BQ5907" s="120"/>
    </row>
    <row r="5908" spans="1:69" ht="30" hidden="1" customHeight="1" x14ac:dyDescent="0.35">
      <c r="A5908" s="134">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145"/>
      <c r="BH5908" s="95"/>
      <c r="BI5908" s="95"/>
      <c r="BJ5908" s="95"/>
      <c r="BK5908" s="94"/>
      <c r="BL5908" s="95"/>
      <c r="BM5908" s="96"/>
      <c r="BN5908" s="94"/>
      <c r="BO5908" s="94"/>
      <c r="BP5908" s="42"/>
      <c r="BQ5908" s="120"/>
    </row>
    <row r="5909" spans="1:69" ht="30" hidden="1" customHeight="1" x14ac:dyDescent="0.35">
      <c r="A5909" s="134">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145"/>
      <c r="BH5909" s="95"/>
      <c r="BI5909" s="95"/>
      <c r="BJ5909" s="95"/>
      <c r="BK5909" s="94"/>
      <c r="BL5909" s="95"/>
      <c r="BM5909" s="96"/>
      <c r="BN5909" s="94"/>
      <c r="BO5909" s="94"/>
      <c r="BP5909" s="42"/>
      <c r="BQ5909" s="120"/>
    </row>
    <row r="5910" spans="1:69" ht="30" hidden="1" customHeight="1" x14ac:dyDescent="0.35">
      <c r="A5910" s="134">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145"/>
      <c r="BH5910" s="95"/>
      <c r="BI5910" s="95"/>
      <c r="BJ5910" s="95"/>
      <c r="BK5910" s="94"/>
      <c r="BL5910" s="95"/>
      <c r="BM5910" s="96"/>
      <c r="BN5910" s="94"/>
      <c r="BO5910" s="94"/>
      <c r="BP5910" s="42"/>
      <c r="BQ5910" s="120"/>
    </row>
    <row r="5911" spans="1:69" ht="30" hidden="1" customHeight="1" x14ac:dyDescent="0.35">
      <c r="A5911" s="134">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145"/>
      <c r="BH5911" s="95"/>
      <c r="BI5911" s="95"/>
      <c r="BJ5911" s="95"/>
      <c r="BK5911" s="94"/>
      <c r="BL5911" s="95"/>
      <c r="BM5911" s="96"/>
      <c r="BN5911" s="94"/>
      <c r="BO5911" s="94"/>
      <c r="BP5911" s="42"/>
      <c r="BQ5911" s="120"/>
    </row>
    <row r="5912" spans="1:69" ht="30" hidden="1" customHeight="1" x14ac:dyDescent="0.35">
      <c r="A5912" s="134">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145"/>
      <c r="BH5912" s="95"/>
      <c r="BI5912" s="95"/>
      <c r="BJ5912" s="95"/>
      <c r="BK5912" s="94"/>
      <c r="BL5912" s="95"/>
      <c r="BM5912" s="96"/>
      <c r="BN5912" s="94"/>
      <c r="BO5912" s="94"/>
      <c r="BP5912" s="42"/>
      <c r="BQ5912" s="120"/>
    </row>
    <row r="5913" spans="1:69" ht="30" hidden="1" customHeight="1" x14ac:dyDescent="0.35">
      <c r="A5913" s="134">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145"/>
      <c r="BH5913" s="95"/>
      <c r="BI5913" s="95"/>
      <c r="BJ5913" s="95"/>
      <c r="BK5913" s="94"/>
      <c r="BL5913" s="95"/>
      <c r="BM5913" s="96"/>
      <c r="BN5913" s="94"/>
      <c r="BO5913" s="94"/>
      <c r="BP5913" s="42"/>
      <c r="BQ5913" s="120"/>
    </row>
    <row r="5914" spans="1:69" ht="30" hidden="1" customHeight="1" x14ac:dyDescent="0.35">
      <c r="A5914" s="134">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145"/>
      <c r="BH5914" s="95"/>
      <c r="BI5914" s="95"/>
      <c r="BJ5914" s="95"/>
      <c r="BK5914" s="94"/>
      <c r="BL5914" s="95"/>
      <c r="BM5914" s="96"/>
      <c r="BN5914" s="94"/>
      <c r="BO5914" s="94"/>
      <c r="BP5914" s="42"/>
      <c r="BQ5914" s="120"/>
    </row>
    <row r="5915" spans="1:69" ht="30" hidden="1" customHeight="1" x14ac:dyDescent="0.35">
      <c r="A5915" s="134">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145"/>
      <c r="BH5915" s="95"/>
      <c r="BI5915" s="95"/>
      <c r="BJ5915" s="95"/>
      <c r="BK5915" s="94"/>
      <c r="BL5915" s="95"/>
      <c r="BM5915" s="96"/>
      <c r="BN5915" s="94"/>
      <c r="BO5915" s="94"/>
      <c r="BP5915" s="42"/>
      <c r="BQ5915" s="120"/>
    </row>
    <row r="5916" spans="1:69" ht="30" hidden="1" customHeight="1" x14ac:dyDescent="0.35">
      <c r="A5916" s="134">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145"/>
      <c r="BH5916" s="95"/>
      <c r="BI5916" s="95"/>
      <c r="BJ5916" s="95"/>
      <c r="BK5916" s="94"/>
      <c r="BL5916" s="95"/>
      <c r="BM5916" s="96"/>
      <c r="BN5916" s="94"/>
      <c r="BO5916" s="94"/>
      <c r="BP5916" s="42"/>
      <c r="BQ5916" s="120"/>
    </row>
    <row r="5917" spans="1:69" ht="30" hidden="1" customHeight="1" x14ac:dyDescent="0.35">
      <c r="A5917" s="134">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145"/>
      <c r="BH5917" s="95"/>
      <c r="BI5917" s="95"/>
      <c r="BJ5917" s="95"/>
      <c r="BK5917" s="94"/>
      <c r="BL5917" s="95"/>
      <c r="BM5917" s="96"/>
      <c r="BN5917" s="94"/>
      <c r="BO5917" s="94"/>
      <c r="BP5917" s="42"/>
      <c r="BQ5917" s="120"/>
    </row>
    <row r="5918" spans="1:69" ht="30" hidden="1" customHeight="1" x14ac:dyDescent="0.35">
      <c r="A5918" s="134">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145"/>
      <c r="BH5918" s="95"/>
      <c r="BI5918" s="95"/>
      <c r="BJ5918" s="95"/>
      <c r="BK5918" s="94"/>
      <c r="BL5918" s="95"/>
      <c r="BM5918" s="96"/>
      <c r="BN5918" s="94"/>
      <c r="BO5918" s="94"/>
      <c r="BP5918" s="42"/>
      <c r="BQ5918" s="120"/>
    </row>
    <row r="5919" spans="1:69" ht="30" hidden="1" customHeight="1" x14ac:dyDescent="0.35">
      <c r="A5919" s="134">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145"/>
      <c r="BH5919" s="95"/>
      <c r="BI5919" s="95"/>
      <c r="BJ5919" s="95"/>
      <c r="BK5919" s="94"/>
      <c r="BL5919" s="95"/>
      <c r="BM5919" s="96"/>
      <c r="BN5919" s="94"/>
      <c r="BO5919" s="94"/>
      <c r="BP5919" s="42"/>
      <c r="BQ5919" s="120"/>
    </row>
    <row r="5920" spans="1:69" ht="30" hidden="1" customHeight="1" x14ac:dyDescent="0.35">
      <c r="A5920" s="134">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145"/>
      <c r="BH5920" s="95"/>
      <c r="BI5920" s="95"/>
      <c r="BJ5920" s="95"/>
      <c r="BK5920" s="94"/>
      <c r="BL5920" s="95"/>
      <c r="BM5920" s="96"/>
      <c r="BN5920" s="94"/>
      <c r="BO5920" s="94"/>
      <c r="BP5920" s="42"/>
      <c r="BQ5920" s="120"/>
    </row>
    <row r="5921" spans="1:69" ht="30" hidden="1" customHeight="1" x14ac:dyDescent="0.35">
      <c r="A5921" s="134">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145"/>
      <c r="BH5921" s="95"/>
      <c r="BI5921" s="95"/>
      <c r="BJ5921" s="95"/>
      <c r="BK5921" s="94"/>
      <c r="BL5921" s="95"/>
      <c r="BM5921" s="96"/>
      <c r="BN5921" s="94"/>
      <c r="BO5921" s="94"/>
      <c r="BP5921" s="42"/>
      <c r="BQ5921" s="120"/>
    </row>
    <row r="5922" spans="1:69" ht="30" hidden="1" customHeight="1" x14ac:dyDescent="0.35">
      <c r="A5922" s="134">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145"/>
      <c r="BH5922" s="95"/>
      <c r="BI5922" s="95"/>
      <c r="BJ5922" s="95"/>
      <c r="BK5922" s="94"/>
      <c r="BL5922" s="95"/>
      <c r="BM5922" s="96"/>
      <c r="BN5922" s="94"/>
      <c r="BO5922" s="94"/>
      <c r="BP5922" s="42"/>
      <c r="BQ5922" s="120"/>
    </row>
    <row r="5923" spans="1:69" ht="30" hidden="1" customHeight="1" x14ac:dyDescent="0.35">
      <c r="A5923" s="134">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145"/>
      <c r="BH5923" s="95"/>
      <c r="BI5923" s="95"/>
      <c r="BJ5923" s="95"/>
      <c r="BK5923" s="94"/>
      <c r="BL5923" s="95"/>
      <c r="BM5923" s="96"/>
      <c r="BN5923" s="94"/>
      <c r="BO5923" s="94"/>
      <c r="BP5923" s="42"/>
      <c r="BQ5923" s="120"/>
    </row>
    <row r="5924" spans="1:69" ht="30" hidden="1" customHeight="1" x14ac:dyDescent="0.35">
      <c r="A5924" s="134">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145"/>
      <c r="BH5924" s="95"/>
      <c r="BI5924" s="95"/>
      <c r="BJ5924" s="95"/>
      <c r="BK5924" s="94"/>
      <c r="BL5924" s="95"/>
      <c r="BM5924" s="96"/>
      <c r="BN5924" s="94"/>
      <c r="BO5924" s="94"/>
      <c r="BP5924" s="42"/>
      <c r="BQ5924" s="120"/>
    </row>
    <row r="5925" spans="1:69" ht="30" hidden="1" customHeight="1" x14ac:dyDescent="0.35">
      <c r="A5925" s="134">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145"/>
      <c r="BH5925" s="95"/>
      <c r="BI5925" s="95"/>
      <c r="BJ5925" s="95"/>
      <c r="BK5925" s="94"/>
      <c r="BL5925" s="95"/>
      <c r="BM5925" s="96"/>
      <c r="BN5925" s="94"/>
      <c r="BO5925" s="94"/>
      <c r="BP5925" s="42"/>
      <c r="BQ5925" s="120"/>
    </row>
    <row r="5926" spans="1:69" ht="30" hidden="1" customHeight="1" x14ac:dyDescent="0.35">
      <c r="A5926" s="134">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145"/>
      <c r="BH5926" s="95"/>
      <c r="BI5926" s="95"/>
      <c r="BJ5926" s="95"/>
      <c r="BK5926" s="94"/>
      <c r="BL5926" s="95"/>
      <c r="BM5926" s="96"/>
      <c r="BN5926" s="94"/>
      <c r="BO5926" s="94"/>
      <c r="BP5926" s="42"/>
      <c r="BQ5926" s="120"/>
    </row>
    <row r="5927" spans="1:69" ht="30" hidden="1" customHeight="1" x14ac:dyDescent="0.35">
      <c r="A5927" s="134">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145"/>
      <c r="BH5927" s="95"/>
      <c r="BI5927" s="95"/>
      <c r="BJ5927" s="95"/>
      <c r="BK5927" s="94"/>
      <c r="BL5927" s="95"/>
      <c r="BM5927" s="96"/>
      <c r="BN5927" s="94"/>
      <c r="BO5927" s="94"/>
      <c r="BP5927" s="42"/>
      <c r="BQ5927" s="120"/>
    </row>
    <row r="5928" spans="1:69" ht="30" hidden="1" customHeight="1" x14ac:dyDescent="0.35">
      <c r="A5928" s="134">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145"/>
      <c r="BH5928" s="95"/>
      <c r="BI5928" s="95"/>
      <c r="BJ5928" s="95"/>
      <c r="BK5928" s="94"/>
      <c r="BL5928" s="95"/>
      <c r="BM5928" s="96"/>
      <c r="BN5928" s="94"/>
      <c r="BO5928" s="94"/>
      <c r="BP5928" s="42"/>
      <c r="BQ5928" s="120"/>
    </row>
    <row r="5929" spans="1:69" ht="30" hidden="1" customHeight="1" x14ac:dyDescent="0.35">
      <c r="A5929" s="134">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145"/>
      <c r="BH5929" s="95"/>
      <c r="BI5929" s="95"/>
      <c r="BJ5929" s="95"/>
      <c r="BK5929" s="94"/>
      <c r="BL5929" s="95"/>
      <c r="BM5929" s="96"/>
      <c r="BN5929" s="94"/>
      <c r="BO5929" s="94"/>
      <c r="BP5929" s="42"/>
      <c r="BQ5929" s="120"/>
    </row>
    <row r="5930" spans="1:69" ht="30" hidden="1" customHeight="1" x14ac:dyDescent="0.35">
      <c r="A5930" s="134">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145"/>
      <c r="BH5930" s="95"/>
      <c r="BI5930" s="95"/>
      <c r="BJ5930" s="95"/>
      <c r="BK5930" s="94"/>
      <c r="BL5930" s="95"/>
      <c r="BM5930" s="96"/>
      <c r="BN5930" s="94"/>
      <c r="BO5930" s="94"/>
      <c r="BP5930" s="42"/>
      <c r="BQ5930" s="120"/>
    </row>
    <row r="5931" spans="1:69" ht="30" hidden="1" customHeight="1" x14ac:dyDescent="0.35">
      <c r="A5931" s="134">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145"/>
      <c r="BH5931" s="95"/>
      <c r="BI5931" s="95"/>
      <c r="BJ5931" s="95"/>
      <c r="BK5931" s="94"/>
      <c r="BL5931" s="95"/>
      <c r="BM5931" s="96"/>
      <c r="BN5931" s="94"/>
      <c r="BO5931" s="94"/>
      <c r="BP5931" s="42"/>
      <c r="BQ5931" s="120"/>
    </row>
    <row r="5932" spans="1:69" ht="30" hidden="1" customHeight="1" x14ac:dyDescent="0.35">
      <c r="A5932" s="134">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145"/>
      <c r="BH5932" s="95"/>
      <c r="BI5932" s="95"/>
      <c r="BJ5932" s="95"/>
      <c r="BK5932" s="94"/>
      <c r="BL5932" s="95"/>
      <c r="BM5932" s="96"/>
      <c r="BN5932" s="94"/>
      <c r="BO5932" s="94"/>
      <c r="BP5932" s="42"/>
      <c r="BQ5932" s="120"/>
    </row>
    <row r="5933" spans="1:69" ht="30" hidden="1" customHeight="1" x14ac:dyDescent="0.35">
      <c r="A5933" s="134">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145"/>
      <c r="BH5933" s="95"/>
      <c r="BI5933" s="95"/>
      <c r="BJ5933" s="95"/>
      <c r="BK5933" s="94"/>
      <c r="BL5933" s="95"/>
      <c r="BM5933" s="96"/>
      <c r="BN5933" s="94"/>
      <c r="BO5933" s="94"/>
      <c r="BP5933" s="42"/>
      <c r="BQ5933" s="120"/>
    </row>
    <row r="5934" spans="1:69" ht="30" hidden="1" customHeight="1" x14ac:dyDescent="0.35">
      <c r="A5934" s="134">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145"/>
      <c r="BH5934" s="95"/>
      <c r="BI5934" s="95"/>
      <c r="BJ5934" s="95"/>
      <c r="BK5934" s="94"/>
      <c r="BL5934" s="95"/>
      <c r="BM5934" s="96"/>
      <c r="BN5934" s="94"/>
      <c r="BO5934" s="94"/>
      <c r="BP5934" s="42"/>
      <c r="BQ5934" s="120"/>
    </row>
    <row r="5935" spans="1:69" ht="30" hidden="1" customHeight="1" x14ac:dyDescent="0.35">
      <c r="A5935" s="134">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145"/>
      <c r="BH5935" s="95"/>
      <c r="BI5935" s="95"/>
      <c r="BJ5935" s="95"/>
      <c r="BK5935" s="94"/>
      <c r="BL5935" s="95"/>
      <c r="BM5935" s="96"/>
      <c r="BN5935" s="94"/>
      <c r="BO5935" s="94"/>
      <c r="BP5935" s="42"/>
      <c r="BQ5935" s="120"/>
    </row>
    <row r="5936" spans="1:69" ht="30" hidden="1" customHeight="1" x14ac:dyDescent="0.35">
      <c r="A5936" s="134">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145"/>
      <c r="BH5936" s="95"/>
      <c r="BI5936" s="95"/>
      <c r="BJ5936" s="95"/>
      <c r="BK5936" s="94"/>
      <c r="BL5936" s="95"/>
      <c r="BM5936" s="96"/>
      <c r="BN5936" s="94"/>
      <c r="BO5936" s="94"/>
      <c r="BP5936" s="42"/>
      <c r="BQ5936" s="120"/>
    </row>
    <row r="5937" spans="1:69" ht="30" hidden="1" customHeight="1" x14ac:dyDescent="0.35">
      <c r="A5937" s="134">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145"/>
      <c r="BH5937" s="95"/>
      <c r="BI5937" s="95"/>
      <c r="BJ5937" s="95"/>
      <c r="BK5937" s="94"/>
      <c r="BL5937" s="95"/>
      <c r="BM5937" s="96"/>
      <c r="BN5937" s="94"/>
      <c r="BO5937" s="94"/>
      <c r="BP5937" s="42"/>
      <c r="BQ5937" s="120"/>
    </row>
    <row r="5938" spans="1:69" ht="30" hidden="1" customHeight="1" x14ac:dyDescent="0.35">
      <c r="A5938" s="134">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145"/>
      <c r="BH5938" s="95"/>
      <c r="BI5938" s="95"/>
      <c r="BJ5938" s="95"/>
      <c r="BK5938" s="94"/>
      <c r="BL5938" s="95"/>
      <c r="BM5938" s="96"/>
      <c r="BN5938" s="94"/>
      <c r="BO5938" s="94"/>
      <c r="BP5938" s="42"/>
      <c r="BQ5938" s="120"/>
    </row>
    <row r="5939" spans="1:69" ht="30" hidden="1" customHeight="1" x14ac:dyDescent="0.35">
      <c r="A5939" s="134">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145"/>
      <c r="BH5939" s="95"/>
      <c r="BI5939" s="95"/>
      <c r="BJ5939" s="95"/>
      <c r="BK5939" s="94"/>
      <c r="BL5939" s="95"/>
      <c r="BM5939" s="96"/>
      <c r="BN5939" s="94"/>
      <c r="BO5939" s="94"/>
      <c r="BP5939" s="42"/>
      <c r="BQ5939" s="120"/>
    </row>
    <row r="5940" spans="1:69" ht="30" hidden="1" customHeight="1" x14ac:dyDescent="0.35">
      <c r="A5940" s="134">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145"/>
      <c r="BH5940" s="95"/>
      <c r="BI5940" s="95"/>
      <c r="BJ5940" s="95"/>
      <c r="BK5940" s="94"/>
      <c r="BL5940" s="95"/>
      <c r="BM5940" s="96"/>
      <c r="BN5940" s="94"/>
      <c r="BO5940" s="94"/>
      <c r="BP5940" s="42"/>
      <c r="BQ5940" s="120"/>
    </row>
    <row r="5941" spans="1:69" ht="30" hidden="1" customHeight="1" x14ac:dyDescent="0.35">
      <c r="A5941" s="134">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145"/>
      <c r="BH5941" s="95"/>
      <c r="BI5941" s="95"/>
      <c r="BJ5941" s="95"/>
      <c r="BK5941" s="94"/>
      <c r="BL5941" s="95"/>
      <c r="BM5941" s="96"/>
      <c r="BN5941" s="94"/>
      <c r="BO5941" s="94"/>
      <c r="BP5941" s="42"/>
      <c r="BQ5941" s="120"/>
    </row>
    <row r="5942" spans="1:69" ht="30" hidden="1" customHeight="1" x14ac:dyDescent="0.35">
      <c r="A5942" s="134">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145"/>
      <c r="BH5942" s="95"/>
      <c r="BI5942" s="95"/>
      <c r="BJ5942" s="95"/>
      <c r="BK5942" s="94"/>
      <c r="BL5942" s="95"/>
      <c r="BM5942" s="96"/>
      <c r="BN5942" s="94"/>
      <c r="BO5942" s="94"/>
      <c r="BP5942" s="42"/>
      <c r="BQ5942" s="120"/>
    </row>
    <row r="5943" spans="1:69" ht="30" hidden="1" customHeight="1" x14ac:dyDescent="0.35">
      <c r="A5943" s="134">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145"/>
      <c r="BH5943" s="95"/>
      <c r="BI5943" s="95"/>
      <c r="BJ5943" s="95"/>
      <c r="BK5943" s="94"/>
      <c r="BL5943" s="95"/>
      <c r="BM5943" s="96"/>
      <c r="BN5943" s="94"/>
      <c r="BO5943" s="94"/>
      <c r="BP5943" s="42"/>
      <c r="BQ5943" s="120"/>
    </row>
    <row r="5944" spans="1:69" ht="30" hidden="1" customHeight="1" x14ac:dyDescent="0.35">
      <c r="A5944" s="134">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145"/>
      <c r="BH5944" s="95"/>
      <c r="BI5944" s="95"/>
      <c r="BJ5944" s="95"/>
      <c r="BK5944" s="94"/>
      <c r="BL5944" s="95"/>
      <c r="BM5944" s="96"/>
      <c r="BN5944" s="94"/>
      <c r="BO5944" s="94"/>
      <c r="BP5944" s="42"/>
      <c r="BQ5944" s="120"/>
    </row>
    <row r="5945" spans="1:69" ht="30" hidden="1" customHeight="1" x14ac:dyDescent="0.35">
      <c r="A5945" s="134">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145"/>
      <c r="BH5945" s="95"/>
      <c r="BI5945" s="95"/>
      <c r="BJ5945" s="95"/>
      <c r="BK5945" s="94"/>
      <c r="BL5945" s="95"/>
      <c r="BM5945" s="96"/>
      <c r="BN5945" s="94"/>
      <c r="BO5945" s="94"/>
      <c r="BP5945" s="42"/>
      <c r="BQ5945" s="120"/>
    </row>
    <row r="5946" spans="1:69" ht="30" hidden="1" customHeight="1" x14ac:dyDescent="0.35">
      <c r="A5946" s="134">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145"/>
      <c r="BH5946" s="95"/>
      <c r="BI5946" s="95"/>
      <c r="BJ5946" s="95"/>
      <c r="BK5946" s="94"/>
      <c r="BL5946" s="95"/>
      <c r="BM5946" s="96"/>
      <c r="BN5946" s="94"/>
      <c r="BO5946" s="94"/>
      <c r="BP5946" s="42"/>
      <c r="BQ5946" s="120"/>
    </row>
    <row r="5947" spans="1:69" ht="30" hidden="1" customHeight="1" x14ac:dyDescent="0.35">
      <c r="A5947" s="134">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145"/>
      <c r="BH5947" s="95"/>
      <c r="BI5947" s="95"/>
      <c r="BJ5947" s="95"/>
      <c r="BK5947" s="94"/>
      <c r="BL5947" s="95"/>
      <c r="BM5947" s="96"/>
      <c r="BN5947" s="94"/>
      <c r="BO5947" s="94"/>
      <c r="BP5947" s="42"/>
      <c r="BQ5947" s="120"/>
    </row>
    <row r="5948" spans="1:69" ht="30" hidden="1" customHeight="1" x14ac:dyDescent="0.35">
      <c r="A5948" s="134">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145"/>
      <c r="BH5948" s="95"/>
      <c r="BI5948" s="95"/>
      <c r="BJ5948" s="95"/>
      <c r="BK5948" s="94"/>
      <c r="BL5948" s="95"/>
      <c r="BM5948" s="96"/>
      <c r="BN5948" s="94"/>
      <c r="BO5948" s="94"/>
      <c r="BP5948" s="42"/>
      <c r="BQ5948" s="120"/>
    </row>
    <row r="5949" spans="1:69" ht="30" hidden="1" customHeight="1" x14ac:dyDescent="0.35">
      <c r="A5949" s="134">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145"/>
      <c r="BH5949" s="95"/>
      <c r="BI5949" s="95"/>
      <c r="BJ5949" s="95"/>
      <c r="BK5949" s="94"/>
      <c r="BL5949" s="95"/>
      <c r="BM5949" s="96"/>
      <c r="BN5949" s="94"/>
      <c r="BO5949" s="94"/>
      <c r="BP5949" s="42"/>
      <c r="BQ5949" s="120"/>
    </row>
    <row r="5950" spans="1:69" ht="30" hidden="1" customHeight="1" x14ac:dyDescent="0.35">
      <c r="A5950" s="134">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145"/>
      <c r="BH5950" s="95"/>
      <c r="BI5950" s="95"/>
      <c r="BJ5950" s="95"/>
      <c r="BK5950" s="94"/>
      <c r="BL5950" s="95"/>
      <c r="BM5950" s="96"/>
      <c r="BN5950" s="94"/>
      <c r="BO5950" s="94"/>
      <c r="BP5950" s="42"/>
      <c r="BQ5950" s="120"/>
    </row>
    <row r="5951" spans="1:69" ht="30" hidden="1" customHeight="1" x14ac:dyDescent="0.35">
      <c r="A5951" s="134">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145"/>
      <c r="BH5951" s="95"/>
      <c r="BI5951" s="95"/>
      <c r="BJ5951" s="95"/>
      <c r="BK5951" s="94"/>
      <c r="BL5951" s="95"/>
      <c r="BM5951" s="96"/>
      <c r="BN5951" s="94"/>
      <c r="BO5951" s="94"/>
      <c r="BP5951" s="42"/>
      <c r="BQ5951" s="120"/>
    </row>
    <row r="5952" spans="1:69" ht="30" hidden="1" customHeight="1" x14ac:dyDescent="0.35">
      <c r="A5952" s="134">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145"/>
      <c r="BH5952" s="95"/>
      <c r="BI5952" s="95"/>
      <c r="BJ5952" s="95"/>
      <c r="BK5952" s="94"/>
      <c r="BL5952" s="95"/>
      <c r="BM5952" s="96"/>
      <c r="BN5952" s="94"/>
      <c r="BO5952" s="94"/>
      <c r="BP5952" s="42"/>
      <c r="BQ5952" s="120"/>
    </row>
    <row r="5953" spans="1:69" ht="30" hidden="1" customHeight="1" x14ac:dyDescent="0.35">
      <c r="A5953" s="134">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145"/>
      <c r="BH5953" s="95"/>
      <c r="BI5953" s="95"/>
      <c r="BJ5953" s="95"/>
      <c r="BK5953" s="94"/>
      <c r="BL5953" s="95"/>
      <c r="BM5953" s="96"/>
      <c r="BN5953" s="94"/>
      <c r="BO5953" s="94"/>
      <c r="BP5953" s="42"/>
      <c r="BQ5953" s="120"/>
    </row>
    <row r="5954" spans="1:69" ht="30" hidden="1" customHeight="1" x14ac:dyDescent="0.35">
      <c r="A5954" s="134">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145"/>
      <c r="BH5954" s="95"/>
      <c r="BI5954" s="95"/>
      <c r="BJ5954" s="95"/>
      <c r="BK5954" s="94"/>
      <c r="BL5954" s="95"/>
      <c r="BM5954" s="96"/>
      <c r="BN5954" s="94"/>
      <c r="BO5954" s="94"/>
      <c r="BP5954" s="42"/>
      <c r="BQ5954" s="120"/>
    </row>
    <row r="5955" spans="1:69" ht="30" hidden="1" customHeight="1" x14ac:dyDescent="0.35">
      <c r="A5955" s="134">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145"/>
      <c r="BH5955" s="95"/>
      <c r="BI5955" s="95"/>
      <c r="BJ5955" s="95"/>
      <c r="BK5955" s="94"/>
      <c r="BL5955" s="95"/>
      <c r="BM5955" s="96"/>
      <c r="BN5955" s="94"/>
      <c r="BO5955" s="94"/>
      <c r="BP5955" s="42"/>
      <c r="BQ5955" s="120"/>
    </row>
    <row r="5956" spans="1:69" ht="30" hidden="1" customHeight="1" x14ac:dyDescent="0.35">
      <c r="A5956" s="134">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145"/>
      <c r="BH5956" s="95"/>
      <c r="BI5956" s="95"/>
      <c r="BJ5956" s="95"/>
      <c r="BK5956" s="94"/>
      <c r="BL5956" s="95"/>
      <c r="BM5956" s="96"/>
      <c r="BN5956" s="94"/>
      <c r="BO5956" s="94"/>
      <c r="BP5956" s="42"/>
      <c r="BQ5956" s="120"/>
    </row>
    <row r="5957" spans="1:69" ht="30" hidden="1" customHeight="1" x14ac:dyDescent="0.35">
      <c r="A5957" s="134">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145"/>
      <c r="BH5957" s="95"/>
      <c r="BI5957" s="95"/>
      <c r="BJ5957" s="95"/>
      <c r="BK5957" s="94"/>
      <c r="BL5957" s="95"/>
      <c r="BM5957" s="96"/>
      <c r="BN5957" s="94"/>
      <c r="BO5957" s="94"/>
      <c r="BP5957" s="42"/>
      <c r="BQ5957" s="120"/>
    </row>
    <row r="5958" spans="1:69" ht="30" hidden="1" customHeight="1" x14ac:dyDescent="0.35">
      <c r="A5958" s="134">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145"/>
      <c r="BH5958" s="95"/>
      <c r="BI5958" s="95"/>
      <c r="BJ5958" s="95"/>
      <c r="BK5958" s="94"/>
      <c r="BL5958" s="95"/>
      <c r="BM5958" s="96"/>
      <c r="BN5958" s="94"/>
      <c r="BO5958" s="94"/>
      <c r="BP5958" s="42"/>
      <c r="BQ5958" s="120"/>
    </row>
    <row r="5959" spans="1:69" ht="30" hidden="1" customHeight="1" x14ac:dyDescent="0.35">
      <c r="A5959" s="134">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145"/>
      <c r="BH5959" s="95"/>
      <c r="BI5959" s="95"/>
      <c r="BJ5959" s="95"/>
      <c r="BK5959" s="94"/>
      <c r="BL5959" s="95"/>
      <c r="BM5959" s="96"/>
      <c r="BN5959" s="94"/>
      <c r="BO5959" s="94"/>
      <c r="BP5959" s="42"/>
      <c r="BQ5959" s="120"/>
    </row>
    <row r="5960" spans="1:69" ht="30" hidden="1" customHeight="1" x14ac:dyDescent="0.35">
      <c r="A5960" s="134">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145"/>
      <c r="BH5960" s="95"/>
      <c r="BI5960" s="95"/>
      <c r="BJ5960" s="95"/>
      <c r="BK5960" s="94"/>
      <c r="BL5960" s="95"/>
      <c r="BM5960" s="96"/>
      <c r="BN5960" s="94"/>
      <c r="BO5960" s="94"/>
      <c r="BP5960" s="42"/>
      <c r="BQ5960" s="120"/>
    </row>
    <row r="5961" spans="1:69" ht="30" hidden="1" customHeight="1" x14ac:dyDescent="0.35">
      <c r="A5961" s="134">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145"/>
      <c r="BH5961" s="95"/>
      <c r="BI5961" s="95"/>
      <c r="BJ5961" s="95"/>
      <c r="BK5961" s="94"/>
      <c r="BL5961" s="95"/>
      <c r="BM5961" s="96"/>
      <c r="BN5961" s="94"/>
      <c r="BO5961" s="94"/>
      <c r="BP5961" s="42"/>
      <c r="BQ5961" s="120"/>
    </row>
    <row r="5962" spans="1:69" ht="30" hidden="1" customHeight="1" x14ac:dyDescent="0.35">
      <c r="A5962" s="134">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145"/>
      <c r="BH5962" s="95"/>
      <c r="BI5962" s="95"/>
      <c r="BJ5962" s="95"/>
      <c r="BK5962" s="94"/>
      <c r="BL5962" s="95"/>
      <c r="BM5962" s="96"/>
      <c r="BN5962" s="94"/>
      <c r="BO5962" s="94"/>
      <c r="BP5962" s="42"/>
      <c r="BQ5962" s="120"/>
    </row>
    <row r="5963" spans="1:69" ht="30" hidden="1" customHeight="1" x14ac:dyDescent="0.35">
      <c r="A5963" s="134">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145"/>
      <c r="BH5963" s="95"/>
      <c r="BI5963" s="95"/>
      <c r="BJ5963" s="95"/>
      <c r="BK5963" s="94"/>
      <c r="BL5963" s="95"/>
      <c r="BM5963" s="96"/>
      <c r="BN5963" s="94"/>
      <c r="BO5963" s="94"/>
      <c r="BP5963" s="42"/>
      <c r="BQ5963" s="120"/>
    </row>
    <row r="5964" spans="1:69" ht="30" hidden="1" customHeight="1" x14ac:dyDescent="0.35">
      <c r="A5964" s="134">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145"/>
      <c r="BH5964" s="95"/>
      <c r="BI5964" s="95"/>
      <c r="BJ5964" s="95"/>
      <c r="BK5964" s="94"/>
      <c r="BL5964" s="95"/>
      <c r="BM5964" s="96"/>
      <c r="BN5964" s="94"/>
      <c r="BO5964" s="94"/>
      <c r="BP5964" s="42"/>
      <c r="BQ5964" s="120"/>
    </row>
    <row r="5965" spans="1:69" ht="30" hidden="1" customHeight="1" x14ac:dyDescent="0.35">
      <c r="A5965" s="134">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145"/>
      <c r="BH5965" s="95"/>
      <c r="BI5965" s="95"/>
      <c r="BJ5965" s="95"/>
      <c r="BK5965" s="94"/>
      <c r="BL5965" s="95"/>
      <c r="BM5965" s="96"/>
      <c r="BN5965" s="94"/>
      <c r="BO5965" s="94"/>
      <c r="BP5965" s="42"/>
      <c r="BQ5965" s="120"/>
    </row>
    <row r="5966" spans="1:69" ht="30" hidden="1" customHeight="1" x14ac:dyDescent="0.35">
      <c r="A5966" s="134">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145"/>
      <c r="BH5966" s="95"/>
      <c r="BI5966" s="95"/>
      <c r="BJ5966" s="95"/>
      <c r="BK5966" s="94"/>
      <c r="BL5966" s="95"/>
      <c r="BM5966" s="96"/>
      <c r="BN5966" s="94"/>
      <c r="BO5966" s="94"/>
      <c r="BP5966" s="42"/>
      <c r="BQ5966" s="120"/>
    </row>
    <row r="5967" spans="1:69" ht="30" hidden="1" customHeight="1" x14ac:dyDescent="0.35">
      <c r="A5967" s="134">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145"/>
      <c r="BH5967" s="95"/>
      <c r="BI5967" s="95"/>
      <c r="BJ5967" s="95"/>
      <c r="BK5967" s="94"/>
      <c r="BL5967" s="95"/>
      <c r="BM5967" s="96"/>
      <c r="BN5967" s="94"/>
      <c r="BO5967" s="94"/>
      <c r="BP5967" s="42"/>
      <c r="BQ5967" s="120"/>
    </row>
    <row r="5968" spans="1:69" ht="30" hidden="1" customHeight="1" x14ac:dyDescent="0.35">
      <c r="A5968" s="134">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145"/>
      <c r="BH5968" s="95"/>
      <c r="BI5968" s="95"/>
      <c r="BJ5968" s="95"/>
      <c r="BK5968" s="94"/>
      <c r="BL5968" s="95"/>
      <c r="BM5968" s="96"/>
      <c r="BN5968" s="94"/>
      <c r="BO5968" s="94"/>
      <c r="BP5968" s="42"/>
      <c r="BQ5968" s="120"/>
    </row>
    <row r="5969" spans="1:69" ht="30" hidden="1" customHeight="1" x14ac:dyDescent="0.35">
      <c r="A5969" s="134">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145"/>
      <c r="BH5969" s="95"/>
      <c r="BI5969" s="95"/>
      <c r="BJ5969" s="95"/>
      <c r="BK5969" s="94"/>
      <c r="BL5969" s="95"/>
      <c r="BM5969" s="96"/>
      <c r="BN5969" s="94"/>
      <c r="BO5969" s="94"/>
      <c r="BP5969" s="42"/>
      <c r="BQ5969" s="120"/>
    </row>
    <row r="5970" spans="1:69" ht="30" hidden="1" customHeight="1" x14ac:dyDescent="0.35">
      <c r="A5970" s="134">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145"/>
      <c r="BH5970" s="95"/>
      <c r="BI5970" s="95"/>
      <c r="BJ5970" s="95"/>
      <c r="BK5970" s="94"/>
      <c r="BL5970" s="95"/>
      <c r="BM5970" s="96"/>
      <c r="BN5970" s="94"/>
      <c r="BO5970" s="94"/>
      <c r="BP5970" s="42"/>
      <c r="BQ5970" s="120"/>
    </row>
    <row r="5971" spans="1:69" ht="30" hidden="1" customHeight="1" x14ac:dyDescent="0.35">
      <c r="A5971" s="134">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145"/>
      <c r="BH5971" s="95"/>
      <c r="BI5971" s="95"/>
      <c r="BJ5971" s="95"/>
      <c r="BK5971" s="94"/>
      <c r="BL5971" s="95"/>
      <c r="BM5971" s="96"/>
      <c r="BN5971" s="94"/>
      <c r="BO5971" s="94"/>
      <c r="BP5971" s="42"/>
      <c r="BQ5971" s="120"/>
    </row>
    <row r="5972" spans="1:69" ht="30" hidden="1" customHeight="1" x14ac:dyDescent="0.35">
      <c r="A5972" s="134">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145"/>
      <c r="BH5972" s="95"/>
      <c r="BI5972" s="95"/>
      <c r="BJ5972" s="95"/>
      <c r="BK5972" s="94"/>
      <c r="BL5972" s="95"/>
      <c r="BM5972" s="96"/>
      <c r="BN5972" s="94"/>
      <c r="BO5972" s="94"/>
      <c r="BP5972" s="42"/>
      <c r="BQ5972" s="120"/>
    </row>
    <row r="5973" spans="1:69" ht="30" hidden="1" customHeight="1" x14ac:dyDescent="0.35">
      <c r="A5973" s="134">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145"/>
      <c r="BH5973" s="95"/>
      <c r="BI5973" s="95"/>
      <c r="BJ5973" s="95"/>
      <c r="BK5973" s="94"/>
      <c r="BL5973" s="95"/>
      <c r="BM5973" s="96"/>
      <c r="BN5973" s="94"/>
      <c r="BO5973" s="94"/>
      <c r="BP5973" s="42"/>
      <c r="BQ5973" s="120"/>
    </row>
    <row r="5974" spans="1:69" ht="30" hidden="1" customHeight="1" x14ac:dyDescent="0.35">
      <c r="A5974" s="134">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145"/>
      <c r="BH5974" s="95"/>
      <c r="BI5974" s="95"/>
      <c r="BJ5974" s="95"/>
      <c r="BK5974" s="94"/>
      <c r="BL5974" s="95"/>
      <c r="BM5974" s="96"/>
      <c r="BN5974" s="94"/>
      <c r="BO5974" s="94"/>
      <c r="BP5974" s="42"/>
      <c r="BQ5974" s="120"/>
    </row>
    <row r="5975" spans="1:69" ht="30" hidden="1" customHeight="1" x14ac:dyDescent="0.35">
      <c r="A5975" s="134">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145"/>
      <c r="BH5975" s="95"/>
      <c r="BI5975" s="95"/>
      <c r="BJ5975" s="95"/>
      <c r="BK5975" s="94"/>
      <c r="BL5975" s="95"/>
      <c r="BM5975" s="96"/>
      <c r="BN5975" s="94"/>
      <c r="BO5975" s="94"/>
      <c r="BP5975" s="42"/>
      <c r="BQ5975" s="120"/>
    </row>
    <row r="5976" spans="1:69" ht="30" hidden="1" customHeight="1" x14ac:dyDescent="0.35">
      <c r="A5976" s="134">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145"/>
      <c r="BH5976" s="95"/>
      <c r="BI5976" s="95"/>
      <c r="BJ5976" s="95"/>
      <c r="BK5976" s="94"/>
      <c r="BL5976" s="95"/>
      <c r="BM5976" s="96"/>
      <c r="BN5976" s="94"/>
      <c r="BO5976" s="94"/>
      <c r="BP5976" s="42"/>
      <c r="BQ5976" s="120"/>
    </row>
    <row r="5977" spans="1:69" ht="30" hidden="1" customHeight="1" x14ac:dyDescent="0.35">
      <c r="A5977" s="134">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145"/>
      <c r="BH5977" s="95"/>
      <c r="BI5977" s="95"/>
      <c r="BJ5977" s="95"/>
      <c r="BK5977" s="94"/>
      <c r="BL5977" s="95"/>
      <c r="BM5977" s="96"/>
      <c r="BN5977" s="94"/>
      <c r="BO5977" s="94"/>
      <c r="BP5977" s="42"/>
      <c r="BQ5977" s="120"/>
    </row>
    <row r="5978" spans="1:69" ht="30" hidden="1" customHeight="1" x14ac:dyDescent="0.35">
      <c r="A5978" s="134">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145"/>
      <c r="BH5978" s="95"/>
      <c r="BI5978" s="95"/>
      <c r="BJ5978" s="95"/>
      <c r="BK5978" s="94"/>
      <c r="BL5978" s="95"/>
      <c r="BM5978" s="96"/>
      <c r="BN5978" s="94"/>
      <c r="BO5978" s="94"/>
      <c r="BP5978" s="42"/>
      <c r="BQ5978" s="120"/>
    </row>
    <row r="5979" spans="1:69" ht="30" hidden="1" customHeight="1" x14ac:dyDescent="0.35">
      <c r="A5979" s="134">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145"/>
      <c r="BH5979" s="95"/>
      <c r="BI5979" s="95"/>
      <c r="BJ5979" s="95"/>
      <c r="BK5979" s="94"/>
      <c r="BL5979" s="95"/>
      <c r="BM5979" s="96"/>
      <c r="BN5979" s="94"/>
      <c r="BO5979" s="94"/>
      <c r="BP5979" s="42"/>
      <c r="BQ5979" s="120"/>
    </row>
    <row r="5980" spans="1:69" ht="30" hidden="1" customHeight="1" x14ac:dyDescent="0.35">
      <c r="A5980" s="134">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145"/>
      <c r="BH5980" s="95"/>
      <c r="BI5980" s="95"/>
      <c r="BJ5980" s="95"/>
      <c r="BK5980" s="94"/>
      <c r="BL5980" s="95"/>
      <c r="BM5980" s="96"/>
      <c r="BN5980" s="94"/>
      <c r="BO5980" s="94"/>
      <c r="BP5980" s="42"/>
      <c r="BQ5980" s="120"/>
    </row>
    <row r="5981" spans="1:69" ht="30" hidden="1" customHeight="1" x14ac:dyDescent="0.35">
      <c r="A5981" s="134">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145"/>
      <c r="BH5981" s="95"/>
      <c r="BI5981" s="95"/>
      <c r="BJ5981" s="95"/>
      <c r="BK5981" s="94"/>
      <c r="BL5981" s="95"/>
      <c r="BM5981" s="96"/>
      <c r="BN5981" s="94"/>
      <c r="BO5981" s="94"/>
      <c r="BP5981" s="42"/>
      <c r="BQ5981" s="120"/>
    </row>
    <row r="5982" spans="1:69" ht="30" hidden="1" customHeight="1" x14ac:dyDescent="0.35">
      <c r="A5982" s="134">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145"/>
      <c r="BH5982" s="95"/>
      <c r="BI5982" s="95"/>
      <c r="BJ5982" s="95"/>
      <c r="BK5982" s="94"/>
      <c r="BL5982" s="95"/>
      <c r="BM5982" s="96"/>
      <c r="BN5982" s="94"/>
      <c r="BO5982" s="94"/>
      <c r="BP5982" s="42"/>
      <c r="BQ5982" s="120"/>
    </row>
    <row r="5983" spans="1:69" ht="30" hidden="1" customHeight="1" x14ac:dyDescent="0.35">
      <c r="A5983" s="134">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145"/>
      <c r="BH5983" s="95"/>
      <c r="BI5983" s="95"/>
      <c r="BJ5983" s="95"/>
      <c r="BK5983" s="94"/>
      <c r="BL5983" s="95"/>
      <c r="BM5983" s="96"/>
      <c r="BN5983" s="94"/>
      <c r="BO5983" s="94"/>
      <c r="BP5983" s="42"/>
      <c r="BQ5983" s="120"/>
    </row>
    <row r="5984" spans="1:69" ht="30" hidden="1" customHeight="1" x14ac:dyDescent="0.35">
      <c r="A5984" s="134">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145"/>
      <c r="BH5984" s="95"/>
      <c r="BI5984" s="95"/>
      <c r="BJ5984" s="95"/>
      <c r="BK5984" s="94"/>
      <c r="BL5984" s="95"/>
      <c r="BM5984" s="96"/>
      <c r="BN5984" s="94"/>
      <c r="BO5984" s="94"/>
      <c r="BP5984" s="42"/>
      <c r="BQ5984" s="120"/>
    </row>
    <row r="5985" spans="1:69" ht="30" hidden="1" customHeight="1" x14ac:dyDescent="0.35">
      <c r="A5985" s="134">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145"/>
      <c r="BH5985" s="95"/>
      <c r="BI5985" s="95"/>
      <c r="BJ5985" s="95"/>
      <c r="BK5985" s="94"/>
      <c r="BL5985" s="95"/>
      <c r="BM5985" s="96"/>
      <c r="BN5985" s="94"/>
      <c r="BO5985" s="94"/>
      <c r="BP5985" s="42"/>
      <c r="BQ5985" s="120"/>
    </row>
    <row r="5986" spans="1:69" ht="30" hidden="1" customHeight="1" x14ac:dyDescent="0.35">
      <c r="A5986" s="134">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145"/>
      <c r="BH5986" s="95"/>
      <c r="BI5986" s="95"/>
      <c r="BJ5986" s="95"/>
      <c r="BK5986" s="94"/>
      <c r="BL5986" s="95"/>
      <c r="BM5986" s="96"/>
      <c r="BN5986" s="94"/>
      <c r="BO5986" s="94"/>
      <c r="BP5986" s="42"/>
      <c r="BQ5986" s="120"/>
    </row>
    <row r="5987" spans="1:69" ht="30" hidden="1" customHeight="1" x14ac:dyDescent="0.35">
      <c r="A5987" s="134">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145"/>
      <c r="BH5987" s="95"/>
      <c r="BI5987" s="95"/>
      <c r="BJ5987" s="95"/>
      <c r="BK5987" s="94"/>
      <c r="BL5987" s="95"/>
      <c r="BM5987" s="96"/>
      <c r="BN5987" s="94"/>
      <c r="BO5987" s="94"/>
      <c r="BP5987" s="42"/>
      <c r="BQ5987" s="120"/>
    </row>
    <row r="5988" spans="1:69" ht="30" hidden="1" customHeight="1" x14ac:dyDescent="0.35">
      <c r="A5988" s="134">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145"/>
      <c r="BH5988" s="95"/>
      <c r="BI5988" s="95"/>
      <c r="BJ5988" s="95"/>
      <c r="BK5988" s="94"/>
      <c r="BL5988" s="95"/>
      <c r="BM5988" s="96"/>
      <c r="BN5988" s="94"/>
      <c r="BO5988" s="94"/>
      <c r="BP5988" s="42"/>
      <c r="BQ5988" s="120"/>
    </row>
    <row r="5989" spans="1:69" ht="30" hidden="1" customHeight="1" x14ac:dyDescent="0.35">
      <c r="A5989" s="134">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145"/>
      <c r="BH5989" s="95"/>
      <c r="BI5989" s="95"/>
      <c r="BJ5989" s="95"/>
      <c r="BK5989" s="94"/>
      <c r="BL5989" s="95"/>
      <c r="BM5989" s="96"/>
      <c r="BN5989" s="94"/>
      <c r="BO5989" s="94"/>
      <c r="BP5989" s="42"/>
      <c r="BQ5989" s="120"/>
    </row>
    <row r="5990" spans="1:69" ht="30" hidden="1" customHeight="1" x14ac:dyDescent="0.35">
      <c r="A5990" s="134">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145"/>
      <c r="BH5990" s="95"/>
      <c r="BI5990" s="95"/>
      <c r="BJ5990" s="95"/>
      <c r="BK5990" s="94"/>
      <c r="BL5990" s="95"/>
      <c r="BM5990" s="96"/>
      <c r="BN5990" s="94"/>
      <c r="BO5990" s="94"/>
      <c r="BP5990" s="42"/>
      <c r="BQ5990" s="120"/>
    </row>
    <row r="5991" spans="1:69" ht="30" hidden="1" customHeight="1" x14ac:dyDescent="0.35">
      <c r="A5991" s="134">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145"/>
      <c r="BH5991" s="95"/>
      <c r="BI5991" s="95"/>
      <c r="BJ5991" s="95"/>
      <c r="BK5991" s="94"/>
      <c r="BL5991" s="95"/>
      <c r="BM5991" s="96"/>
      <c r="BN5991" s="94"/>
      <c r="BO5991" s="94"/>
      <c r="BP5991" s="42"/>
      <c r="BQ5991" s="120"/>
    </row>
    <row r="5992" spans="1:69" ht="30" hidden="1" customHeight="1" x14ac:dyDescent="0.35">
      <c r="A5992" s="134">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145"/>
      <c r="BH5992" s="95"/>
      <c r="BI5992" s="95"/>
      <c r="BJ5992" s="95"/>
      <c r="BK5992" s="94"/>
      <c r="BL5992" s="95"/>
      <c r="BM5992" s="96"/>
      <c r="BN5992" s="94"/>
      <c r="BO5992" s="94"/>
      <c r="BP5992" s="42"/>
      <c r="BQ5992" s="120"/>
    </row>
    <row r="5993" spans="1:69" ht="30" hidden="1" customHeight="1" x14ac:dyDescent="0.35">
      <c r="A5993" s="134">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145"/>
      <c r="BH5993" s="95"/>
      <c r="BI5993" s="95"/>
      <c r="BJ5993" s="95"/>
      <c r="BK5993" s="94"/>
      <c r="BL5993" s="95"/>
      <c r="BM5993" s="96"/>
      <c r="BN5993" s="94"/>
      <c r="BO5993" s="94"/>
      <c r="BP5993" s="42"/>
      <c r="BQ5993" s="120"/>
    </row>
    <row r="5994" spans="1:69" ht="30" hidden="1" customHeight="1" x14ac:dyDescent="0.35">
      <c r="A5994" s="134">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145"/>
      <c r="BH5994" s="95"/>
      <c r="BI5994" s="95"/>
      <c r="BJ5994" s="95"/>
      <c r="BK5994" s="94"/>
      <c r="BL5994" s="95"/>
      <c r="BM5994" s="96"/>
      <c r="BN5994" s="94"/>
      <c r="BO5994" s="94"/>
      <c r="BP5994" s="42"/>
      <c r="BQ5994" s="120"/>
    </row>
    <row r="5995" spans="1:69" ht="30" hidden="1" customHeight="1" x14ac:dyDescent="0.35">
      <c r="A5995" s="134">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145"/>
      <c r="BH5995" s="95"/>
      <c r="BI5995" s="95"/>
      <c r="BJ5995" s="95"/>
      <c r="BK5995" s="94"/>
      <c r="BL5995" s="95"/>
      <c r="BM5995" s="96"/>
      <c r="BN5995" s="94"/>
      <c r="BO5995" s="94"/>
      <c r="BP5995" s="42"/>
      <c r="BQ5995" s="120"/>
    </row>
    <row r="5996" spans="1:69" ht="30" hidden="1" customHeight="1" x14ac:dyDescent="0.35">
      <c r="A5996" s="134">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145"/>
      <c r="BH5996" s="95"/>
      <c r="BI5996" s="95"/>
      <c r="BJ5996" s="95"/>
      <c r="BK5996" s="94"/>
      <c r="BL5996" s="95"/>
      <c r="BM5996" s="96"/>
      <c r="BN5996" s="94"/>
      <c r="BO5996" s="94"/>
      <c r="BP5996" s="42"/>
      <c r="BQ5996" s="120"/>
    </row>
    <row r="5997" spans="1:69" ht="30" hidden="1" customHeight="1" x14ac:dyDescent="0.35">
      <c r="A5997" s="134">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145"/>
      <c r="BH5997" s="95"/>
      <c r="BI5997" s="95"/>
      <c r="BJ5997" s="95"/>
      <c r="BK5997" s="94"/>
      <c r="BL5997" s="95"/>
      <c r="BM5997" s="96"/>
      <c r="BN5997" s="94"/>
      <c r="BO5997" s="94"/>
      <c r="BP5997" s="42"/>
      <c r="BQ5997" s="120"/>
    </row>
    <row r="5998" spans="1:69" ht="30" hidden="1" customHeight="1" x14ac:dyDescent="0.35">
      <c r="A5998" s="134">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145"/>
      <c r="BH5998" s="95"/>
      <c r="BI5998" s="95"/>
      <c r="BJ5998" s="95"/>
      <c r="BK5998" s="94"/>
      <c r="BL5998" s="95"/>
      <c r="BM5998" s="96"/>
      <c r="BN5998" s="94"/>
      <c r="BO5998" s="94"/>
      <c r="BP5998" s="42"/>
      <c r="BQ5998" s="120"/>
    </row>
    <row r="5999" spans="1:69" ht="30" hidden="1" customHeight="1" x14ac:dyDescent="0.35">
      <c r="A5999" s="134">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145"/>
      <c r="BH5999" s="95"/>
      <c r="BI5999" s="95"/>
      <c r="BJ5999" s="95"/>
      <c r="BK5999" s="94"/>
      <c r="BL5999" s="95"/>
      <c r="BM5999" s="96"/>
      <c r="BN5999" s="94"/>
      <c r="BO5999" s="94"/>
      <c r="BP5999" s="42"/>
      <c r="BQ5999" s="120"/>
    </row>
    <row r="6000" spans="1:69" ht="30" hidden="1" customHeight="1" x14ac:dyDescent="0.35">
      <c r="A6000" s="134">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145"/>
      <c r="BH6000" s="95"/>
      <c r="BI6000" s="95"/>
      <c r="BJ6000" s="95"/>
      <c r="BK6000" s="94"/>
      <c r="BL6000" s="95"/>
      <c r="BM6000" s="96"/>
      <c r="BN6000" s="94"/>
      <c r="BO6000" s="94"/>
      <c r="BP6000" s="42"/>
      <c r="BQ6000" s="120"/>
    </row>
    <row r="6001" spans="1:69" ht="30" hidden="1" customHeight="1" x14ac:dyDescent="0.35">
      <c r="A6001" s="134">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145"/>
      <c r="BH6001" s="95"/>
      <c r="BI6001" s="95"/>
      <c r="BJ6001" s="95"/>
      <c r="BK6001" s="94"/>
      <c r="BL6001" s="95"/>
      <c r="BM6001" s="96"/>
      <c r="BN6001" s="94"/>
      <c r="BO6001" s="94"/>
      <c r="BP6001" s="42"/>
      <c r="BQ6001" s="120"/>
    </row>
    <row r="6002" spans="1:69" ht="30" hidden="1" customHeight="1" x14ac:dyDescent="0.35">
      <c r="A6002" s="134">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145"/>
      <c r="BH6002" s="95"/>
      <c r="BI6002" s="95"/>
      <c r="BJ6002" s="95"/>
      <c r="BK6002" s="94"/>
      <c r="BL6002" s="95"/>
      <c r="BM6002" s="96"/>
      <c r="BN6002" s="94"/>
      <c r="BO6002" s="94"/>
      <c r="BP6002" s="42"/>
      <c r="BQ6002" s="120"/>
    </row>
    <row r="6003" spans="1:69" ht="30" hidden="1" customHeight="1" x14ac:dyDescent="0.35">
      <c r="A6003" s="134">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145"/>
      <c r="BH6003" s="95"/>
      <c r="BI6003" s="95"/>
      <c r="BJ6003" s="95"/>
      <c r="BK6003" s="94"/>
      <c r="BL6003" s="95"/>
      <c r="BM6003" s="96"/>
      <c r="BN6003" s="94"/>
      <c r="BO6003" s="94"/>
      <c r="BP6003" s="42"/>
      <c r="BQ6003" s="120"/>
    </row>
    <row r="6004" spans="1:69" ht="30" hidden="1" customHeight="1" x14ac:dyDescent="0.35">
      <c r="A6004" s="134">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14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7">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2026-07-10T05:15:13Z</dcterms:modified>
</cp:coreProperties>
</file>