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61\"/>
    </mc:Choice>
  </mc:AlternateContent>
  <xr:revisionPtr revIDLastSave="0" documentId="13_ncr:1_{00452B4E-37A5-41A6-8A94-4B64206BE9F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<sst xmlns="http://schemas.openxmlformats.org/spreadsheetml/2006/main" count="800" uniqueCount="408">
  <si>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</si>
  <si>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</si>
  <si>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</si>
  <si>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</si>
  <si>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</si>
  <si>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</si>
  <si>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</si>
  <si>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</si>
  <si>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</si>
  <si>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</si>
  <si>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</si>
  <si>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</si>
  <si>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</si>
  <si>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</si>
  <si>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</si>
  <si>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</si>
  <si>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</si>
  <si>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</si>
  <si>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</si>
  <si>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</si>
  <si>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</si>
  <si>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</si>
  <si>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</si>
  <si>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</si>
  <si>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</si>
  <si>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</si>
  <si>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</si>
  <si>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</si>
  <si>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</si>
  <si>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</si>
  <si>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</si>
  <si>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</si>
  <si>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</si>
  <si>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</si>
  <si>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</si>
  <si>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</si>
  <si>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</si>
  <si>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</si>
  <si>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</si>
  <si>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</si>
  <si>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</si>
  <si>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</si>
  <si>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</si>
  <si>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</si>
  <si>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</si>
  <si>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</si>
  <si>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</si>
  <si>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</si>
  <si>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</si>
  <si>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</si>
  <si>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</si>
  <si>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</si>
  <si>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</si>
  <si>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</si>
  <si>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</si>
  <si>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</si>
  <si>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</si>
  <si>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</si>
  <si>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</si>
  <si>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</si>
  <si>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</si>
  <si>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</si>
  <si>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</si>
  <si>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</si>
  <si>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</si>
  <si>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</si>
  <si>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</si>
  <si>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</si>
  <si>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</si>
  <si>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</si>
  <si>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</si>
  <si>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</si>
  <si>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</si>
  <si>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</si>
  <si>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</si>
  <si>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</si>
  <si>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</si>
  <si>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</si>
  <si>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</si>
  <si>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</si>
  <si>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</si>
  <si>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</si>
  <si>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</si>
  <si>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</si>
  <si>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</si>
  <si>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</si>
  <si>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</si>
  <si>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</si>
  <si>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</si>
  <si>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</si>
  <si>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</si>
  <si>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</si>
  <si>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</si>
  <si>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</si>
  <si>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</si>
  <si>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</si>
  <si>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</si>
  <si>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</si>
  <si>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</si>
  <si>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</si>
  <si>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</si>
  <si>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</si>
  <si>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</si>
  <si>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</si>
  <si>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</si>
  <si>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</si>
  <si>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</si>
  <si>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</si>
  <si>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</si>
  <si>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</si>
  <si>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</si>
  <si>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</si>
  <si>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</si>
  <si>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</si>
  <si>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</si>
  <si>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</si>
  <si>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</si>
  <si>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</si>
  <si>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</si>
  <si>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</si>
  <si>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</si>
  <si>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</si>
  <si>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</si>
  <si>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</si>
  <si>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</si>
  <si>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</si>
  <si>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</si>
  <si>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</si>
  <si>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</si>
  <si>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</si>
  <si>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</si>
  <si>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</si>
  <si>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</si>
  <si>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</si>
  <si>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</si>
  <si>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</si>
  <si>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</si>
  <si>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</si>
  <si>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</si>
  <si>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</si>
  <si>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</si>
  <si>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</si>
  <si>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</si>
  <si>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</si>
  <si>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</si>
  <si>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</si>
  <si>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</si>
  <si>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</si>
  <si>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</si>
  <si>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</si>
  <si>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</si>
  <si>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</si>
  <si>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</si>
  <si>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</si>
  <si>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</si>
  <si>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</si>
  <si>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</si>
  <si>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</si>
  <si>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</si>
  <si>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</si>
  <si>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</si>
  <si>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</si>
  <si>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</si>
  <si>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</si>
  <si>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</si>
  <si>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</si>
  <si>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</si>
  <si>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</si>
  <si>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</si>
  <si>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</si>
  <si>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</si>
  <si>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</si>
  <si>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</si>
  <si>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</si>
  <si>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</si>
  <si>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</si>
  <si>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</si>
  <si>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</si>
  <si>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</si>
  <si>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</si>
  <si>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</si>
  <si>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</si>
  <si>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</si>
  <si>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</si>
  <si>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</si>
  <si>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</si>
  <si>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</si>
  <si>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</si>
  <si>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</si>
  <si>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</si>
  <si>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</si>
  <si>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</si>
  <si>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</si>
  <si>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</si>
  <si>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</si>
  <si>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</si>
  <si>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</si>
  <si>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</si>
  <si>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</si>
  <si>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</si>
  <si>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</si>
  <si>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</si>
  <si>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</si>
  <si>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</si>
  <si>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</si>
  <si>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</si>
  <si>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</si>
  <si>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</si>
  <si>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</si>
  <si>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</si>
  <si>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</si>
  <si>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</si>
  <si>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</si>
  <si>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</si>
  <si>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</si>
  <si>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</si>
  <si>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</si>
  <si>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</si>
  <si>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</si>
  <si>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</si>
  <si>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</si>
  <si>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</si>
  <si>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</si>
  <si>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</si>
  <si>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</si>
  <si>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</si>
  <si>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</si>
  <si>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</si>
  <si>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</si>
  <si>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</si>
  <si>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</si>
  <si>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</si>
  <si>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</si>
  <si>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</si>
  <si>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</si>
  <si>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</si>
  <si>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</si>
  <si>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</si>
  <si>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</si>
  <si>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</si>
  <si>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</si>
  <si>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</si>
  <si>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</si>
  <si>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</si>
  <si>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</si>
  <si>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</si>
  <si>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</si>
  <si>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</si>
  <si>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</si>
  <si>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</si>
  <si>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</si>
  <si>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</si>
  <si>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</si>
  <si>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</si>
  <si>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</si>
  <si>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</si>
  <si>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</si>
  <si>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</si>
  <si>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Deoria</t>
  </si>
  <si>
    <t>Basti</t>
  </si>
  <si>
    <t>UP4041</t>
  </si>
  <si>
    <t>Vikramjot</t>
  </si>
  <si>
    <t>PEDARIYA</t>
  </si>
  <si>
    <t>SF0095167</t>
  </si>
  <si>
    <t>Aman Singh</t>
  </si>
  <si>
    <t>PEDARIYA C1</t>
  </si>
  <si>
    <t>RANJANA DEVI</t>
  </si>
  <si>
    <t>GEETA</t>
  </si>
  <si>
    <t>SANDHYA TIWARI</t>
  </si>
  <si>
    <t>POOJA</t>
  </si>
  <si>
    <t>POOJA TIWARI</t>
  </si>
  <si>
    <t>GUDIYA DEVI</t>
  </si>
  <si>
    <t>prtibha C1 G2</t>
  </si>
  <si>
    <t>Chetana Weekly</t>
  </si>
  <si>
    <t>SSF5223501</t>
  </si>
  <si>
    <t>SC</t>
  </si>
  <si>
    <t>HINDU</t>
  </si>
  <si>
    <t>Agriculture &amp; Farming</t>
  </si>
  <si>
    <t>SSF5518099</t>
  </si>
  <si>
    <t>SSF5740120</t>
  </si>
  <si>
    <t>GENERAL</t>
  </si>
  <si>
    <t>PEDARIYA C1 Chanda Bujurg1</t>
  </si>
  <si>
    <t>SSF6117491</t>
  </si>
  <si>
    <t>Unnati weekly</t>
  </si>
  <si>
    <t>SSF6324490</t>
  </si>
  <si>
    <t>Animal Husbandry &amp; Poultry</t>
  </si>
  <si>
    <t>SSF5432226</t>
  </si>
  <si>
    <t>Consumer Durable Weekly</t>
  </si>
  <si>
    <t>Mobile</t>
  </si>
  <si>
    <t>03-Jan-2024</t>
  </si>
  <si>
    <t>1</t>
  </si>
  <si>
    <t>2.41 Yrs</t>
  </si>
  <si>
    <t>03 Jan 2024</t>
  </si>
  <si>
    <t>&gt; 2 to 4 Years</t>
  </si>
  <si>
    <t>10-Jan-2024</t>
  </si>
  <si>
    <t>09-Oct-2024</t>
  </si>
  <si>
    <t>Open</t>
  </si>
  <si>
    <t/>
  </si>
  <si>
    <t>31-Dec-2025</t>
  </si>
  <si>
    <t>10-Feb-2024</t>
  </si>
  <si>
    <t>2.31 Yrs</t>
  </si>
  <si>
    <t>10 Feb 2024</t>
  </si>
  <si>
    <t>21-Feb-2024</t>
  </si>
  <si>
    <t>31-Jul-2025</t>
  </si>
  <si>
    <t>31-Mar-2025</t>
  </si>
  <si>
    <t>07-Mar-2024</t>
  </si>
  <si>
    <t>2.24 Yrs</t>
  </si>
  <si>
    <t>07 Mar 2024</t>
  </si>
  <si>
    <t>20-Mar-2024</t>
  </si>
  <si>
    <t>05-Jun-2025</t>
  </si>
  <si>
    <t>30-Sep-2025</t>
  </si>
  <si>
    <t>10-May-2024</t>
  </si>
  <si>
    <t>2.06 Yrs</t>
  </si>
  <si>
    <t>10 May 2024</t>
  </si>
  <si>
    <t>22-May-2024</t>
  </si>
  <si>
    <t>27-Aug-2025</t>
  </si>
  <si>
    <t>11-Jun-2024</t>
  </si>
  <si>
    <t>IL-1</t>
  </si>
  <si>
    <t>19-Jun-2024</t>
  </si>
  <si>
    <t>02-Jul-2024</t>
  </si>
  <si>
    <t>GL-1</t>
  </si>
  <si>
    <t>1.92 Yrs</t>
  </si>
  <si>
    <t>02 Jul 2024</t>
  </si>
  <si>
    <t>&lt;= 2 Years</t>
  </si>
  <si>
    <t>10-Jul-2024</t>
  </si>
  <si>
    <t>10-Dec-2025</t>
  </si>
  <si>
    <t>03-Sep-2024</t>
  </si>
  <si>
    <t>2.33 Yrs</t>
  </si>
  <si>
    <t>02 Feb 2024</t>
  </si>
  <si>
    <t>11-Sep-2024</t>
  </si>
  <si>
    <t>10-Sep-2025</t>
  </si>
  <si>
    <t>14-Oct-2024</t>
  </si>
  <si>
    <t>CDL-1</t>
  </si>
  <si>
    <t>23-Oct-2024</t>
  </si>
  <si>
    <t>9889576056</t>
  </si>
  <si>
    <t>9646890950</t>
  </si>
  <si>
    <t>7379049878</t>
  </si>
  <si>
    <t>8700549694</t>
  </si>
  <si>
    <t>7234987442</t>
  </si>
  <si>
    <t>8604807280</t>
  </si>
  <si>
    <t>9565148933</t>
  </si>
  <si>
    <t>Aman Kumar Pathak/SF0075641</t>
  </si>
  <si>
    <t xml:space="preserve">VILLAGE FERSAHAN BASTI UTTAR PRADESH </t>
  </si>
  <si>
    <t>VILLAGE FERSAHAN BASTI UTTAR PRADESH  C1</t>
  </si>
  <si>
    <t>himanshu C1 G10</t>
  </si>
  <si>
    <t>SSF5629503</t>
  </si>
  <si>
    <t>REKHARANI</t>
  </si>
  <si>
    <t>2</t>
  </si>
  <si>
    <t>2.27 Yrs</t>
  </si>
  <si>
    <t>22 Feb 2024</t>
  </si>
  <si>
    <t>25-Oct-2024</t>
  </si>
  <si>
    <t>18-May-2026</t>
  </si>
  <si>
    <t>9838498761</t>
  </si>
  <si>
    <t>rita C1 G7</t>
  </si>
  <si>
    <t>SSF5304332</t>
  </si>
  <si>
    <t>RAJKUMARI</t>
  </si>
  <si>
    <t>21-Jun-2024</t>
  </si>
  <si>
    <t>2.38 Yrs</t>
  </si>
  <si>
    <t>13 Jan 2024</t>
  </si>
  <si>
    <t>28-Jun-2024</t>
  </si>
  <si>
    <t>24-Apr-2026</t>
  </si>
  <si>
    <t>8090347893</t>
  </si>
  <si>
    <t>keshawnagar C4</t>
  </si>
  <si>
    <t>meera C4 G1</t>
  </si>
  <si>
    <t>SSF5256702</t>
  </si>
  <si>
    <t xml:space="preserve">PRITI </t>
  </si>
  <si>
    <t>meera C4 G2</t>
  </si>
  <si>
    <t>SSF5566107</t>
  </si>
  <si>
    <t>KUSHLAWATI</t>
  </si>
  <si>
    <t>09-Sep-2024</t>
  </si>
  <si>
    <t>FRI</t>
  </si>
  <si>
    <t>2.40 Yrs</t>
  </si>
  <si>
    <t>08 Jan 2024</t>
  </si>
  <si>
    <t>20-Sep-2024</t>
  </si>
  <si>
    <t>29-Aug-2025</t>
  </si>
  <si>
    <t>2.29 Yrs</t>
  </si>
  <si>
    <t>15 Feb 2024</t>
  </si>
  <si>
    <t>9628978436</t>
  </si>
  <si>
    <t>7408867012</t>
  </si>
  <si>
    <t>As per borrower Rekharani statement she pai All EMI on through cash payment to the CRA Shakti Singh/SF0087278 for Loane No. 355435646 but the same was not posted in FIMO after thet CRA Shakti Singh/SF0087278 is disbursed the new vishwas loan 358566672 on date 14-Oct-2024 to against to old loan the borrower, but during the disbursment borrower not present at the branch and also not aware for the loan.
Amount of Rs. 12,880/- posted in Loan No.358566672 below mentioned:
#Amount of Rs. 1020/- is posted in FIMO on date  08 Nov 2024
#Amount of Rs. 510/- is posted in FIMO on date- 15 Nov 2024
#Amount of Rs. 510/-is posted in FIMO on date- 29 Nov 2024
#Amount of Rs. 670/-is posted in FIMO on date- 06 Dec 2024
#Amount of Rs. 670/-is posted in FIMO on date- 13 Dec 2024
#Amount of Rs. 670/-is posted in FIMO on date- 20 Dec 2024
#Amount of Rs. 670/-is posted in FIMO on date- 27 Dec 2024
#Amount of Rs. 670/- is posted in FIMO on date- 03 Jan 2025
#Amount of Rs. 1530/-is posted in FIMO on date- 21 Feb 2025
#Amount of Rs. 510/-is posted in FIMO on date- 18 Mar 2025
#Amount of Rs. 510/-is posted in FIMO on date- 23 Mar 2025
#Amount of Rs. 1720/-is posted in FIMO on date- 18 Apr 2025
#Amount of Rs. 510/-is posted in FIMO on date- 22 Apr 2025
#Amount of Rs. 1020/-is posted in FIMO on date- 25 Apr 2025
#Amount of Rs. 1020/-is posted in FIMO on date- 02 May 2025
#Amount of Rs. 670/-is posted in FIMO on date- 27 Jun 2025
Total Paid EMI amount of-12,880
Total Fraud Amount of Rs. 32,000/-.
Recovered Amount of Rs. 12,880/-.
Net Fraud amount of Rs. 19,120/-.
Note: Subsequently, an amount of ₹11,390 was posted in FIMO by HO on 18-05-2026.
Note: As per the borrower’s written statement, 4 EMIs of the previous loan card were unpaid. Subsequently, on 02-06-2026, the member posted the remaining EMI amount of ₹2,680/- in Loan ID 358566672 via Loan QR.
Note: Borrower loan card available, borrower written statement available.</t>
  </si>
  <si>
    <t>FN26-27-00461</t>
  </si>
  <si>
    <t xml:space="preserve">Shakti Singh </t>
  </si>
  <si>
    <t>SF0087278</t>
  </si>
  <si>
    <t>Customer Retention Associate</t>
  </si>
  <si>
    <t>No Action Taken</t>
  </si>
  <si>
    <t>CSS</t>
  </si>
  <si>
    <t>Jitendra Kumar Pal/SF0098254</t>
  </si>
  <si>
    <t>Dileep kumar yadav/SF0080298</t>
  </si>
  <si>
    <t>Vipin Yadav/SF0071928</t>
  </si>
  <si>
    <t>Ajay Gautam/SF0074699</t>
  </si>
  <si>
    <t>Resigned-Exited</t>
  </si>
  <si>
    <t>Completed-Report Pending</t>
  </si>
  <si>
    <t>SF0075641</t>
  </si>
  <si>
    <t>9</t>
  </si>
  <si>
    <t>DHARMOOPUR</t>
  </si>
  <si>
    <t>DHARMOOPUR C2</t>
  </si>
  <si>
    <t>DHARMOOPUR C2 Renu Devi1</t>
  </si>
  <si>
    <t>SSF4757322</t>
  </si>
  <si>
    <t>RENU DEVI</t>
  </si>
  <si>
    <t>GL-2</t>
  </si>
  <si>
    <t>2.23 Yrs</t>
  </si>
  <si>
    <t>02 Nov 2023</t>
  </si>
  <si>
    <t>26-May-2026</t>
  </si>
  <si>
    <t>8948023440</t>
  </si>
  <si>
    <t>harimohan Singh/SF0096604</t>
  </si>
  <si>
    <t xml:space="preserve">No issu last EMI Pending </t>
  </si>
  <si>
    <t>SF0096604</t>
  </si>
  <si>
    <t>Hari Mohan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</si>
</sst>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72" fontId="38" fillId="0" borderId="17" xfId="0" applyNumberFormat="1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9" fontId="39" fillId="0" borderId="1" xfId="0" applyNumberFormat="1" applyFont="1" applyBorder="1" applyAlignment="1" applyProtection="1">
      <alignment horizontal="left" vertical="center"/>
      <protection locked="0"/>
    </xf>
    <xf numFmtId="0" fontId="39" fillId="0" borderId="14" xfId="0" applyFont="1" applyBorder="1" applyAlignment="1" applyProtection="1">
      <alignment horizontal="center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6" fillId="0" borderId="15" xfId="0" applyFont="1" applyBorder="1" applyAlignment="1">
      <alignment horizontal="center" vertical="top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UP4041</v>
      </c>
      <c r="D5" s="64" t="str">
        <f>IF('Physical Cash at Safe'!D28="Yes", 'Physical Cash at Safe'!A4, 'Borrower Wise Details'!C5)</f>
        <v>Vikramjot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46151</v>
      </c>
      <c r="H5" s="62" t="s">
        <v>385</v>
      </c>
      <c r="I5" s="61">
        <v>46160</v>
      </c>
      <c r="J5" s="79" t="str">
        <f>IF('Physical Cash at Safe'!D28="Yes",'Physical Cash at Safe'!E28,IF('Borrower Wise Details'!D5&lt;&gt;"",'Borrower Wise Details'!D5,""))</f>
        <v>FN26-27-00461</v>
      </c>
      <c r="K5" s="89">
        <v>1</v>
      </c>
      <c r="L5" s="90">
        <v>11390</v>
      </c>
      <c r="M5" s="90">
        <v>0</v>
      </c>
      <c r="N5" s="90" t="s">
        <v>386</v>
      </c>
      <c r="O5" s="90" t="s">
        <v>387</v>
      </c>
      <c r="P5" s="90" t="s">
        <v>389</v>
      </c>
      <c r="Q5" s="90" t="s">
        <v>388</v>
      </c>
      <c r="R5" s="80" t="str">
        <f>IF('Physical Cash at Safe'!$D$28="Yes", 'Physical Cash at Safe'!$A$28, IF('Borrower Wise Details'!F5&lt;&gt;"", 'Borrower Wise Details'!F5, ""))</f>
        <v xml:space="preserve">Shakti Singh 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SF0087278</v>
      </c>
      <c r="U5" s="83" t="s">
        <v>390</v>
      </c>
      <c r="V5" s="61">
        <v>45938</v>
      </c>
      <c r="W5" s="79" t="str">
        <f>IF('Physical Cash at Safe'!$D$28="Yes",
    "Safe Locker Cash Siphoned Off",
    IF('Borrower Wise Details'!$P$5&lt;&gt;"",'Borrower Wise Details'!$P$5,"")
)</f>
        <v>Loan Amount Misappropriation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391</v>
      </c>
      <c r="Z5" s="61">
        <v>46174</v>
      </c>
      <c r="AA5" s="61">
        <v>46176</v>
      </c>
      <c r="AB5" s="61" t="s">
        <v>407</v>
      </c>
      <c r="AC5" s="61" t="s">
        <v>406</v>
      </c>
      <c r="AD5" s="153" t="s">
        <v>290</v>
      </c>
      <c r="AE5" s="61" t="s">
        <v>341</v>
      </c>
      <c r="AF5" s="61" t="s">
        <v>392</v>
      </c>
      <c r="AG5" s="150" t="s">
        <v>393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12880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379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UP4041</v>
      </c>
      <c r="C5" s="50" t="str">
        <f>IF('Fraud Investigation Report'!D5="", "", 'Fraud Investigation Report'!D5)</f>
        <v>Vikramjot</v>
      </c>
      <c r="D5" s="73" t="str">
        <f>IF(OR('Fraud Investigation Report'!R5="", 'Fraud Investigation Report'!R5=0), "", 'Fraud Investigation Report'!R5)</f>
        <v xml:space="preserve">Shakti Singh </v>
      </c>
      <c r="E5" s="73" t="str">
        <f>IF(OR('Fraud Investigation Report'!T5="", 'Fraud Investigation Report'!T5=0), "", 'Fraud Investigation Report'!T5)</f>
        <v>SF0087278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FN26-27-00461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>32000</v>
      </c>
      <c r="N5" s="103">
        <f>SUM(H5:M5)</f>
        <v>32000</v>
      </c>
      <c r="O5" s="104">
        <f>IFERROR('Fraud Investigation Report'!AJ5+'Fraud Investigation Report'!AK5,"")</f>
        <v>12880</v>
      </c>
      <c r="P5" s="103">
        <f>IF(AND(N5="", O5=""), "", IF(O5="", N5, N5 - IF(ISNUMBER(O5), O5, 0)))</f>
        <v>19120</v>
      </c>
      <c r="Q5" s="49"/>
      <c r="R5" s="94" t="s">
        <v>384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1" t="s">
        <v>2</v>
      </c>
      <c r="B1" s="162"/>
      <c r="C1" s="162"/>
      <c r="D1" s="162"/>
      <c r="E1" s="163"/>
    </row>
    <row r="2" spans="1:5" ht="18" x14ac:dyDescent="0.35">
      <c r="A2" s="14"/>
      <c r="B2" s="164" t="s">
        <v>224</v>
      </c>
      <c r="C2" s="164"/>
      <c r="D2" s="16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5" t="s">
        <v>65</v>
      </c>
      <c r="B7" s="166"/>
      <c r="C7" s="166"/>
      <c r="D7" s="166"/>
      <c r="E7" s="166"/>
    </row>
    <row r="8" spans="1:5" ht="15" customHeight="1" x14ac:dyDescent="0.3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4" x14ac:dyDescent="0.3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0"/>
      <c r="C24" s="160"/>
      <c r="D24" s="160"/>
      <c r="E24" s="160"/>
    </row>
    <row r="25" spans="1:5" ht="57.75" customHeight="1" x14ac:dyDescent="0.3">
      <c r="A25" s="36" t="s">
        <v>75</v>
      </c>
      <c r="B25" s="183"/>
      <c r="C25" s="183"/>
      <c r="D25" s="183"/>
      <c r="E25" s="183"/>
    </row>
    <row r="26" spans="1:5" ht="20.100000000000001" customHeight="1" x14ac:dyDescent="0.3">
      <c r="A26" s="188" t="s">
        <v>170</v>
      </c>
      <c r="B26" s="188"/>
      <c r="C26" s="188"/>
      <c r="D26" s="188"/>
      <c r="E26" s="18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6" t="s">
        <v>196</v>
      </c>
      <c r="E29" s="18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9"/>
      <c r="E30" s="190"/>
    </row>
    <row r="31" spans="1:5" ht="15" customHeight="1" x14ac:dyDescent="0.3">
      <c r="A31" s="191"/>
      <c r="B31" s="192"/>
      <c r="C31" s="192"/>
      <c r="D31" s="192"/>
      <c r="E31" s="193"/>
    </row>
    <row r="32" spans="1:5" ht="24.75" customHeight="1" x14ac:dyDescent="0.3">
      <c r="A32" s="37" t="s">
        <v>197</v>
      </c>
      <c r="B32" s="38"/>
      <c r="C32" s="37" t="s">
        <v>76</v>
      </c>
      <c r="D32" s="184"/>
      <c r="E32" s="185"/>
    </row>
    <row r="33" spans="1:5" ht="18" customHeight="1" x14ac:dyDescent="0.3">
      <c r="A33" s="37" t="s">
        <v>77</v>
      </c>
      <c r="B33" s="126"/>
      <c r="C33" s="39" t="s">
        <v>78</v>
      </c>
      <c r="D33" s="177"/>
      <c r="E33" s="178"/>
    </row>
    <row r="34" spans="1:5" ht="27.6" x14ac:dyDescent="0.3">
      <c r="A34" s="39" t="s">
        <v>198</v>
      </c>
      <c r="B34" s="126"/>
      <c r="C34" s="39" t="s">
        <v>199</v>
      </c>
      <c r="D34" s="179"/>
      <c r="E34" s="180"/>
    </row>
    <row r="35" spans="1:5" ht="27.6" x14ac:dyDescent="0.3">
      <c r="A35" s="39" t="s">
        <v>200</v>
      </c>
      <c r="B35" s="126"/>
      <c r="C35" s="39" t="s">
        <v>202</v>
      </c>
      <c r="D35" s="179"/>
      <c r="E35" s="180"/>
    </row>
    <row r="36" spans="1:5" ht="25.5" customHeight="1" x14ac:dyDescent="0.3">
      <c r="A36" s="39" t="s">
        <v>201</v>
      </c>
      <c r="B36" s="127"/>
      <c r="C36" s="39" t="s">
        <v>203</v>
      </c>
      <c r="D36" s="181"/>
      <c r="E36" s="18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U5" sqref="U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UP4041</v>
      </c>
      <c r="C5" s="60" t="str">
        <f>IF('Loan Outstanding Report'!$H$5="", "", 'Loan Outstanding Report'!$H$5)</f>
        <v>Vikramjot</v>
      </c>
      <c r="D5" s="128" t="s">
        <v>380</v>
      </c>
      <c r="E5" s="66">
        <v>46175</v>
      </c>
      <c r="F5" s="92" t="s">
        <v>381</v>
      </c>
      <c r="G5" s="49" t="s">
        <v>382</v>
      </c>
      <c r="H5" s="49" t="s">
        <v>383</v>
      </c>
      <c r="I5" s="49" t="s">
        <v>343</v>
      </c>
      <c r="J5" s="49" t="s">
        <v>345</v>
      </c>
      <c r="K5" s="49" t="s">
        <v>346</v>
      </c>
      <c r="L5" s="11">
        <v>358566672</v>
      </c>
      <c r="M5" s="67" t="s">
        <v>331</v>
      </c>
      <c r="N5" s="49">
        <v>32000</v>
      </c>
      <c r="O5" s="49">
        <v>510</v>
      </c>
      <c r="P5" s="67" t="s">
        <v>133</v>
      </c>
      <c r="Q5" s="88">
        <v>45579</v>
      </c>
      <c r="R5" s="49">
        <v>32000</v>
      </c>
      <c r="S5" s="49">
        <v>12880</v>
      </c>
      <c r="T5" s="49">
        <v>0</v>
      </c>
      <c r="U5" s="68">
        <f t="shared" ref="U5:U69" si="0">IF(AND(ISBLANK(R5),ISBLANK(S5),ISBLANK(T5)),"",R5-(S5+T5))</f>
        <v>19120</v>
      </c>
      <c r="V5" s="42" t="s">
        <v>182</v>
      </c>
      <c r="W5" s="69" t="s">
        <v>379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12" activePane="bottomLeft" state="frozen"/>
      <selection pane="bottomLeft" activeCell="BO13" sqref="BO13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15.77734375" style="113" bestFit="1" customWidth="1"/>
    <col min="18" max="18" width="17.21875" style="113" bestFit="1" customWidth="1"/>
    <col min="19" max="19" width="11.44140625" style="113" bestFit="1" customWidth="1"/>
    <col min="20" max="20" width="9.77734375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16.5546875" style="113" bestFit="1" customWidth="1"/>
    <col min="25" max="25" width="11.109375" style="113" bestFit="1" customWidth="1"/>
    <col min="26" max="26" width="18.5546875" style="113" bestFit="1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6.21875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4.109375" style="113" bestFit="1" customWidth="1"/>
    <col min="56" max="56" width="12.5546875" style="113" bestFit="1" customWidth="1"/>
    <col min="57" max="57" width="8.77734375" style="113" customWidth="1"/>
    <col min="58" max="58" width="9.21875" style="113" bestFit="1" customWidth="1"/>
    <col min="59" max="59" width="16.5546875" style="113" customWidth="1"/>
    <col min="60" max="60" width="24.77734375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82.8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7">
        <v>1</v>
      </c>
      <c r="B5" s="145" t="s">
        <v>256</v>
      </c>
      <c r="C5" s="145" t="s">
        <v>257</v>
      </c>
      <c r="D5" s="145" t="s">
        <v>258</v>
      </c>
      <c r="E5" s="145" t="s">
        <v>259</v>
      </c>
      <c r="F5" s="145" t="s">
        <v>259</v>
      </c>
      <c r="G5" s="145" t="s">
        <v>260</v>
      </c>
      <c r="H5" s="145" t="s">
        <v>261</v>
      </c>
      <c r="I5" s="145">
        <v>204828</v>
      </c>
      <c r="J5" s="145" t="s">
        <v>262</v>
      </c>
      <c r="K5" s="145">
        <v>204828</v>
      </c>
      <c r="L5" s="145" t="s">
        <v>263</v>
      </c>
      <c r="M5" s="145" t="s">
        <v>264</v>
      </c>
      <c r="N5" s="145">
        <v>475808</v>
      </c>
      <c r="O5" s="145" t="s">
        <v>265</v>
      </c>
      <c r="P5" s="145">
        <v>746748</v>
      </c>
      <c r="Q5" s="145" t="s">
        <v>272</v>
      </c>
      <c r="R5" s="145" t="s">
        <v>273</v>
      </c>
      <c r="S5" s="145" t="s">
        <v>274</v>
      </c>
      <c r="T5" s="145" t="s">
        <v>274</v>
      </c>
      <c r="U5" s="145" t="s">
        <v>275</v>
      </c>
      <c r="V5" s="145" t="s">
        <v>276</v>
      </c>
      <c r="W5" s="145">
        <v>541</v>
      </c>
      <c r="X5" s="145" t="s">
        <v>277</v>
      </c>
      <c r="Y5" s="145">
        <v>354462929</v>
      </c>
      <c r="Z5" s="145" t="s">
        <v>266</v>
      </c>
      <c r="AA5" s="145" t="s">
        <v>289</v>
      </c>
      <c r="AB5" s="146">
        <v>42000</v>
      </c>
      <c r="AC5" s="145"/>
      <c r="AD5" s="145">
        <v>75</v>
      </c>
      <c r="AE5" s="145" t="s">
        <v>290</v>
      </c>
      <c r="AF5" s="145" t="s">
        <v>291</v>
      </c>
      <c r="AG5" s="145" t="s">
        <v>292</v>
      </c>
      <c r="AH5" s="145" t="s">
        <v>293</v>
      </c>
      <c r="AI5" s="145" t="s">
        <v>294</v>
      </c>
      <c r="AJ5" s="146">
        <v>670</v>
      </c>
      <c r="AK5" s="146">
        <v>670</v>
      </c>
      <c r="AL5" s="145" t="s">
        <v>295</v>
      </c>
      <c r="AM5" s="146">
        <v>20609.080000000002</v>
      </c>
      <c r="AN5" s="146">
        <v>6190.92</v>
      </c>
      <c r="AO5" s="146">
        <v>26800</v>
      </c>
      <c r="AP5" s="146">
        <v>21390.92</v>
      </c>
      <c r="AQ5" s="146">
        <v>1882.08</v>
      </c>
      <c r="AR5" s="146">
        <v>23273</v>
      </c>
      <c r="AS5" s="146">
        <v>21390.92</v>
      </c>
      <c r="AT5" s="146">
        <v>1882.08</v>
      </c>
      <c r="AU5" s="146">
        <v>23273</v>
      </c>
      <c r="AV5" s="145">
        <v>125</v>
      </c>
      <c r="AW5" s="145"/>
      <c r="AX5" s="145"/>
      <c r="AY5" s="145"/>
      <c r="AZ5" s="145"/>
      <c r="BA5" s="145"/>
      <c r="BB5" s="145" t="s">
        <v>296</v>
      </c>
      <c r="BC5" s="145" t="s">
        <v>297</v>
      </c>
      <c r="BD5" s="145" t="s">
        <v>298</v>
      </c>
      <c r="BE5" s="146">
        <v>42000</v>
      </c>
      <c r="BF5" s="145" t="s">
        <v>274</v>
      </c>
      <c r="BG5" s="145" t="s">
        <v>334</v>
      </c>
      <c r="BH5" s="139" t="s">
        <v>341</v>
      </c>
      <c r="BI5" s="130" t="s">
        <v>100</v>
      </c>
      <c r="BJ5" s="141">
        <v>46174</v>
      </c>
      <c r="BK5" s="132" t="s">
        <v>104</v>
      </c>
      <c r="BL5" s="130" t="s">
        <v>109</v>
      </c>
      <c r="BM5" s="96" t="s">
        <v>181</v>
      </c>
      <c r="BN5" s="94" t="s">
        <v>223</v>
      </c>
      <c r="BO5" s="142"/>
      <c r="BP5" s="42"/>
      <c r="BQ5" s="143"/>
    </row>
    <row r="6" spans="1:69" ht="22.8" hidden="1" x14ac:dyDescent="0.3">
      <c r="A6" s="137">
        <v>2</v>
      </c>
      <c r="B6" s="145" t="s">
        <v>256</v>
      </c>
      <c r="C6" s="145" t="s">
        <v>257</v>
      </c>
      <c r="D6" s="145" t="s">
        <v>258</v>
      </c>
      <c r="E6" s="145" t="s">
        <v>259</v>
      </c>
      <c r="F6" s="145" t="s">
        <v>259</v>
      </c>
      <c r="G6" s="145" t="s">
        <v>260</v>
      </c>
      <c r="H6" s="145" t="s">
        <v>261</v>
      </c>
      <c r="I6" s="145">
        <v>204828</v>
      </c>
      <c r="J6" s="145" t="s">
        <v>262</v>
      </c>
      <c r="K6" s="145">
        <v>204828</v>
      </c>
      <c r="L6" s="145" t="s">
        <v>263</v>
      </c>
      <c r="M6" s="145" t="s">
        <v>264</v>
      </c>
      <c r="N6" s="145">
        <v>475808</v>
      </c>
      <c r="O6" s="145" t="s">
        <v>265</v>
      </c>
      <c r="P6" s="145">
        <v>746748</v>
      </c>
      <c r="Q6" s="145" t="s">
        <v>272</v>
      </c>
      <c r="R6" s="145" t="s">
        <v>273</v>
      </c>
      <c r="S6" s="145" t="s">
        <v>278</v>
      </c>
      <c r="T6" s="145" t="s">
        <v>278</v>
      </c>
      <c r="U6" s="145" t="s">
        <v>275</v>
      </c>
      <c r="V6" s="145" t="s">
        <v>276</v>
      </c>
      <c r="W6" s="145">
        <v>0</v>
      </c>
      <c r="X6" s="145" t="s">
        <v>277</v>
      </c>
      <c r="Y6" s="145">
        <v>355177190</v>
      </c>
      <c r="Z6" s="145" t="s">
        <v>267</v>
      </c>
      <c r="AA6" s="145" t="s">
        <v>299</v>
      </c>
      <c r="AB6" s="146">
        <v>45000</v>
      </c>
      <c r="AC6" s="145"/>
      <c r="AD6" s="145">
        <v>75</v>
      </c>
      <c r="AE6" s="145" t="s">
        <v>290</v>
      </c>
      <c r="AF6" s="145" t="s">
        <v>300</v>
      </c>
      <c r="AG6" s="145" t="s">
        <v>301</v>
      </c>
      <c r="AH6" s="145" t="s">
        <v>293</v>
      </c>
      <c r="AI6" s="145" t="s">
        <v>302</v>
      </c>
      <c r="AJ6" s="146">
        <v>720</v>
      </c>
      <c r="AK6" s="146">
        <v>720</v>
      </c>
      <c r="AL6" s="145" t="s">
        <v>303</v>
      </c>
      <c r="AM6" s="146">
        <v>20214.650000000001</v>
      </c>
      <c r="AN6" s="146">
        <v>6425.35</v>
      </c>
      <c r="AO6" s="146">
        <v>26640</v>
      </c>
      <c r="AP6" s="146">
        <v>24785.35</v>
      </c>
      <c r="AQ6" s="146">
        <v>2368.65</v>
      </c>
      <c r="AR6" s="146">
        <v>27154</v>
      </c>
      <c r="AS6" s="146">
        <v>24785.35</v>
      </c>
      <c r="AT6" s="146">
        <v>2368.65</v>
      </c>
      <c r="AU6" s="146">
        <v>27154</v>
      </c>
      <c r="AV6" s="145">
        <v>119</v>
      </c>
      <c r="AW6" s="145"/>
      <c r="AX6" s="145"/>
      <c r="AY6" s="145"/>
      <c r="AZ6" s="145"/>
      <c r="BA6" s="145"/>
      <c r="BB6" s="145" t="s">
        <v>296</v>
      </c>
      <c r="BC6" s="145" t="s">
        <v>297</v>
      </c>
      <c r="BD6" s="145" t="s">
        <v>304</v>
      </c>
      <c r="BE6" s="146">
        <v>45000</v>
      </c>
      <c r="BF6" s="145" t="s">
        <v>278</v>
      </c>
      <c r="BG6" s="145" t="s">
        <v>335</v>
      </c>
      <c r="BH6" s="139" t="s">
        <v>341</v>
      </c>
      <c r="BI6" s="130" t="s">
        <v>100</v>
      </c>
      <c r="BJ6" s="141">
        <v>46174</v>
      </c>
      <c r="BK6" s="132" t="s">
        <v>104</v>
      </c>
      <c r="BL6" s="130" t="s">
        <v>109</v>
      </c>
      <c r="BM6" s="96" t="s">
        <v>181</v>
      </c>
      <c r="BN6" s="94" t="s">
        <v>223</v>
      </c>
      <c r="BO6" s="144"/>
      <c r="BP6" s="42"/>
      <c r="BQ6" s="143"/>
    </row>
    <row r="7" spans="1:69" ht="22.8" hidden="1" x14ac:dyDescent="0.3">
      <c r="A7" s="137">
        <v>3</v>
      </c>
      <c r="B7" s="145" t="s">
        <v>256</v>
      </c>
      <c r="C7" s="145" t="s">
        <v>257</v>
      </c>
      <c r="D7" s="145" t="s">
        <v>258</v>
      </c>
      <c r="E7" s="145" t="s">
        <v>259</v>
      </c>
      <c r="F7" s="145" t="s">
        <v>259</v>
      </c>
      <c r="G7" s="145" t="s">
        <v>260</v>
      </c>
      <c r="H7" s="145" t="s">
        <v>261</v>
      </c>
      <c r="I7" s="145">
        <v>204828</v>
      </c>
      <c r="J7" s="145" t="s">
        <v>262</v>
      </c>
      <c r="K7" s="145">
        <v>204828</v>
      </c>
      <c r="L7" s="145" t="s">
        <v>263</v>
      </c>
      <c r="M7" s="145" t="s">
        <v>264</v>
      </c>
      <c r="N7" s="145">
        <v>475808</v>
      </c>
      <c r="O7" s="145" t="s">
        <v>265</v>
      </c>
      <c r="P7" s="145">
        <v>746748</v>
      </c>
      <c r="Q7" s="145" t="s">
        <v>272</v>
      </c>
      <c r="R7" s="145" t="s">
        <v>273</v>
      </c>
      <c r="S7" s="145" t="s">
        <v>279</v>
      </c>
      <c r="T7" s="145" t="s">
        <v>279</v>
      </c>
      <c r="U7" s="145" t="s">
        <v>280</v>
      </c>
      <c r="V7" s="145" t="s">
        <v>276</v>
      </c>
      <c r="W7" s="145">
        <v>0</v>
      </c>
      <c r="X7" s="145" t="s">
        <v>277</v>
      </c>
      <c r="Y7" s="145">
        <v>355693960</v>
      </c>
      <c r="Z7" s="145" t="s">
        <v>268</v>
      </c>
      <c r="AA7" s="145" t="s">
        <v>305</v>
      </c>
      <c r="AB7" s="146">
        <v>42000</v>
      </c>
      <c r="AC7" s="145"/>
      <c r="AD7" s="145">
        <v>75</v>
      </c>
      <c r="AE7" s="145" t="s">
        <v>290</v>
      </c>
      <c r="AF7" s="145" t="s">
        <v>306</v>
      </c>
      <c r="AG7" s="145" t="s">
        <v>307</v>
      </c>
      <c r="AH7" s="145" t="s">
        <v>293</v>
      </c>
      <c r="AI7" s="145" t="s">
        <v>308</v>
      </c>
      <c r="AJ7" s="146">
        <v>670</v>
      </c>
      <c r="AK7" s="146">
        <v>670</v>
      </c>
      <c r="AL7" s="145" t="s">
        <v>309</v>
      </c>
      <c r="AM7" s="146">
        <v>34772.32</v>
      </c>
      <c r="AN7" s="146">
        <v>8107.68</v>
      </c>
      <c r="AO7" s="146">
        <v>42880</v>
      </c>
      <c r="AP7" s="146">
        <v>7227.68</v>
      </c>
      <c r="AQ7" s="146">
        <v>211.32</v>
      </c>
      <c r="AR7" s="146">
        <v>7439</v>
      </c>
      <c r="AS7" s="146">
        <v>7227.68</v>
      </c>
      <c r="AT7" s="146">
        <v>211.32</v>
      </c>
      <c r="AU7" s="146">
        <v>7439</v>
      </c>
      <c r="AV7" s="145">
        <v>115</v>
      </c>
      <c r="AW7" s="145"/>
      <c r="AX7" s="145"/>
      <c r="AY7" s="145"/>
      <c r="AZ7" s="145"/>
      <c r="BA7" s="145"/>
      <c r="BB7" s="145" t="s">
        <v>296</v>
      </c>
      <c r="BC7" s="145" t="s">
        <v>297</v>
      </c>
      <c r="BD7" s="145" t="s">
        <v>310</v>
      </c>
      <c r="BE7" s="146">
        <v>42000</v>
      </c>
      <c r="BF7" s="145" t="s">
        <v>279</v>
      </c>
      <c r="BG7" s="145" t="s">
        <v>336</v>
      </c>
      <c r="BH7" s="139" t="s">
        <v>341</v>
      </c>
      <c r="BI7" s="130" t="s">
        <v>100</v>
      </c>
      <c r="BJ7" s="141">
        <v>46174</v>
      </c>
      <c r="BK7" s="132" t="s">
        <v>104</v>
      </c>
      <c r="BL7" s="130" t="s">
        <v>109</v>
      </c>
      <c r="BM7" s="133" t="s">
        <v>181</v>
      </c>
      <c r="BN7" s="132" t="s">
        <v>223</v>
      </c>
      <c r="BO7" s="132"/>
      <c r="BP7" s="134"/>
      <c r="BQ7" s="135"/>
    </row>
    <row r="8" spans="1:69" ht="22.8" hidden="1" x14ac:dyDescent="0.3">
      <c r="A8" s="137">
        <v>4</v>
      </c>
      <c r="B8" s="145" t="s">
        <v>256</v>
      </c>
      <c r="C8" s="145" t="s">
        <v>257</v>
      </c>
      <c r="D8" s="145" t="s">
        <v>258</v>
      </c>
      <c r="E8" s="145" t="s">
        <v>259</v>
      </c>
      <c r="F8" s="145" t="s">
        <v>259</v>
      </c>
      <c r="G8" s="145" t="s">
        <v>260</v>
      </c>
      <c r="H8" s="145" t="s">
        <v>261</v>
      </c>
      <c r="I8" s="145">
        <v>204828</v>
      </c>
      <c r="J8" s="145" t="s">
        <v>262</v>
      </c>
      <c r="K8" s="145">
        <v>204828</v>
      </c>
      <c r="L8" s="145" t="s">
        <v>263</v>
      </c>
      <c r="M8" s="145" t="s">
        <v>264</v>
      </c>
      <c r="N8" s="145">
        <v>475808</v>
      </c>
      <c r="O8" s="145" t="s">
        <v>265</v>
      </c>
      <c r="P8" s="145">
        <v>742001</v>
      </c>
      <c r="Q8" s="145" t="s">
        <v>281</v>
      </c>
      <c r="R8" s="145" t="s">
        <v>273</v>
      </c>
      <c r="S8" s="145" t="s">
        <v>282</v>
      </c>
      <c r="T8" s="145" t="s">
        <v>282</v>
      </c>
      <c r="U8" s="145" t="s">
        <v>275</v>
      </c>
      <c r="V8" s="145" t="s">
        <v>276</v>
      </c>
      <c r="W8" s="145">
        <v>0</v>
      </c>
      <c r="X8" s="145" t="s">
        <v>277</v>
      </c>
      <c r="Y8" s="145">
        <v>356720005</v>
      </c>
      <c r="Z8" s="145" t="s">
        <v>269</v>
      </c>
      <c r="AA8" s="145" t="s">
        <v>311</v>
      </c>
      <c r="AB8" s="146">
        <v>20000</v>
      </c>
      <c r="AC8" s="145"/>
      <c r="AD8" s="145">
        <v>75</v>
      </c>
      <c r="AE8" s="145" t="s">
        <v>290</v>
      </c>
      <c r="AF8" s="145" t="s">
        <v>312</v>
      </c>
      <c r="AG8" s="145" t="s">
        <v>313</v>
      </c>
      <c r="AH8" s="145" t="s">
        <v>293</v>
      </c>
      <c r="AI8" s="145" t="s">
        <v>314</v>
      </c>
      <c r="AJ8" s="146">
        <v>320</v>
      </c>
      <c r="AK8" s="146">
        <v>320</v>
      </c>
      <c r="AL8" s="145" t="s">
        <v>315</v>
      </c>
      <c r="AM8" s="146">
        <v>17564.09</v>
      </c>
      <c r="AN8" s="146">
        <v>3875.91</v>
      </c>
      <c r="AO8" s="146">
        <v>21440</v>
      </c>
      <c r="AP8" s="146">
        <v>2435.91</v>
      </c>
      <c r="AQ8" s="146">
        <v>52.09</v>
      </c>
      <c r="AR8" s="146">
        <v>2488</v>
      </c>
      <c r="AS8" s="146">
        <v>2435.91</v>
      </c>
      <c r="AT8" s="146">
        <v>52.09</v>
      </c>
      <c r="AU8" s="146">
        <v>2488</v>
      </c>
      <c r="AV8" s="145">
        <v>106</v>
      </c>
      <c r="AW8" s="145"/>
      <c r="AX8" s="145"/>
      <c r="AY8" s="145"/>
      <c r="AZ8" s="145"/>
      <c r="BA8" s="145"/>
      <c r="BB8" s="145" t="s">
        <v>296</v>
      </c>
      <c r="BC8" s="145" t="s">
        <v>297</v>
      </c>
      <c r="BD8" s="145" t="s">
        <v>298</v>
      </c>
      <c r="BE8" s="146">
        <v>20000</v>
      </c>
      <c r="BF8" s="145" t="s">
        <v>282</v>
      </c>
      <c r="BG8" s="145" t="s">
        <v>337</v>
      </c>
      <c r="BH8" s="139" t="s">
        <v>341</v>
      </c>
      <c r="BI8" s="130" t="s">
        <v>100</v>
      </c>
      <c r="BJ8" s="141">
        <v>46174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/>
    </row>
    <row r="9" spans="1:69" ht="22.8" hidden="1" x14ac:dyDescent="0.3">
      <c r="A9" s="137">
        <v>5</v>
      </c>
      <c r="B9" s="145" t="s">
        <v>256</v>
      </c>
      <c r="C9" s="145" t="s">
        <v>257</v>
      </c>
      <c r="D9" s="145" t="s">
        <v>258</v>
      </c>
      <c r="E9" s="145" t="s">
        <v>259</v>
      </c>
      <c r="F9" s="145" t="s">
        <v>259</v>
      </c>
      <c r="G9" s="145" t="s">
        <v>260</v>
      </c>
      <c r="H9" s="145" t="s">
        <v>261</v>
      </c>
      <c r="I9" s="145">
        <v>204828</v>
      </c>
      <c r="J9" s="145" t="s">
        <v>262</v>
      </c>
      <c r="K9" s="145">
        <v>204828</v>
      </c>
      <c r="L9" s="145" t="s">
        <v>263</v>
      </c>
      <c r="M9" s="145" t="s">
        <v>264</v>
      </c>
      <c r="N9" s="145">
        <v>475808</v>
      </c>
      <c r="O9" s="145" t="s">
        <v>265</v>
      </c>
      <c r="P9" s="145">
        <v>746748</v>
      </c>
      <c r="Q9" s="145" t="s">
        <v>272</v>
      </c>
      <c r="R9" s="145" t="s">
        <v>283</v>
      </c>
      <c r="S9" s="145" t="s">
        <v>274</v>
      </c>
      <c r="T9" s="145" t="s">
        <v>274</v>
      </c>
      <c r="U9" s="145" t="s">
        <v>275</v>
      </c>
      <c r="V9" s="145" t="s">
        <v>276</v>
      </c>
      <c r="W9" s="145">
        <v>0</v>
      </c>
      <c r="X9" s="145" t="s">
        <v>277</v>
      </c>
      <c r="Y9" s="145">
        <v>357259571</v>
      </c>
      <c r="Z9" s="145" t="s">
        <v>266</v>
      </c>
      <c r="AA9" s="145" t="s">
        <v>316</v>
      </c>
      <c r="AB9" s="146">
        <v>20000</v>
      </c>
      <c r="AC9" s="145"/>
      <c r="AD9" s="145">
        <v>75</v>
      </c>
      <c r="AE9" s="145" t="s">
        <v>317</v>
      </c>
      <c r="AF9" s="145" t="s">
        <v>291</v>
      </c>
      <c r="AG9" s="145" t="s">
        <v>292</v>
      </c>
      <c r="AH9" s="145" t="s">
        <v>293</v>
      </c>
      <c r="AI9" s="145" t="s">
        <v>318</v>
      </c>
      <c r="AJ9" s="146">
        <v>320</v>
      </c>
      <c r="AK9" s="146">
        <v>320</v>
      </c>
      <c r="AL9" s="145" t="s">
        <v>295</v>
      </c>
      <c r="AM9" s="146">
        <v>3944.77</v>
      </c>
      <c r="AN9" s="146">
        <v>1495.23</v>
      </c>
      <c r="AO9" s="146">
        <v>5440</v>
      </c>
      <c r="AP9" s="146">
        <v>16055.23</v>
      </c>
      <c r="AQ9" s="146">
        <v>2354.77</v>
      </c>
      <c r="AR9" s="146">
        <v>18410</v>
      </c>
      <c r="AS9" s="146">
        <v>16055.23</v>
      </c>
      <c r="AT9" s="146">
        <v>2354.77</v>
      </c>
      <c r="AU9" s="146">
        <v>18410</v>
      </c>
      <c r="AV9" s="145">
        <v>102</v>
      </c>
      <c r="AW9" s="145"/>
      <c r="AX9" s="145"/>
      <c r="AY9" s="145"/>
      <c r="AZ9" s="145"/>
      <c r="BA9" s="145"/>
      <c r="BB9" s="145" t="s">
        <v>296</v>
      </c>
      <c r="BC9" s="145" t="s">
        <v>297</v>
      </c>
      <c r="BD9" s="145" t="s">
        <v>304</v>
      </c>
      <c r="BE9" s="146">
        <v>20000</v>
      </c>
      <c r="BF9" s="145" t="s">
        <v>274</v>
      </c>
      <c r="BG9" s="145" t="s">
        <v>334</v>
      </c>
      <c r="BH9" s="139" t="s">
        <v>341</v>
      </c>
      <c r="BI9" s="130" t="s">
        <v>100</v>
      </c>
      <c r="BJ9" s="141">
        <v>46174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/>
    </row>
    <row r="10" spans="1:69" ht="22.8" hidden="1" x14ac:dyDescent="0.3">
      <c r="A10" s="137">
        <v>6</v>
      </c>
      <c r="B10" s="145" t="s">
        <v>256</v>
      </c>
      <c r="C10" s="145" t="s">
        <v>257</v>
      </c>
      <c r="D10" s="145" t="s">
        <v>258</v>
      </c>
      <c r="E10" s="145" t="s">
        <v>259</v>
      </c>
      <c r="F10" s="145" t="s">
        <v>259</v>
      </c>
      <c r="G10" s="145" t="s">
        <v>260</v>
      </c>
      <c r="H10" s="145" t="s">
        <v>261</v>
      </c>
      <c r="I10" s="145">
        <v>204828</v>
      </c>
      <c r="J10" s="145" t="s">
        <v>262</v>
      </c>
      <c r="K10" s="145">
        <v>204828</v>
      </c>
      <c r="L10" s="145" t="s">
        <v>263</v>
      </c>
      <c r="M10" s="145" t="s">
        <v>264</v>
      </c>
      <c r="N10" s="145">
        <v>475808</v>
      </c>
      <c r="O10" s="145" t="s">
        <v>265</v>
      </c>
      <c r="P10" s="145">
        <v>742001</v>
      </c>
      <c r="Q10" s="145" t="s">
        <v>281</v>
      </c>
      <c r="R10" s="145" t="s">
        <v>273</v>
      </c>
      <c r="S10" s="145" t="s">
        <v>284</v>
      </c>
      <c r="T10" s="145" t="s">
        <v>284</v>
      </c>
      <c r="U10" s="145" t="s">
        <v>280</v>
      </c>
      <c r="V10" s="145" t="s">
        <v>276</v>
      </c>
      <c r="W10" s="145">
        <v>0</v>
      </c>
      <c r="X10" s="145" t="s">
        <v>285</v>
      </c>
      <c r="Y10" s="145">
        <v>357515738</v>
      </c>
      <c r="Z10" s="145" t="s">
        <v>270</v>
      </c>
      <c r="AA10" s="145" t="s">
        <v>319</v>
      </c>
      <c r="AB10" s="146">
        <v>45000</v>
      </c>
      <c r="AC10" s="145"/>
      <c r="AD10" s="145">
        <v>75</v>
      </c>
      <c r="AE10" s="145" t="s">
        <v>320</v>
      </c>
      <c r="AF10" s="145" t="s">
        <v>321</v>
      </c>
      <c r="AG10" s="145" t="s">
        <v>322</v>
      </c>
      <c r="AH10" s="145" t="s">
        <v>323</v>
      </c>
      <c r="AI10" s="145" t="s">
        <v>324</v>
      </c>
      <c r="AJ10" s="146">
        <v>720</v>
      </c>
      <c r="AK10" s="146">
        <v>720</v>
      </c>
      <c r="AL10" s="145" t="s">
        <v>325</v>
      </c>
      <c r="AM10" s="146">
        <v>33464.629999999997</v>
      </c>
      <c r="AN10" s="146">
        <v>8175.37</v>
      </c>
      <c r="AO10" s="146">
        <v>41640</v>
      </c>
      <c r="AP10" s="146">
        <v>11535.37</v>
      </c>
      <c r="AQ10" s="146">
        <v>486.63</v>
      </c>
      <c r="AR10" s="146">
        <v>12022</v>
      </c>
      <c r="AS10" s="146">
        <v>11535.37</v>
      </c>
      <c r="AT10" s="146">
        <v>486.63</v>
      </c>
      <c r="AU10" s="146">
        <v>12022</v>
      </c>
      <c r="AV10" s="145">
        <v>99</v>
      </c>
      <c r="AW10" s="145"/>
      <c r="AX10" s="145"/>
      <c r="AY10" s="145"/>
      <c r="AZ10" s="145"/>
      <c r="BA10" s="145"/>
      <c r="BB10" s="145" t="s">
        <v>296</v>
      </c>
      <c r="BC10" s="145" t="s">
        <v>297</v>
      </c>
      <c r="BD10" s="145" t="s">
        <v>298</v>
      </c>
      <c r="BE10" s="146">
        <v>45000</v>
      </c>
      <c r="BF10" s="145" t="s">
        <v>284</v>
      </c>
      <c r="BG10" s="145" t="s">
        <v>338</v>
      </c>
      <c r="BH10" s="139" t="s">
        <v>341</v>
      </c>
      <c r="BI10" s="130" t="s">
        <v>100</v>
      </c>
      <c r="BJ10" s="141">
        <v>46174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/>
      <c r="BP10" s="134"/>
      <c r="BQ10" s="135"/>
    </row>
    <row r="11" spans="1:69" ht="22.8" hidden="1" x14ac:dyDescent="0.3">
      <c r="A11" s="137">
        <v>7</v>
      </c>
      <c r="B11" s="145" t="s">
        <v>256</v>
      </c>
      <c r="C11" s="145" t="s">
        <v>257</v>
      </c>
      <c r="D11" s="145" t="s">
        <v>258</v>
      </c>
      <c r="E11" s="145" t="s">
        <v>259</v>
      </c>
      <c r="F11" s="145" t="s">
        <v>259</v>
      </c>
      <c r="G11" s="145" t="s">
        <v>260</v>
      </c>
      <c r="H11" s="145" t="s">
        <v>261</v>
      </c>
      <c r="I11" s="145">
        <v>204828</v>
      </c>
      <c r="J11" s="145" t="s">
        <v>262</v>
      </c>
      <c r="K11" s="145">
        <v>204828</v>
      </c>
      <c r="L11" s="145" t="s">
        <v>263</v>
      </c>
      <c r="M11" s="145" t="s">
        <v>264</v>
      </c>
      <c r="N11" s="145">
        <v>475808</v>
      </c>
      <c r="O11" s="145" t="s">
        <v>265</v>
      </c>
      <c r="P11" s="145">
        <v>746748</v>
      </c>
      <c r="Q11" s="145" t="s">
        <v>272</v>
      </c>
      <c r="R11" s="145" t="s">
        <v>283</v>
      </c>
      <c r="S11" s="145" t="s">
        <v>286</v>
      </c>
      <c r="T11" s="145" t="s">
        <v>286</v>
      </c>
      <c r="U11" s="145" t="s">
        <v>275</v>
      </c>
      <c r="V11" s="145" t="s">
        <v>276</v>
      </c>
      <c r="W11" s="145">
        <v>0</v>
      </c>
      <c r="X11" s="145" t="s">
        <v>277</v>
      </c>
      <c r="Y11" s="145">
        <v>358025301</v>
      </c>
      <c r="Z11" s="145" t="s">
        <v>271</v>
      </c>
      <c r="AA11" s="145" t="s">
        <v>326</v>
      </c>
      <c r="AB11" s="146">
        <v>40000</v>
      </c>
      <c r="AC11" s="145"/>
      <c r="AD11" s="145">
        <v>75</v>
      </c>
      <c r="AE11" s="145" t="s">
        <v>317</v>
      </c>
      <c r="AF11" s="145" t="s">
        <v>327</v>
      </c>
      <c r="AG11" s="145" t="s">
        <v>328</v>
      </c>
      <c r="AH11" s="145" t="s">
        <v>293</v>
      </c>
      <c r="AI11" s="145" t="s">
        <v>329</v>
      </c>
      <c r="AJ11" s="146">
        <v>640</v>
      </c>
      <c r="AK11" s="146">
        <v>640</v>
      </c>
      <c r="AL11" s="145" t="s">
        <v>330</v>
      </c>
      <c r="AM11" s="146">
        <v>27019.119999999999</v>
      </c>
      <c r="AN11" s="146">
        <v>6900.88</v>
      </c>
      <c r="AO11" s="146">
        <v>33920</v>
      </c>
      <c r="AP11" s="146">
        <v>12980.88</v>
      </c>
      <c r="AQ11" s="146">
        <v>701.12</v>
      </c>
      <c r="AR11" s="146">
        <v>13682</v>
      </c>
      <c r="AS11" s="146">
        <v>12980.88</v>
      </c>
      <c r="AT11" s="146">
        <v>701.12</v>
      </c>
      <c r="AU11" s="146">
        <v>13682</v>
      </c>
      <c r="AV11" s="145">
        <v>90</v>
      </c>
      <c r="AW11" s="145"/>
      <c r="AX11" s="145"/>
      <c r="AY11" s="145"/>
      <c r="AZ11" s="145"/>
      <c r="BA11" s="145"/>
      <c r="BB11" s="145" t="s">
        <v>296</v>
      </c>
      <c r="BC11" s="145" t="s">
        <v>297</v>
      </c>
      <c r="BD11" s="145"/>
      <c r="BE11" s="147">
        <v>0</v>
      </c>
      <c r="BF11" s="148" t="s">
        <v>286</v>
      </c>
      <c r="BG11" s="145" t="s">
        <v>339</v>
      </c>
      <c r="BH11" s="139" t="s">
        <v>341</v>
      </c>
      <c r="BI11" s="130" t="s">
        <v>100</v>
      </c>
      <c r="BJ11" s="141">
        <v>46174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/>
    </row>
    <row r="12" spans="1:69" ht="22.8" hidden="1" x14ac:dyDescent="0.3">
      <c r="A12" s="137">
        <v>8</v>
      </c>
      <c r="B12" s="145" t="s">
        <v>256</v>
      </c>
      <c r="C12" s="145" t="s">
        <v>257</v>
      </c>
      <c r="D12" s="145" t="s">
        <v>258</v>
      </c>
      <c r="E12" s="145" t="s">
        <v>259</v>
      </c>
      <c r="F12" s="145" t="s">
        <v>259</v>
      </c>
      <c r="G12" s="145" t="s">
        <v>260</v>
      </c>
      <c r="H12" s="145" t="s">
        <v>261</v>
      </c>
      <c r="I12" s="145">
        <v>204828</v>
      </c>
      <c r="J12" s="145" t="s">
        <v>262</v>
      </c>
      <c r="K12" s="145">
        <v>204828</v>
      </c>
      <c r="L12" s="145" t="s">
        <v>263</v>
      </c>
      <c r="M12" s="145" t="s">
        <v>264</v>
      </c>
      <c r="N12" s="145">
        <v>475808</v>
      </c>
      <c r="O12" s="145" t="s">
        <v>265</v>
      </c>
      <c r="P12" s="145">
        <v>742001</v>
      </c>
      <c r="Q12" s="145" t="s">
        <v>281</v>
      </c>
      <c r="R12" s="145" t="s">
        <v>287</v>
      </c>
      <c r="S12" s="145" t="s">
        <v>284</v>
      </c>
      <c r="T12" s="145" t="s">
        <v>284</v>
      </c>
      <c r="U12" s="145" t="s">
        <v>280</v>
      </c>
      <c r="V12" s="145" t="s">
        <v>276</v>
      </c>
      <c r="W12" s="145">
        <v>0</v>
      </c>
      <c r="X12" s="145" t="s">
        <v>288</v>
      </c>
      <c r="Y12" s="145">
        <v>358365415</v>
      </c>
      <c r="Z12" s="145" t="s">
        <v>270</v>
      </c>
      <c r="AA12" s="145" t="s">
        <v>331</v>
      </c>
      <c r="AB12" s="146">
        <v>15999</v>
      </c>
      <c r="AC12" s="145"/>
      <c r="AD12" s="145">
        <v>50</v>
      </c>
      <c r="AE12" s="145" t="s">
        <v>332</v>
      </c>
      <c r="AF12" s="145" t="s">
        <v>321</v>
      </c>
      <c r="AG12" s="145" t="s">
        <v>322</v>
      </c>
      <c r="AH12" s="145" t="s">
        <v>323</v>
      </c>
      <c r="AI12" s="145" t="s">
        <v>333</v>
      </c>
      <c r="AJ12" s="146">
        <v>360</v>
      </c>
      <c r="AK12" s="146">
        <v>360</v>
      </c>
      <c r="AL12" s="145" t="s">
        <v>330</v>
      </c>
      <c r="AM12" s="146">
        <v>14890.75</v>
      </c>
      <c r="AN12" s="146">
        <v>2029.25</v>
      </c>
      <c r="AO12" s="146">
        <v>16920</v>
      </c>
      <c r="AP12" s="146">
        <v>1108.25</v>
      </c>
      <c r="AQ12" s="146">
        <v>10.75</v>
      </c>
      <c r="AR12" s="146">
        <v>1119</v>
      </c>
      <c r="AS12" s="146">
        <v>1108.25</v>
      </c>
      <c r="AT12" s="146">
        <v>10.75</v>
      </c>
      <c r="AU12" s="146">
        <v>1119</v>
      </c>
      <c r="AV12" s="145">
        <v>84</v>
      </c>
      <c r="AW12" s="145"/>
      <c r="AX12" s="145"/>
      <c r="AY12" s="145"/>
      <c r="AZ12" s="145"/>
      <c r="BA12" s="145"/>
      <c r="BB12" s="145" t="s">
        <v>296</v>
      </c>
      <c r="BC12" s="145" t="s">
        <v>297</v>
      </c>
      <c r="BD12" s="145" t="s">
        <v>298</v>
      </c>
      <c r="BE12" s="146">
        <v>15999</v>
      </c>
      <c r="BF12" s="145" t="s">
        <v>284</v>
      </c>
      <c r="BG12" s="145" t="s">
        <v>340</v>
      </c>
      <c r="BH12" s="139" t="s">
        <v>341</v>
      </c>
      <c r="BI12" s="130" t="s">
        <v>100</v>
      </c>
      <c r="BJ12" s="141">
        <v>46174</v>
      </c>
      <c r="BK12" s="132" t="s">
        <v>103</v>
      </c>
      <c r="BL12" s="130" t="s">
        <v>108</v>
      </c>
      <c r="BM12" s="133" t="s">
        <v>181</v>
      </c>
      <c r="BN12" s="132" t="s">
        <v>223</v>
      </c>
      <c r="BO12" s="132"/>
      <c r="BP12" s="134"/>
      <c r="BQ12" s="69"/>
    </row>
    <row r="13" spans="1:69" x14ac:dyDescent="0.3">
      <c r="A13" s="154">
        <v>9</v>
      </c>
      <c r="B13" s="155" t="s">
        <v>256</v>
      </c>
      <c r="C13" s="155" t="s">
        <v>257</v>
      </c>
      <c r="D13" s="155" t="s">
        <v>258</v>
      </c>
      <c r="E13" s="155" t="s">
        <v>259</v>
      </c>
      <c r="F13" s="155" t="s">
        <v>259</v>
      </c>
      <c r="G13" s="155" t="s">
        <v>260</v>
      </c>
      <c r="H13" s="155" t="s">
        <v>261</v>
      </c>
      <c r="I13" s="155">
        <v>208648</v>
      </c>
      <c r="J13" s="155" t="s">
        <v>342</v>
      </c>
      <c r="K13" s="155">
        <v>208648</v>
      </c>
      <c r="L13" s="155" t="s">
        <v>263</v>
      </c>
      <c r="M13" s="155" t="s">
        <v>264</v>
      </c>
      <c r="N13" s="155">
        <v>477185</v>
      </c>
      <c r="O13" s="155" t="s">
        <v>343</v>
      </c>
      <c r="P13" s="155">
        <v>792211</v>
      </c>
      <c r="Q13" s="155" t="s">
        <v>344</v>
      </c>
      <c r="R13" s="155" t="s">
        <v>273</v>
      </c>
      <c r="S13" s="155" t="s">
        <v>345</v>
      </c>
      <c r="T13" s="155" t="s">
        <v>345</v>
      </c>
      <c r="U13" s="155" t="s">
        <v>275</v>
      </c>
      <c r="V13" s="155" t="s">
        <v>276</v>
      </c>
      <c r="W13" s="155">
        <v>0</v>
      </c>
      <c r="X13" s="155" t="s">
        <v>277</v>
      </c>
      <c r="Y13" s="155">
        <v>358566672</v>
      </c>
      <c r="Z13" s="155" t="s">
        <v>346</v>
      </c>
      <c r="AA13" s="155" t="s">
        <v>331</v>
      </c>
      <c r="AB13" s="156">
        <v>32000</v>
      </c>
      <c r="AC13" s="155"/>
      <c r="AD13" s="155">
        <v>75</v>
      </c>
      <c r="AE13" s="155" t="s">
        <v>347</v>
      </c>
      <c r="AF13" s="155" t="s">
        <v>348</v>
      </c>
      <c r="AG13" s="155" t="s">
        <v>349</v>
      </c>
      <c r="AH13" s="155" t="s">
        <v>293</v>
      </c>
      <c r="AI13" s="155" t="s">
        <v>350</v>
      </c>
      <c r="AJ13" s="156">
        <v>510</v>
      </c>
      <c r="AK13" s="156">
        <v>510</v>
      </c>
      <c r="AL13" s="155" t="s">
        <v>351</v>
      </c>
      <c r="AM13" s="156">
        <v>18935.5</v>
      </c>
      <c r="AN13" s="156">
        <v>5334.5</v>
      </c>
      <c r="AO13" s="156">
        <v>24270</v>
      </c>
      <c r="AP13" s="156">
        <v>13064.5</v>
      </c>
      <c r="AQ13" s="156">
        <v>869.5</v>
      </c>
      <c r="AR13" s="156">
        <v>13934</v>
      </c>
      <c r="AS13" s="156">
        <v>13064.5</v>
      </c>
      <c r="AT13" s="156">
        <v>869.5</v>
      </c>
      <c r="AU13" s="156">
        <v>13934</v>
      </c>
      <c r="AV13" s="155">
        <v>84</v>
      </c>
      <c r="AW13" s="155"/>
      <c r="AX13" s="155"/>
      <c r="AY13" s="155"/>
      <c r="AZ13" s="155"/>
      <c r="BA13" s="155"/>
      <c r="BB13" s="155" t="s">
        <v>296</v>
      </c>
      <c r="BC13" s="155" t="s">
        <v>297</v>
      </c>
      <c r="BD13" s="155" t="s">
        <v>310</v>
      </c>
      <c r="BE13" s="156">
        <v>32000</v>
      </c>
      <c r="BF13" s="155" t="s">
        <v>345</v>
      </c>
      <c r="BG13" s="155" t="s">
        <v>352</v>
      </c>
      <c r="BH13" s="157" t="s">
        <v>341</v>
      </c>
      <c r="BI13" s="130" t="s">
        <v>100</v>
      </c>
      <c r="BJ13" s="131">
        <v>46175</v>
      </c>
      <c r="BK13" s="132" t="s">
        <v>103</v>
      </c>
      <c r="BL13" s="130" t="s">
        <v>108</v>
      </c>
      <c r="BM13" s="133" t="s">
        <v>180</v>
      </c>
      <c r="BN13" s="132" t="s">
        <v>221</v>
      </c>
      <c r="BO13" s="132">
        <v>32000</v>
      </c>
      <c r="BP13" s="132" t="s">
        <v>182</v>
      </c>
      <c r="BQ13" s="158" t="s">
        <v>379</v>
      </c>
    </row>
    <row r="14" spans="1:69" ht="22.8" hidden="1" x14ac:dyDescent="0.3">
      <c r="A14" s="137">
        <v>10</v>
      </c>
      <c r="B14" s="145" t="s">
        <v>256</v>
      </c>
      <c r="C14" s="145" t="s">
        <v>257</v>
      </c>
      <c r="D14" s="145" t="s">
        <v>258</v>
      </c>
      <c r="E14" s="145" t="s">
        <v>259</v>
      </c>
      <c r="F14" s="145" t="s">
        <v>259</v>
      </c>
      <c r="G14" s="145" t="s">
        <v>260</v>
      </c>
      <c r="H14" s="145" t="s">
        <v>261</v>
      </c>
      <c r="I14" s="145">
        <v>208648</v>
      </c>
      <c r="J14" s="145" t="s">
        <v>342</v>
      </c>
      <c r="K14" s="145">
        <v>208648</v>
      </c>
      <c r="L14" s="145" t="s">
        <v>263</v>
      </c>
      <c r="M14" s="145" t="s">
        <v>264</v>
      </c>
      <c r="N14" s="145">
        <v>477185</v>
      </c>
      <c r="O14" s="145" t="s">
        <v>343</v>
      </c>
      <c r="P14" s="145">
        <v>756101</v>
      </c>
      <c r="Q14" s="145" t="s">
        <v>353</v>
      </c>
      <c r="R14" s="145" t="s">
        <v>273</v>
      </c>
      <c r="S14" s="145" t="s">
        <v>354</v>
      </c>
      <c r="T14" s="145" t="s">
        <v>354</v>
      </c>
      <c r="U14" s="145" t="s">
        <v>275</v>
      </c>
      <c r="V14" s="145" t="s">
        <v>276</v>
      </c>
      <c r="W14" s="145">
        <v>0</v>
      </c>
      <c r="X14" s="145" t="s">
        <v>277</v>
      </c>
      <c r="Y14" s="145">
        <v>357405471</v>
      </c>
      <c r="Z14" s="149" t="s">
        <v>355</v>
      </c>
      <c r="AA14" s="145" t="s">
        <v>356</v>
      </c>
      <c r="AB14" s="146">
        <v>52000</v>
      </c>
      <c r="AC14" s="145"/>
      <c r="AD14" s="145">
        <v>102</v>
      </c>
      <c r="AE14" s="145" t="s">
        <v>347</v>
      </c>
      <c r="AF14" s="145" t="s">
        <v>357</v>
      </c>
      <c r="AG14" s="145" t="s">
        <v>358</v>
      </c>
      <c r="AH14" s="145" t="s">
        <v>293</v>
      </c>
      <c r="AI14" s="145" t="s">
        <v>359</v>
      </c>
      <c r="AJ14" s="146">
        <v>650</v>
      </c>
      <c r="AK14" s="146">
        <v>650</v>
      </c>
      <c r="AL14" s="145" t="s">
        <v>360</v>
      </c>
      <c r="AM14" s="146">
        <v>48702.57</v>
      </c>
      <c r="AN14" s="146">
        <v>13697.43</v>
      </c>
      <c r="AO14" s="146">
        <v>62400</v>
      </c>
      <c r="AP14" s="146">
        <v>3297.43</v>
      </c>
      <c r="AQ14" s="146">
        <v>49.57</v>
      </c>
      <c r="AR14" s="146">
        <v>3347</v>
      </c>
      <c r="AS14" s="146">
        <v>3201.51</v>
      </c>
      <c r="AT14" s="146">
        <v>48.49</v>
      </c>
      <c r="AU14" s="146">
        <v>3250</v>
      </c>
      <c r="AV14" s="145">
        <v>101</v>
      </c>
      <c r="AW14" s="145"/>
      <c r="AX14" s="145"/>
      <c r="AY14" s="145"/>
      <c r="AZ14" s="145"/>
      <c r="BA14" s="145"/>
      <c r="BB14" s="145" t="s">
        <v>296</v>
      </c>
      <c r="BC14" s="145" t="s">
        <v>297</v>
      </c>
      <c r="BD14" s="145"/>
      <c r="BE14" s="147">
        <v>0</v>
      </c>
      <c r="BF14" s="148" t="s">
        <v>354</v>
      </c>
      <c r="BG14" s="145" t="s">
        <v>361</v>
      </c>
      <c r="BH14" s="139" t="s">
        <v>341</v>
      </c>
      <c r="BI14" s="130" t="s">
        <v>100</v>
      </c>
      <c r="BJ14" s="131">
        <v>46175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69"/>
    </row>
    <row r="15" spans="1:69" ht="22.8" hidden="1" x14ac:dyDescent="0.3">
      <c r="A15" s="137">
        <v>11</v>
      </c>
      <c r="B15" s="145" t="s">
        <v>256</v>
      </c>
      <c r="C15" s="145" t="s">
        <v>257</v>
      </c>
      <c r="D15" s="145" t="s">
        <v>258</v>
      </c>
      <c r="E15" s="145" t="s">
        <v>259</v>
      </c>
      <c r="F15" s="145" t="s">
        <v>259</v>
      </c>
      <c r="G15" s="145" t="s">
        <v>260</v>
      </c>
      <c r="H15" s="145" t="s">
        <v>261</v>
      </c>
      <c r="I15" s="145">
        <v>208648</v>
      </c>
      <c r="J15" s="145" t="s">
        <v>342</v>
      </c>
      <c r="K15" s="145">
        <v>208648</v>
      </c>
      <c r="L15" s="145" t="s">
        <v>263</v>
      </c>
      <c r="M15" s="145" t="s">
        <v>264</v>
      </c>
      <c r="N15" s="145">
        <v>508876</v>
      </c>
      <c r="O15" s="145" t="s">
        <v>362</v>
      </c>
      <c r="P15" s="145">
        <v>834777</v>
      </c>
      <c r="Q15" s="145" t="s">
        <v>363</v>
      </c>
      <c r="R15" s="145" t="s">
        <v>273</v>
      </c>
      <c r="S15" s="145" t="s">
        <v>364</v>
      </c>
      <c r="T15" s="145" t="s">
        <v>364</v>
      </c>
      <c r="U15" s="145" t="s">
        <v>275</v>
      </c>
      <c r="V15" s="145" t="s">
        <v>276</v>
      </c>
      <c r="W15" s="145">
        <v>0</v>
      </c>
      <c r="X15" s="145" t="s">
        <v>277</v>
      </c>
      <c r="Y15" s="145">
        <v>358148545</v>
      </c>
      <c r="Z15" s="145" t="s">
        <v>365</v>
      </c>
      <c r="AA15" s="145" t="s">
        <v>369</v>
      </c>
      <c r="AB15" s="146">
        <v>35000</v>
      </c>
      <c r="AC15" s="145" t="s">
        <v>370</v>
      </c>
      <c r="AD15" s="145">
        <v>75</v>
      </c>
      <c r="AE15" s="145" t="s">
        <v>347</v>
      </c>
      <c r="AF15" s="145" t="s">
        <v>371</v>
      </c>
      <c r="AG15" s="145" t="s">
        <v>372</v>
      </c>
      <c r="AH15" s="145" t="s">
        <v>293</v>
      </c>
      <c r="AI15" s="145" t="s">
        <v>373</v>
      </c>
      <c r="AJ15" s="146">
        <v>560</v>
      </c>
      <c r="AK15" s="146">
        <v>560</v>
      </c>
      <c r="AL15" s="145" t="s">
        <v>374</v>
      </c>
      <c r="AM15" s="146">
        <v>22048.02</v>
      </c>
      <c r="AN15" s="146">
        <v>5951.98</v>
      </c>
      <c r="AO15" s="146">
        <v>28000</v>
      </c>
      <c r="AP15" s="146">
        <v>12951.98</v>
      </c>
      <c r="AQ15" s="146">
        <v>801.02</v>
      </c>
      <c r="AR15" s="146">
        <v>13753</v>
      </c>
      <c r="AS15" s="146">
        <v>12951.98</v>
      </c>
      <c r="AT15" s="146">
        <v>801.02</v>
      </c>
      <c r="AU15" s="146">
        <v>13753</v>
      </c>
      <c r="AV15" s="145">
        <v>89</v>
      </c>
      <c r="AW15" s="145"/>
      <c r="AX15" s="145"/>
      <c r="AY15" s="145"/>
      <c r="AZ15" s="145"/>
      <c r="BA15" s="145"/>
      <c r="BB15" s="145" t="s">
        <v>296</v>
      </c>
      <c r="BC15" s="145" t="s">
        <v>297</v>
      </c>
      <c r="BD15" s="145"/>
      <c r="BE15" s="147">
        <v>0</v>
      </c>
      <c r="BF15" s="148" t="s">
        <v>364</v>
      </c>
      <c r="BG15" s="145" t="s">
        <v>377</v>
      </c>
      <c r="BH15" s="139" t="s">
        <v>341</v>
      </c>
      <c r="BI15" s="130" t="s">
        <v>100</v>
      </c>
      <c r="BJ15" s="131">
        <v>46175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/>
    </row>
    <row r="16" spans="1:69" ht="22.8" hidden="1" x14ac:dyDescent="0.3">
      <c r="A16" s="137">
        <v>12</v>
      </c>
      <c r="B16" s="145" t="s">
        <v>256</v>
      </c>
      <c r="C16" s="145" t="s">
        <v>257</v>
      </c>
      <c r="D16" s="145" t="s">
        <v>258</v>
      </c>
      <c r="E16" s="145" t="s">
        <v>259</v>
      </c>
      <c r="F16" s="145" t="s">
        <v>259</v>
      </c>
      <c r="G16" s="145" t="s">
        <v>260</v>
      </c>
      <c r="H16" s="145" t="s">
        <v>261</v>
      </c>
      <c r="I16" s="145">
        <v>208648</v>
      </c>
      <c r="J16" s="145" t="s">
        <v>342</v>
      </c>
      <c r="K16" s="145">
        <v>208648</v>
      </c>
      <c r="L16" s="145" t="s">
        <v>263</v>
      </c>
      <c r="M16" s="145" t="s">
        <v>264</v>
      </c>
      <c r="N16" s="145">
        <v>508876</v>
      </c>
      <c r="O16" s="145" t="s">
        <v>362</v>
      </c>
      <c r="P16" s="145">
        <v>834778</v>
      </c>
      <c r="Q16" s="145" t="s">
        <v>366</v>
      </c>
      <c r="R16" s="145" t="s">
        <v>273</v>
      </c>
      <c r="S16" s="145" t="s">
        <v>367</v>
      </c>
      <c r="T16" s="145" t="s">
        <v>367</v>
      </c>
      <c r="U16" s="145" t="s">
        <v>275</v>
      </c>
      <c r="V16" s="145" t="s">
        <v>276</v>
      </c>
      <c r="W16" s="145">
        <v>0</v>
      </c>
      <c r="X16" s="145" t="s">
        <v>277</v>
      </c>
      <c r="Y16" s="145">
        <v>358148567</v>
      </c>
      <c r="Z16" s="145" t="s">
        <v>368</v>
      </c>
      <c r="AA16" s="145" t="s">
        <v>369</v>
      </c>
      <c r="AB16" s="146">
        <v>35000</v>
      </c>
      <c r="AC16" s="145" t="s">
        <v>370</v>
      </c>
      <c r="AD16" s="145">
        <v>75</v>
      </c>
      <c r="AE16" s="145" t="s">
        <v>347</v>
      </c>
      <c r="AF16" s="145" t="s">
        <v>375</v>
      </c>
      <c r="AG16" s="145" t="s">
        <v>376</v>
      </c>
      <c r="AH16" s="145" t="s">
        <v>293</v>
      </c>
      <c r="AI16" s="145" t="s">
        <v>373</v>
      </c>
      <c r="AJ16" s="146">
        <v>560</v>
      </c>
      <c r="AK16" s="146">
        <v>560</v>
      </c>
      <c r="AL16" s="145" t="s">
        <v>374</v>
      </c>
      <c r="AM16" s="146">
        <v>22048.02</v>
      </c>
      <c r="AN16" s="146">
        <v>5951.98</v>
      </c>
      <c r="AO16" s="146">
        <v>28000</v>
      </c>
      <c r="AP16" s="146">
        <v>12951.98</v>
      </c>
      <c r="AQ16" s="146">
        <v>801.02</v>
      </c>
      <c r="AR16" s="146">
        <v>13753</v>
      </c>
      <c r="AS16" s="146">
        <v>12951.98</v>
      </c>
      <c r="AT16" s="146">
        <v>801.02</v>
      </c>
      <c r="AU16" s="146">
        <v>13753</v>
      </c>
      <c r="AV16" s="145">
        <v>89</v>
      </c>
      <c r="AW16" s="145"/>
      <c r="AX16" s="145"/>
      <c r="AY16" s="145"/>
      <c r="AZ16" s="145"/>
      <c r="BA16" s="145"/>
      <c r="BB16" s="145" t="s">
        <v>296</v>
      </c>
      <c r="BC16" s="145" t="s">
        <v>297</v>
      </c>
      <c r="BD16" s="145"/>
      <c r="BE16" s="147">
        <v>0</v>
      </c>
      <c r="BF16" s="148" t="s">
        <v>367</v>
      </c>
      <c r="BG16" s="145" t="s">
        <v>378</v>
      </c>
      <c r="BH16" s="139" t="s">
        <v>341</v>
      </c>
      <c r="BI16" s="130" t="s">
        <v>100</v>
      </c>
      <c r="BJ16" s="131">
        <v>46175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/>
    </row>
    <row r="17" spans="1:69" ht="22.8" hidden="1" x14ac:dyDescent="0.3">
      <c r="A17" s="137">
        <v>13</v>
      </c>
      <c r="B17" s="145" t="s">
        <v>256</v>
      </c>
      <c r="C17" s="145" t="s">
        <v>257</v>
      </c>
      <c r="D17" s="145" t="s">
        <v>258</v>
      </c>
      <c r="E17" s="145" t="s">
        <v>259</v>
      </c>
      <c r="F17" s="145" t="s">
        <v>259</v>
      </c>
      <c r="G17" s="145" t="s">
        <v>260</v>
      </c>
      <c r="H17" s="145" t="s">
        <v>261</v>
      </c>
      <c r="I17" s="145">
        <v>201931</v>
      </c>
      <c r="J17" s="145" t="s">
        <v>394</v>
      </c>
      <c r="K17" s="145">
        <v>201931</v>
      </c>
      <c r="L17" s="145" t="s">
        <v>263</v>
      </c>
      <c r="M17" s="145" t="s">
        <v>264</v>
      </c>
      <c r="N17" s="145">
        <v>452387</v>
      </c>
      <c r="O17" s="145" t="s">
        <v>395</v>
      </c>
      <c r="P17" s="145">
        <v>697936</v>
      </c>
      <c r="Q17" s="145" t="s">
        <v>396</v>
      </c>
      <c r="R17" s="145" t="s">
        <v>273</v>
      </c>
      <c r="S17" s="145" t="s">
        <v>397</v>
      </c>
      <c r="T17" s="145" t="s">
        <v>397</v>
      </c>
      <c r="U17" s="145" t="s">
        <v>275</v>
      </c>
      <c r="V17" s="145" t="s">
        <v>276</v>
      </c>
      <c r="W17" s="145">
        <v>0</v>
      </c>
      <c r="X17" s="145" t="s">
        <v>285</v>
      </c>
      <c r="Y17" s="145">
        <v>357438354</v>
      </c>
      <c r="Z17" s="145" t="s">
        <v>398</v>
      </c>
      <c r="AA17" s="145" t="s">
        <v>356</v>
      </c>
      <c r="AB17" s="146">
        <v>56000</v>
      </c>
      <c r="AC17" s="145"/>
      <c r="AD17" s="145">
        <v>102</v>
      </c>
      <c r="AE17" s="145" t="s">
        <v>399</v>
      </c>
      <c r="AF17" s="145" t="s">
        <v>400</v>
      </c>
      <c r="AG17" s="145" t="s">
        <v>401</v>
      </c>
      <c r="AH17" s="145" t="s">
        <v>293</v>
      </c>
      <c r="AI17" s="145" t="s">
        <v>319</v>
      </c>
      <c r="AJ17" s="146">
        <v>700</v>
      </c>
      <c r="AK17" s="146">
        <v>700</v>
      </c>
      <c r="AL17" s="145" t="s">
        <v>402</v>
      </c>
      <c r="AM17" s="146">
        <v>54954.27</v>
      </c>
      <c r="AN17" s="146">
        <v>15045.73</v>
      </c>
      <c r="AO17" s="146">
        <v>70000</v>
      </c>
      <c r="AP17" s="146">
        <v>1045.73</v>
      </c>
      <c r="AQ17" s="146">
        <v>7.27</v>
      </c>
      <c r="AR17" s="146">
        <v>1053</v>
      </c>
      <c r="AS17" s="146">
        <v>0</v>
      </c>
      <c r="AT17" s="146">
        <v>0</v>
      </c>
      <c r="AU17" s="146">
        <v>0</v>
      </c>
      <c r="AV17" s="145">
        <v>100</v>
      </c>
      <c r="AW17" s="145"/>
      <c r="AX17" s="145"/>
      <c r="AY17" s="145"/>
      <c r="AZ17" s="145"/>
      <c r="BA17" s="145"/>
      <c r="BB17" s="145" t="s">
        <v>296</v>
      </c>
      <c r="BC17" s="145" t="s">
        <v>297</v>
      </c>
      <c r="BD17" s="145"/>
      <c r="BE17" s="146">
        <v>0</v>
      </c>
      <c r="BF17" s="145" t="s">
        <v>397</v>
      </c>
      <c r="BG17" s="145" t="s">
        <v>403</v>
      </c>
      <c r="BH17" s="151" t="s">
        <v>404</v>
      </c>
      <c r="BI17" s="130" t="s">
        <v>100</v>
      </c>
      <c r="BJ17" s="131">
        <v>46176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52" t="s">
        <v>405</v>
      </c>
    </row>
    <row r="18" spans="1:69" hidden="1" x14ac:dyDescent="0.3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2026-06-11T10:45:53Z</dcterms:modified>
</cp:coreProperties>
</file>