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66/"/>
    </mc:Choice>
  </mc:AlternateContent>
  <xr:revisionPtr revIDLastSave="444" documentId="13_ncr:1_{48F727AB-536E-4276-8ED8-2CE4EFA55C1C}" xr6:coauthVersionLast="47" xr6:coauthVersionMax="47" xr10:uidLastSave="{848AA8BA-E834-4135-BD57-4E832EDE6A4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<sst xmlns="http://schemas.openxmlformats.org/spreadsheetml/2006/main" count="1503" uniqueCount="592">
  <si>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</si>
  <si>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</si>
  <si>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</si>
  <si>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</si>
  <si>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</si>
  <si>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</si>
  <si>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</si>
  <si>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</si>
  <si>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</si>
  <si>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</si>
  <si>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</si>
  <si>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</si>
  <si>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</si>
  <si>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</si>
  <si>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</si>
  <si>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</si>
  <si>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</si>
  <si>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</si>
  <si>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</si>
  <si>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</si>
  <si>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</si>
  <si>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</si>
  <si>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</si>
  <si>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</si>
  <si>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</si>
  <si>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</si>
  <si>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</si>
  <si>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</si>
  <si>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</si>
  <si>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</si>
  <si>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</si>
  <si>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</si>
  <si>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</si>
  <si>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</si>
  <si>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</si>
  <si>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</si>
  <si>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</si>
  <si>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</si>
  <si>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</si>
  <si>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</si>
  <si>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</si>
  <si>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</si>
  <si>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</si>
  <si>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</si>
  <si>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</si>
  <si>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</si>
  <si>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</si>
  <si>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</si>
  <si>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</si>
  <si>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</si>
  <si>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</si>
  <si>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</si>
  <si>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</si>
  <si>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</si>
  <si>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</si>
  <si>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</si>
  <si>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</si>
  <si>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</si>
  <si>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</si>
  <si>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</si>
  <si>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</si>
  <si>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</si>
  <si>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</si>
  <si>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</si>
  <si>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</si>
  <si>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</si>
  <si>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</si>
  <si>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</si>
  <si>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</si>
  <si>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</si>
  <si>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</si>
  <si>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</si>
  <si>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</si>
  <si>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</si>
  <si>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</si>
  <si>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</si>
  <si>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</si>
  <si>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</si>
  <si>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</si>
  <si>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</si>
  <si>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</si>
  <si>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</si>
  <si>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</si>
  <si>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</si>
  <si>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</si>
  <si>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</si>
  <si>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</si>
  <si>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</si>
  <si>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</si>
  <si>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</si>
  <si>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</si>
  <si>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</si>
  <si>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</si>
  <si>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</si>
  <si>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</si>
  <si>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</si>
  <si>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</si>
  <si>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</si>
  <si>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</si>
  <si>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</si>
  <si>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</si>
  <si>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</si>
  <si>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</si>
  <si>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</si>
  <si>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</si>
  <si>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</si>
  <si>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</si>
  <si>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</si>
  <si>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</si>
  <si>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</si>
  <si>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</si>
  <si>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</si>
  <si>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</si>
  <si>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</si>
  <si>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</si>
  <si>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</si>
  <si>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</si>
  <si>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</si>
  <si>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</si>
  <si>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</si>
  <si>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</si>
  <si>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</si>
  <si>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</si>
  <si>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</si>
  <si>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</si>
  <si>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</si>
  <si>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</si>
  <si>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</si>
  <si>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</si>
  <si>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</si>
  <si>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</si>
  <si>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</si>
  <si>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</si>
  <si>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</si>
  <si>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</si>
  <si>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</si>
  <si>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</si>
  <si>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</si>
  <si>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</si>
  <si>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</si>
  <si>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</si>
  <si>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</si>
  <si>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</si>
  <si>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</si>
  <si>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</si>
  <si>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</si>
  <si>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</si>
  <si>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</si>
  <si>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</si>
  <si>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</si>
  <si>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</si>
  <si>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</si>
  <si>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</si>
  <si>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</si>
  <si>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</si>
  <si>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</si>
  <si>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</si>
  <si>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</si>
  <si>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</si>
  <si>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</si>
  <si>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</si>
  <si>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</si>
  <si>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</si>
  <si>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</si>
  <si>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</si>
  <si>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</si>
  <si>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</si>
  <si>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</si>
  <si>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</si>
  <si>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</si>
  <si>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</si>
  <si>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</si>
  <si>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</si>
  <si>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</si>
  <si>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</si>
  <si>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</si>
  <si>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</si>
  <si>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</si>
  <si>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</si>
  <si>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</si>
  <si>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</si>
  <si>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</si>
  <si>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</si>
  <si>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</si>
  <si>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</si>
  <si>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</si>
  <si>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</si>
  <si>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</si>
  <si>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</si>
  <si>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</si>
  <si>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</si>
  <si>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</si>
  <si>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</si>
  <si>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</si>
  <si>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</si>
  <si>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</si>
  <si>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</si>
  <si>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</si>
  <si>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</si>
  <si>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</si>
  <si>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</si>
  <si>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</si>
  <si>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</si>
  <si>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</si>
  <si>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</si>
  <si>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</si>
  <si>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</si>
  <si>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</si>
  <si>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</si>
  <si>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</si>
  <si>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</si>
  <si>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</si>
  <si>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</si>
  <si>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</si>
  <si>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</si>
  <si>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</si>
  <si>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</si>
  <si>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</si>
  <si>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</si>
  <si>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</si>
  <si>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</si>
  <si>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</si>
  <si>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</si>
  <si>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</si>
  <si>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</si>
  <si>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</si>
  <si>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</si>
  <si>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</si>
  <si>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</si>
  <si>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</si>
  <si>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</si>
  <si>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</si>
  <si>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</si>
  <si>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</si>
  <si>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</si>
  <si>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</si>
  <si>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</si>
  <si>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</si>
  <si>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</si>
  <si>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</si>
  <si>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</si>
  <si>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</si>
  <si>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</si>
  <si>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</si>
  <si>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</si>
  <si>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</si>
  <si>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</si>
  <si>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</si>
  <si>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</si>
  <si>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</si>
  <si>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</si>
  <si>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</si>
  <si>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</si>
  <si>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</si>
  <si>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</si>
  <si>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</si>
  <si>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</si>
  <si>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West</t>
  </si>
  <si>
    <t>Maharashtra</t>
  </si>
  <si>
    <t>Amravati</t>
  </si>
  <si>
    <t>Mehekar</t>
  </si>
  <si>
    <t>MRGL0691</t>
  </si>
  <si>
    <t>Deulgaon Raja</t>
  </si>
  <si>
    <t>Waki Kh.</t>
  </si>
  <si>
    <t>SF0090897</t>
  </si>
  <si>
    <t>Rokade Suraj Sambhaji</t>
  </si>
  <si>
    <t>579744</t>
  </si>
  <si>
    <t>1049637</t>
  </si>
  <si>
    <t>Chetana</t>
  </si>
  <si>
    <t>SID951374797114</t>
  </si>
  <si>
    <t>GENERAL</t>
  </si>
  <si>
    <t>HINDU</t>
  </si>
  <si>
    <t>Cashew Business</t>
  </si>
  <si>
    <t>MIRA MURLIDHAR JAYBHAYE</t>
  </si>
  <si>
    <t>Jafferabad</t>
  </si>
  <si>
    <t>SF0081770</t>
  </si>
  <si>
    <t>Yogesh Ramesh Ghanghav</t>
  </si>
  <si>
    <t>55779</t>
  </si>
  <si>
    <t>98012</t>
  </si>
  <si>
    <t>CID069109425</t>
  </si>
  <si>
    <t>OBC</t>
  </si>
  <si>
    <t>MUSLIM</t>
  </si>
  <si>
    <t>Agriculture &amp; Farming</t>
  </si>
  <si>
    <t>NASIMNBAI SHEKH LAFAR</t>
  </si>
  <si>
    <t>55780</t>
  </si>
  <si>
    <t>Om  55780 G8</t>
  </si>
  <si>
    <t>SSF4912360</t>
  </si>
  <si>
    <t>SHHNAJBI IKBAL SHAHA</t>
  </si>
  <si>
    <t>55780 Datta Mandir Jafrarabad1</t>
  </si>
  <si>
    <t>SSF4992975</t>
  </si>
  <si>
    <t>KAMALBAI ANANDA GOFANE</t>
  </si>
  <si>
    <t>Dhotra N.Pr.Malkapur Pangra</t>
  </si>
  <si>
    <t>582164</t>
  </si>
  <si>
    <t>1052949</t>
  </si>
  <si>
    <t>SSF3916225</t>
  </si>
  <si>
    <t>VANDANA OMPRAKASH PALVE</t>
  </si>
  <si>
    <t>Waki Bk.</t>
  </si>
  <si>
    <t>554533</t>
  </si>
  <si>
    <t>1014039</t>
  </si>
  <si>
    <t>SID951374596481</t>
  </si>
  <si>
    <t>KAMAL MANOHAR SALVE</t>
  </si>
  <si>
    <t>Chincholi Burkul</t>
  </si>
  <si>
    <t>56017</t>
  </si>
  <si>
    <t>92356</t>
  </si>
  <si>
    <t>CID069109905</t>
  </si>
  <si>
    <t>Acid Making</t>
  </si>
  <si>
    <t>KUSUM GAUTAM CHAVAN</t>
  </si>
  <si>
    <t>96997</t>
  </si>
  <si>
    <t>SID2125583252</t>
  </si>
  <si>
    <t>Agarbathi Making</t>
  </si>
  <si>
    <t>KIRAN BHAGAWAT SONWANE</t>
  </si>
  <si>
    <t>572750</t>
  </si>
  <si>
    <t>1051625</t>
  </si>
  <si>
    <t>SSF5394236</t>
  </si>
  <si>
    <t>AARTI ADINATH MUNDHE</t>
  </si>
  <si>
    <t>Asarkheda</t>
  </si>
  <si>
    <t>457368</t>
  </si>
  <si>
    <t>Bodkhe 457368 G6</t>
  </si>
  <si>
    <t>SID951373735613</t>
  </si>
  <si>
    <t>SC</t>
  </si>
  <si>
    <t>SHARDA SURYBHAN PAVAR</t>
  </si>
  <si>
    <t>56017 Jay 41</t>
  </si>
  <si>
    <t>SSF3487797</t>
  </si>
  <si>
    <t>Saree Business</t>
  </si>
  <si>
    <t xml:space="preserve"> SWATI SIDDARTH GAWAI</t>
  </si>
  <si>
    <t>Pimpalgaon Bk.</t>
  </si>
  <si>
    <t>372241</t>
  </si>
  <si>
    <t>756906</t>
  </si>
  <si>
    <t>SID951372825853</t>
  </si>
  <si>
    <t>SAVITA BHAGWAN NIKALJE</t>
  </si>
  <si>
    <t>365644</t>
  </si>
  <si>
    <t>gujar 365644 G5</t>
  </si>
  <si>
    <t>SSF5865003</t>
  </si>
  <si>
    <t>ASAMA JAVED PATHAN</t>
  </si>
  <si>
    <t>SSF5866228</t>
  </si>
  <si>
    <t>Fisheries</t>
  </si>
  <si>
    <t>jakerabee shaikh chand</t>
  </si>
  <si>
    <t>SSF5866232</t>
  </si>
  <si>
    <t>SHAMA BI ANIS KHA PATHAN</t>
  </si>
  <si>
    <t>745183</t>
  </si>
  <si>
    <t>SID951373151443</t>
  </si>
  <si>
    <t>VISHRANTI SUBHASH NIKALJE</t>
  </si>
  <si>
    <t>SID2125730024</t>
  </si>
  <si>
    <t>INDUBAI SHIVAJI NIKALJE</t>
  </si>
  <si>
    <t>Aland</t>
  </si>
  <si>
    <t>588457</t>
  </si>
  <si>
    <t>1060313</t>
  </si>
  <si>
    <t>SSF3388772</t>
  </si>
  <si>
    <t>Animal Husbandry &amp; Poultry</t>
  </si>
  <si>
    <t>DWARAKABAI RAMADAS GAYAKAWAD</t>
  </si>
  <si>
    <t>393814</t>
  </si>
  <si>
    <t>393814 Kanta1</t>
  </si>
  <si>
    <t>SSF3494196</t>
  </si>
  <si>
    <t xml:space="preserve"> SAVITA DEVANAND GUJAR</t>
  </si>
  <si>
    <t>SSF3522975</t>
  </si>
  <si>
    <t>RANJANA MOHAN KHARAT</t>
  </si>
  <si>
    <t>SID951372825854</t>
  </si>
  <si>
    <t>KAVITA ANIL SALVE</t>
  </si>
  <si>
    <t>SID2125647029</t>
  </si>
  <si>
    <t>EBC</t>
  </si>
  <si>
    <t>LAXMIBAI DINKAR NIKALJE</t>
  </si>
  <si>
    <t>SID2125741131</t>
  </si>
  <si>
    <t xml:space="preserve">ALKA RAMESH NIKALJE </t>
  </si>
  <si>
    <t>393814 Shiv1</t>
  </si>
  <si>
    <t>SSF3446822</t>
  </si>
  <si>
    <t>VENUBAI BHIMARAO KHARAT</t>
  </si>
  <si>
    <t>SID951372825852</t>
  </si>
  <si>
    <t>HAMIDABI AJIJKHAN PATHAN</t>
  </si>
  <si>
    <t>Unnati</t>
  </si>
  <si>
    <t>JAKERABEE SHAIKH CHAND</t>
  </si>
  <si>
    <t>22-Sep-2023</t>
  </si>
  <si>
    <t>04</t>
  </si>
  <si>
    <t>5</t>
  </si>
  <si>
    <t>7.25 Yrs</t>
  </si>
  <si>
    <t>30 Aug 2021</t>
  </si>
  <si>
    <t>&gt; 6 to 10 Years</t>
  </si>
  <si>
    <t>04-Nov-2023</t>
  </si>
  <si>
    <t>04-Jul-2025</t>
  </si>
  <si>
    <t>&gt;180</t>
  </si>
  <si>
    <t>Open</t>
  </si>
  <si>
    <t/>
  </si>
  <si>
    <t>09-Oct-2023</t>
  </si>
  <si>
    <t>05</t>
  </si>
  <si>
    <t>6</t>
  </si>
  <si>
    <t>12.04 Yrs</t>
  </si>
  <si>
    <t>12 Apr 2019</t>
  </si>
  <si>
    <t>&gt; 10 Years</t>
  </si>
  <si>
    <t>05-Nov-2023</t>
  </si>
  <si>
    <t>05-May-2025</t>
  </si>
  <si>
    <t>28-Nov-2023</t>
  </si>
  <si>
    <t>1</t>
  </si>
  <si>
    <t>2.55 Yrs</t>
  </si>
  <si>
    <t>28 Nov 2023</t>
  </si>
  <si>
    <t>&gt; 2 to 4 Years</t>
  </si>
  <si>
    <t>05-Jan-2024</t>
  </si>
  <si>
    <t>05-Jan-2025</t>
  </si>
  <si>
    <t>01-Dec-2023</t>
  </si>
  <si>
    <t>2.54 Yrs</t>
  </si>
  <si>
    <t>01 Dec 2023</t>
  </si>
  <si>
    <t>16-Jun-2025</t>
  </si>
  <si>
    <t>04-Dec-2023</t>
  </si>
  <si>
    <t>08</t>
  </si>
  <si>
    <t>2.53 Yrs</t>
  </si>
  <si>
    <t>04 Dec 2023</t>
  </si>
  <si>
    <t>08-Jan-2024</t>
  </si>
  <si>
    <t>15-Apr-2025</t>
  </si>
  <si>
    <t>27-Dec-2023</t>
  </si>
  <si>
    <t>09</t>
  </si>
  <si>
    <t>4</t>
  </si>
  <si>
    <t>7.20 Yrs</t>
  </si>
  <si>
    <t>10 Sep 2021</t>
  </si>
  <si>
    <t>09-Feb-2024</t>
  </si>
  <si>
    <t>27-Dec-2025</t>
  </si>
  <si>
    <t>151-180</t>
  </si>
  <si>
    <t>10-Jan-2024</t>
  </si>
  <si>
    <t>7</t>
  </si>
  <si>
    <t>10.98 Yrs</t>
  </si>
  <si>
    <t>09 Sep 2021</t>
  </si>
  <si>
    <t>19-Feb-2025</t>
  </si>
  <si>
    <t>19-Jan-2024</t>
  </si>
  <si>
    <t>9.70 Yrs</t>
  </si>
  <si>
    <t>08 Aug 2019</t>
  </si>
  <si>
    <t>05-Mar-2024</t>
  </si>
  <si>
    <t>23-Jan-2026</t>
  </si>
  <si>
    <t>121-150</t>
  </si>
  <si>
    <t>26-Jan-2024</t>
  </si>
  <si>
    <t>2.39 Yrs</t>
  </si>
  <si>
    <t>26 Jan 2024</t>
  </si>
  <si>
    <t>08-Mar-2024</t>
  </si>
  <si>
    <t>18-Apr-2025</t>
  </si>
  <si>
    <t>03-Mar-2024</t>
  </si>
  <si>
    <t>02</t>
  </si>
  <si>
    <t>8.07 Yrs</t>
  </si>
  <si>
    <t>24 Mar 2021</t>
  </si>
  <si>
    <t>02-Apr-2024</t>
  </si>
  <si>
    <t>29-Sep-2025</t>
  </si>
  <si>
    <t>13-Mar-2024</t>
  </si>
  <si>
    <t>2</t>
  </si>
  <si>
    <t>3.30 Yrs</t>
  </si>
  <si>
    <t>01 Mar 2023</t>
  </si>
  <si>
    <t>09-Apr-2024</t>
  </si>
  <si>
    <t>22-Jul-2025</t>
  </si>
  <si>
    <t>15-Mar-2024</t>
  </si>
  <si>
    <t>4.22 Yrs</t>
  </si>
  <si>
    <t>27 Oct 2020</t>
  </si>
  <si>
    <t>&gt; 4 to 6 Years</t>
  </si>
  <si>
    <t>23-Sep-2025</t>
  </si>
  <si>
    <t>21-Mar-2024</t>
  </si>
  <si>
    <t>2.24 Yrs</t>
  </si>
  <si>
    <t>21 Mar 2024</t>
  </si>
  <si>
    <t>09-May-2024</t>
  </si>
  <si>
    <t>30-Apr-2026</t>
  </si>
  <si>
    <t>61-90</t>
  </si>
  <si>
    <t>28-Oct-2025</t>
  </si>
  <si>
    <t>21-Jan-2026</t>
  </si>
  <si>
    <t>01-Jun-2024</t>
  </si>
  <si>
    <t>GL-5</t>
  </si>
  <si>
    <t>2.04 Yrs</t>
  </si>
  <si>
    <t>09-Jul-2024</t>
  </si>
  <si>
    <t>18-Sep-2025</t>
  </si>
  <si>
    <t>GL-6</t>
  </si>
  <si>
    <t>8.88 Yrs</t>
  </si>
  <si>
    <t>09-Sep-2025</t>
  </si>
  <si>
    <t>01-Jul-2024</t>
  </si>
  <si>
    <t>07</t>
  </si>
  <si>
    <t>GL-2</t>
  </si>
  <si>
    <t>3.33 Yrs</t>
  </si>
  <si>
    <t>16 Feb 2023</t>
  </si>
  <si>
    <t>07-Aug-2024</t>
  </si>
  <si>
    <t>12-Dec-2025</t>
  </si>
  <si>
    <t>3.23 Yrs</t>
  </si>
  <si>
    <t>25 Mar 2023</t>
  </si>
  <si>
    <t>09-Aug-2024</t>
  </si>
  <si>
    <t>18-Nov-2025</t>
  </si>
  <si>
    <t>3.27 Yrs</t>
  </si>
  <si>
    <t>09 Mar 2023</t>
  </si>
  <si>
    <t>09-Jun-2025</t>
  </si>
  <si>
    <t>9.13 Yrs</t>
  </si>
  <si>
    <t>24-Mar-2026</t>
  </si>
  <si>
    <t>9.18 Yrs</t>
  </si>
  <si>
    <t>20-Oct-2025</t>
  </si>
  <si>
    <t>02-Aug-2024</t>
  </si>
  <si>
    <t>8.93 Yrs</t>
  </si>
  <si>
    <t>09 Mar 2021</t>
  </si>
  <si>
    <t>09-Sep-2024</t>
  </si>
  <si>
    <t>09-Aug-2025</t>
  </si>
  <si>
    <t>06-Aug-2024</t>
  </si>
  <si>
    <t>3.31 Yrs</t>
  </si>
  <si>
    <t>23 Feb 2023</t>
  </si>
  <si>
    <t>13-Dec-2025</t>
  </si>
  <si>
    <t>01-Sep-2024</t>
  </si>
  <si>
    <t>09-Oct-2024</t>
  </si>
  <si>
    <t>01-Oct-2024</t>
  </si>
  <si>
    <t>IL-1</t>
  </si>
  <si>
    <t>09-Nov-2024</t>
  </si>
  <si>
    <t>17-Nov-2025</t>
  </si>
  <si>
    <t>16-Feb-2026</t>
  </si>
  <si>
    <t>8459267712</t>
  </si>
  <si>
    <t>7387986622</t>
  </si>
  <si>
    <t>9359651207</t>
  </si>
  <si>
    <t>8888957887</t>
  </si>
  <si>
    <t>9309797502</t>
  </si>
  <si>
    <t>9823218025</t>
  </si>
  <si>
    <t>9373986482</t>
  </si>
  <si>
    <t>9545532525</t>
  </si>
  <si>
    <t>7972421094</t>
  </si>
  <si>
    <t>9325978274</t>
  </si>
  <si>
    <t>9209247598</t>
  </si>
  <si>
    <t>7499063468</t>
  </si>
  <si>
    <t>8788393161</t>
  </si>
  <si>
    <t>8010281944</t>
  </si>
  <si>
    <t>8766406258</t>
  </si>
  <si>
    <t>7057237984</t>
  </si>
  <si>
    <t>8459217195</t>
  </si>
  <si>
    <t>9673747833</t>
  </si>
  <si>
    <t>8265094394</t>
  </si>
  <si>
    <t>9545036136</t>
  </si>
  <si>
    <t>9699307783</t>
  </si>
  <si>
    <t>7066138284</t>
  </si>
  <si>
    <t>7887859482</t>
  </si>
  <si>
    <t>9834398651</t>
  </si>
  <si>
    <t>9764836948</t>
  </si>
  <si>
    <t>FN26-27-00466</t>
  </si>
  <si>
    <t>Kushal Ingle/SF0098055</t>
  </si>
  <si>
    <t>Borrower not available confirm with Other Borrower</t>
  </si>
  <si>
    <t>The borrower is requesting an additional loan.</t>
  </si>
  <si>
    <t xml:space="preserve">Migration </t>
  </si>
  <si>
    <t>During visit loan card not available to borrower</t>
  </si>
  <si>
    <t>Borrower Migration in Other City</t>
  </si>
  <si>
    <t>Deulgaon Raja (Rural)</t>
  </si>
  <si>
    <t>362582</t>
  </si>
  <si>
    <t>POOJA</t>
  </si>
  <si>
    <t>SSF3764505</t>
  </si>
  <si>
    <t>Vaibrator Work</t>
  </si>
  <si>
    <t>06</t>
  </si>
  <si>
    <t>3.08 Yrs</t>
  </si>
  <si>
    <t>17 May 2023</t>
  </si>
  <si>
    <t>06-Nov-2024</t>
  </si>
  <si>
    <t>25-Mar-2026</t>
  </si>
  <si>
    <t>8378092255</t>
  </si>
  <si>
    <t>Sandip Ambadas Balkar</t>
  </si>
  <si>
    <t>SF0085183</t>
  </si>
  <si>
    <t>Credit Assistant</t>
  </si>
  <si>
    <t>IA</t>
  </si>
  <si>
    <t>CHANDRAKALA PRKASH SUNGAT</t>
  </si>
  <si>
    <t>Due to financial difficulties, we are currently unable to pay the loan installment.</t>
  </si>
  <si>
    <t>FIR Not Filled</t>
  </si>
  <si>
    <t>TUPEWADI</t>
  </si>
  <si>
    <t>SF0100594</t>
  </si>
  <si>
    <t>Shivam Sunil Kakade</t>
  </si>
  <si>
    <t>661222</t>
  </si>
  <si>
    <t>TUPEWADI 2 661222 G10</t>
  </si>
  <si>
    <t>SSF3562746</t>
  </si>
  <si>
    <t>SUNITA RAVI WAGHMARE</t>
  </si>
  <si>
    <t>3.26 Yrs</t>
  </si>
  <si>
    <t>16 Mar 2023</t>
  </si>
  <si>
    <t>02-Jul-2024</t>
  </si>
  <si>
    <t>20-May-2026</t>
  </si>
  <si>
    <t>1-30 Days</t>
  </si>
  <si>
    <t>9637796636</t>
  </si>
  <si>
    <t>Deolgaon Raja</t>
  </si>
  <si>
    <t>55567 C2</t>
  </si>
  <si>
    <t>aman 2 C2 G6</t>
  </si>
  <si>
    <t>SSF3483728</t>
  </si>
  <si>
    <t xml:space="preserve">MALAN BI BIRAM KHAN PATHAN </t>
  </si>
  <si>
    <t>01</t>
  </si>
  <si>
    <t>28 Feb 2023</t>
  </si>
  <si>
    <t>01-Nov-2024</t>
  </si>
  <si>
    <t>23-May-2026</t>
  </si>
  <si>
    <t>9764293529</t>
  </si>
  <si>
    <t>No Issue</t>
  </si>
  <si>
    <t>Pipeline issue</t>
  </si>
  <si>
    <t>Vijay Takmoghe/SF0029119</t>
  </si>
  <si>
    <t>SF0029119</t>
  </si>
  <si>
    <t>Vijay Takmoghe</t>
  </si>
  <si>
    <t>Kushal Ingle</t>
  </si>
  <si>
    <t>SF0098055</t>
  </si>
  <si>
    <t>Baliram Chavan/SF0041536</t>
  </si>
  <si>
    <t>Mohamad Nasir Abdul Gani/SF0096975</t>
  </si>
  <si>
    <t>Sudarshan Raosaheb Patil/SF0078799</t>
  </si>
  <si>
    <t>Umesh Kumar/SF0088299</t>
  </si>
  <si>
    <t>Resigned-Exited</t>
  </si>
  <si>
    <t>Completed-Report Submitted</t>
  </si>
  <si>
    <t>During the fraud investigation, 01 borrowers were identified for fraudulent activities involving CA Sandip Ambadas Balkar/SF0085183. 
The Total Fraud Amount Rs. 2000/-</t>
  </si>
  <si>
    <t>Dual Staff</t>
  </si>
  <si>
    <t>Mangesh Sirsat</t>
  </si>
  <si>
    <t>SF0044998</t>
  </si>
  <si>
    <t>Branch Manager</t>
  </si>
  <si>
    <t>Available &amp; Updated</t>
  </si>
  <si>
    <t>Suraj Rokade Suraj Sambhaji</t>
  </si>
  <si>
    <t>BQM</t>
  </si>
  <si>
    <t xml:space="preserve">As per Digital Payment Borrower CHANDRAKALA PRKASH SUNGAT/358431688 Paid EMI on date 06 March 26 Amount of Rs 2000/- to CA Sandip Ambadas Balkar/SF0085183, But he didn't post in FIMO.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</si>
</sst>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wrapText="1" readingOrder="1"/>
    </xf>
    <xf numFmtId="172" fontId="37" fillId="0" borderId="15" xfId="0" applyNumberFormat="1" applyFont="1" applyBorder="1" applyAlignment="1">
      <alignment horizontal="center" wrapText="1" readingOrder="1"/>
    </xf>
    <xf numFmtId="0" fontId="36" fillId="0" borderId="15" xfId="0" applyFont="1" applyBorder="1" applyAlignment="1">
      <alignment horizontal="center" wrapText="1" readingOrder="1"/>
    </xf>
    <xf numFmtId="172" fontId="36" fillId="0" borderId="15" xfId="0" applyNumberFormat="1" applyFont="1" applyBorder="1" applyAlignment="1">
      <alignment horizontal="center" wrapText="1" readingOrder="1"/>
    </xf>
    <xf numFmtId="0" fontId="38" fillId="0" borderId="1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/>
      <protection locked="0"/>
    </xf>
    <xf numFmtId="0" fontId="37" fillId="0" borderId="1" xfId="0" applyFont="1" applyBorder="1" applyAlignment="1">
      <alignment horizontal="center" vertical="top" wrapText="1" readingOrder="1"/>
    </xf>
    <xf numFmtId="0" fontId="36" fillId="0" borderId="15" xfId="0" applyFont="1" applyBorder="1" applyAlignment="1" applyProtection="1">
      <alignment horizont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wrapText="1" readingOrder="1"/>
      <protection locked="0"/>
    </xf>
    <xf numFmtId="172" fontId="37" fillId="0" borderId="1" xfId="0" applyNumberFormat="1" applyFont="1" applyBorder="1" applyAlignment="1">
      <alignment horizontal="center" vertical="top" wrapText="1" readingOrder="1"/>
    </xf>
    <xf numFmtId="14" fontId="6" fillId="0" borderId="15" xfId="0" applyNumberFormat="1" applyFont="1" applyBorder="1" applyAlignment="1" applyProtection="1">
      <alignment horizontal="center"/>
      <protection locked="0"/>
    </xf>
    <xf numFmtId="0" fontId="36" fillId="0" borderId="1" xfId="0" applyFont="1" applyBorder="1" applyAlignment="1">
      <alignment horizontal="center" vertical="top" wrapText="1" readingOrder="1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>
      <alignment horizontal="center" vertical="top" wrapText="1" readingOrder="1"/>
    </xf>
    <xf numFmtId="0" fontId="6" fillId="8" borderId="13" xfId="0" applyFont="1" applyFill="1" applyBorder="1" applyAlignment="1" applyProtection="1">
      <alignment horizontal="center" vertical="top"/>
      <protection locked="0"/>
    </xf>
    <xf numFmtId="0" fontId="36" fillId="0" borderId="18" xfId="0" applyFont="1" applyBorder="1" applyAlignment="1">
      <alignment horizontal="center" vertical="top" wrapText="1" readingOrder="1"/>
    </xf>
    <xf numFmtId="0" fontId="6" fillId="8" borderId="7" xfId="0" applyFont="1" applyFill="1" applyBorder="1" applyAlignment="1" applyProtection="1">
      <alignment horizontal="center" vertical="top"/>
      <protection locked="0"/>
    </xf>
    <xf numFmtId="0" fontId="0" fillId="8" borderId="1" xfId="0" applyFill="1" applyBorder="1"/>
    <xf numFmtId="0" fontId="6" fillId="8" borderId="1" xfId="0" applyFont="1" applyFill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horizontal="center" wrapText="1"/>
      <protection locked="0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MRGL0691</v>
      </c>
      <c r="D5" s="64" t="str">
        <f>IF('Physical Cash at Safe'!D28="Yes", 'Physical Cash at Safe'!A4, 'Borrower Wise Details'!C5)</f>
        <v>Deulgaon Raja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46160</v>
      </c>
      <c r="H5" s="62" t="s">
        <v>543</v>
      </c>
      <c r="I5" s="61">
        <v>46161</v>
      </c>
      <c r="J5" s="79" t="str">
        <f>IF('Physical Cash at Safe'!D28="Yes",'Physical Cash at Safe'!E28,IF('Borrower Wise Details'!D5&lt;&gt;"",'Borrower Wise Details'!D5,""))</f>
        <v>FN26-27-00466</v>
      </c>
      <c r="K5" s="89">
        <v>1</v>
      </c>
      <c r="L5" s="90">
        <v>2000</v>
      </c>
      <c r="M5" s="90">
        <v>0</v>
      </c>
      <c r="N5" s="90" t="s">
        <v>577</v>
      </c>
      <c r="O5" s="90" t="s">
        <v>578</v>
      </c>
      <c r="P5" s="90" t="s">
        <v>579</v>
      </c>
      <c r="Q5" s="90" t="s">
        <v>580</v>
      </c>
      <c r="R5" s="80" t="str">
        <f>IF('Physical Cash at Safe'!$D$28="Yes", 'Physical Cash at Safe'!$A$28, IF('Borrower Wise Details'!F5&lt;&gt;"", 'Borrower Wise Details'!F5, ""))</f>
        <v>Sandip Ambadas Balkar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SF0085183</v>
      </c>
      <c r="U5" s="83" t="s">
        <v>581</v>
      </c>
      <c r="V5" s="61">
        <v>46105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582</v>
      </c>
      <c r="Z5" s="61">
        <v>46188</v>
      </c>
      <c r="AA5" s="61">
        <v>46192</v>
      </c>
      <c r="AB5" s="61" t="s">
        <v>574</v>
      </c>
      <c r="AC5" s="61" t="s">
        <v>573</v>
      </c>
      <c r="AD5" s="207">
        <v>2</v>
      </c>
      <c r="AE5" s="61" t="s">
        <v>575</v>
      </c>
      <c r="AF5" s="61" t="s">
        <v>576</v>
      </c>
      <c r="AG5" s="207">
        <v>26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583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2" t="s">
        <v>81</v>
      </c>
      <c r="I3" s="172"/>
      <c r="J3" s="172"/>
      <c r="K3" s="172"/>
      <c r="L3" s="172"/>
      <c r="M3" s="17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MRGL0691</v>
      </c>
      <c r="C5" s="50" t="str">
        <f>IF('Fraud Investigation Report'!D5="", "", 'Fraud Investigation Report'!D5)</f>
        <v>Deulgaon Raja</v>
      </c>
      <c r="D5" s="73" t="str">
        <f>IF(OR('Fraud Investigation Report'!R5="", 'Fraud Investigation Report'!R5=0), "", 'Fraud Investigation Report'!R5)</f>
        <v>Sandip Ambadas Balkar</v>
      </c>
      <c r="E5" s="73" t="str">
        <f>IF(OR('Fraud Investigation Report'!T5="", 'Fraud Investigation Report'!T5=0), "", 'Fraud Investigation Report'!T5)</f>
        <v>SF0085183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2000</v>
      </c>
      <c r="Q5" s="49"/>
      <c r="R5" s="94" t="s">
        <v>546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1" sqref="A31:E3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91" t="s">
        <v>2</v>
      </c>
      <c r="B1" s="192"/>
      <c r="C1" s="192"/>
      <c r="D1" s="192"/>
      <c r="E1" s="193"/>
    </row>
    <row r="2" spans="1:5" ht="18.5" x14ac:dyDescent="0.45">
      <c r="A2" s="14"/>
      <c r="B2" s="194" t="s">
        <v>224</v>
      </c>
      <c r="C2" s="194"/>
      <c r="D2" s="19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46188</v>
      </c>
      <c r="C6" s="18">
        <v>46187</v>
      </c>
      <c r="D6" s="18">
        <v>46188</v>
      </c>
      <c r="E6" s="19">
        <v>0.3125</v>
      </c>
    </row>
    <row r="7" spans="1:5" ht="15.5" x14ac:dyDescent="0.35">
      <c r="A7" s="195" t="s">
        <v>65</v>
      </c>
      <c r="B7" s="196"/>
      <c r="C7" s="196"/>
      <c r="D7" s="196"/>
      <c r="E7" s="196"/>
    </row>
    <row r="8" spans="1:5" ht="15" customHeight="1" x14ac:dyDescent="0.35">
      <c r="A8" s="197" t="s">
        <v>66</v>
      </c>
      <c r="B8" s="199" t="s">
        <v>86</v>
      </c>
      <c r="C8" s="200"/>
      <c r="D8" s="201" t="s">
        <v>67</v>
      </c>
      <c r="E8" s="202"/>
    </row>
    <row r="9" spans="1:5" ht="14.5" x14ac:dyDescent="0.35">
      <c r="A9" s="19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22</v>
      </c>
      <c r="E11" s="23">
        <f t="shared" ref="E11:E17" si="0">D11*A11</f>
        <v>11000</v>
      </c>
    </row>
    <row r="12" spans="1:5" ht="14.5" x14ac:dyDescent="0.35">
      <c r="A12" s="24">
        <v>200</v>
      </c>
      <c r="B12" s="25">
        <v>24</v>
      </c>
      <c r="C12" s="23">
        <f>B12*A12</f>
        <v>4800</v>
      </c>
      <c r="D12" s="25">
        <v>24</v>
      </c>
      <c r="E12" s="23">
        <f t="shared" si="0"/>
        <v>4800</v>
      </c>
    </row>
    <row r="13" spans="1:5" ht="14.5" x14ac:dyDescent="0.35">
      <c r="A13" s="24">
        <v>100</v>
      </c>
      <c r="B13" s="25">
        <v>72</v>
      </c>
      <c r="C13" s="23">
        <f t="shared" ref="C13:C17" si="1">B13*A13</f>
        <v>7200</v>
      </c>
      <c r="D13" s="25">
        <v>72</v>
      </c>
      <c r="E13" s="23">
        <f t="shared" si="0"/>
        <v>7200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23069</v>
      </c>
      <c r="D19" s="30" t="s">
        <v>71</v>
      </c>
      <c r="E19" s="31">
        <f>SUM(E10:E18)</f>
        <v>23069</v>
      </c>
    </row>
    <row r="20" spans="1:5" ht="30" customHeight="1" x14ac:dyDescent="0.35">
      <c r="A20" s="203" t="s">
        <v>91</v>
      </c>
      <c r="B20" s="204"/>
      <c r="C20" s="32">
        <v>0</v>
      </c>
      <c r="D20" s="33" t="s">
        <v>85</v>
      </c>
      <c r="E20" s="34">
        <v>0</v>
      </c>
    </row>
    <row r="21" spans="1:5" ht="30" customHeight="1" x14ac:dyDescent="0.35">
      <c r="A21" s="205" t="s">
        <v>82</v>
      </c>
      <c r="B21" s="206"/>
      <c r="C21" s="34">
        <v>0</v>
      </c>
      <c r="D21" s="33" t="s">
        <v>83</v>
      </c>
      <c r="E21" s="34">
        <v>0</v>
      </c>
    </row>
    <row r="22" spans="1:5" ht="30" customHeight="1" x14ac:dyDescent="0.35">
      <c r="A22" s="205" t="s">
        <v>72</v>
      </c>
      <c r="B22" s="206"/>
      <c r="C22" s="34">
        <v>0</v>
      </c>
      <c r="D22" s="35" t="s">
        <v>73</v>
      </c>
      <c r="E22" s="34"/>
    </row>
    <row r="23" spans="1:5" ht="30" customHeight="1" x14ac:dyDescent="0.35">
      <c r="A23" s="205" t="s">
        <v>74</v>
      </c>
      <c r="B23" s="20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90" t="s">
        <v>256</v>
      </c>
      <c r="C24" s="190"/>
      <c r="D24" s="190"/>
      <c r="E24" s="190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 t="s">
        <v>584</v>
      </c>
      <c r="C32" s="37" t="s">
        <v>76</v>
      </c>
      <c r="D32" s="180" t="s">
        <v>588</v>
      </c>
      <c r="E32" s="181"/>
    </row>
    <row r="33" spans="1:5" ht="18" customHeight="1" x14ac:dyDescent="0.35">
      <c r="A33" s="37" t="s">
        <v>77</v>
      </c>
      <c r="B33" s="126">
        <v>254</v>
      </c>
      <c r="C33" s="39" t="s">
        <v>78</v>
      </c>
      <c r="D33" s="173">
        <v>228</v>
      </c>
      <c r="E33" s="174"/>
    </row>
    <row r="34" spans="1:5" ht="26" x14ac:dyDescent="0.35">
      <c r="A34" s="39" t="s">
        <v>198</v>
      </c>
      <c r="B34" s="126" t="s">
        <v>585</v>
      </c>
      <c r="C34" s="39" t="s">
        <v>199</v>
      </c>
      <c r="D34" s="175" t="s">
        <v>589</v>
      </c>
      <c r="E34" s="176"/>
    </row>
    <row r="35" spans="1:5" ht="26" x14ac:dyDescent="0.35">
      <c r="A35" s="39" t="s">
        <v>200</v>
      </c>
      <c r="B35" s="126" t="s">
        <v>586</v>
      </c>
      <c r="C35" s="39" t="s">
        <v>202</v>
      </c>
      <c r="D35" s="175" t="s">
        <v>264</v>
      </c>
      <c r="E35" s="176"/>
    </row>
    <row r="36" spans="1:5" ht="25.5" customHeight="1" x14ac:dyDescent="0.35">
      <c r="A36" s="39" t="s">
        <v>201</v>
      </c>
      <c r="B36" s="127" t="s">
        <v>587</v>
      </c>
      <c r="C36" s="39" t="s">
        <v>203</v>
      </c>
      <c r="D36" s="177" t="s">
        <v>590</v>
      </c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MRGL0691</v>
      </c>
      <c r="C5" s="60" t="str">
        <f>IF('Loan Outstanding Report'!$H$5="", "", 'Loan Outstanding Report'!$H$5)</f>
        <v>Deulgaon Raja</v>
      </c>
      <c r="D5" s="128" t="s">
        <v>522</v>
      </c>
      <c r="E5" s="66">
        <v>46192</v>
      </c>
      <c r="F5" s="92" t="s">
        <v>540</v>
      </c>
      <c r="G5" s="49" t="s">
        <v>541</v>
      </c>
      <c r="H5" s="49" t="s">
        <v>542</v>
      </c>
      <c r="I5" s="49" t="s">
        <v>530</v>
      </c>
      <c r="J5" s="49" t="s">
        <v>532</v>
      </c>
      <c r="K5" s="49" t="s">
        <v>544</v>
      </c>
      <c r="L5" s="11">
        <v>358431688</v>
      </c>
      <c r="M5" s="67" t="s">
        <v>492</v>
      </c>
      <c r="N5" s="49">
        <v>65000</v>
      </c>
      <c r="O5" s="49">
        <v>3460</v>
      </c>
      <c r="P5" s="67" t="s">
        <v>127</v>
      </c>
      <c r="Q5" s="88">
        <v>46087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183</v>
      </c>
      <c r="W5" s="69" t="s">
        <v>591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>
        <v>0</v>
      </c>
      <c r="T6" s="49">
        <v>0</v>
      </c>
      <c r="U6" s="68">
        <f t="shared" si="0"/>
        <v>0</v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>
        <v>0</v>
      </c>
      <c r="T7" s="49">
        <v>0</v>
      </c>
      <c r="U7" s="68">
        <f t="shared" si="0"/>
        <v>0</v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>
        <v>0</v>
      </c>
      <c r="T8" s="49">
        <v>0</v>
      </c>
      <c r="U8" s="68">
        <f t="shared" si="0"/>
        <v>0</v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>
        <v>0</v>
      </c>
      <c r="T9" s="49">
        <v>0</v>
      </c>
      <c r="U9" s="68">
        <f t="shared" si="0"/>
        <v>0</v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>
        <v>0</v>
      </c>
      <c r="T10" s="49">
        <v>0</v>
      </c>
      <c r="U10" s="68">
        <f t="shared" si="0"/>
        <v>0</v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>
        <v>0</v>
      </c>
      <c r="T11" s="49">
        <v>0</v>
      </c>
      <c r="U11" s="68">
        <f t="shared" si="0"/>
        <v>0</v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0">
      <filters>
        <filter val="2000"/>
      </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32" sqref="BH32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.453125" style="113" customWidth="1"/>
    <col min="29" max="29" width="7.36328125" style="113" customWidth="1"/>
    <col min="30" max="30" width="6.363281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46188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46192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3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hidden="1" customHeight="1" x14ac:dyDescent="0.35">
      <c r="A5" s="136">
        <v>18</v>
      </c>
      <c r="B5" s="136" t="s">
        <v>257</v>
      </c>
      <c r="C5" s="136" t="s">
        <v>258</v>
      </c>
      <c r="D5" s="136" t="s">
        <v>259</v>
      </c>
      <c r="E5" s="136" t="s">
        <v>260</v>
      </c>
      <c r="F5" s="136" t="s">
        <v>260</v>
      </c>
      <c r="G5" s="136" t="s">
        <v>261</v>
      </c>
      <c r="H5" s="136" t="s">
        <v>262</v>
      </c>
      <c r="I5" s="136">
        <v>135559</v>
      </c>
      <c r="J5" s="136" t="s">
        <v>344</v>
      </c>
      <c r="K5" s="136">
        <v>135559</v>
      </c>
      <c r="L5" s="136" t="s">
        <v>275</v>
      </c>
      <c r="M5" s="136" t="s">
        <v>276</v>
      </c>
      <c r="N5" s="136">
        <v>228749</v>
      </c>
      <c r="O5" s="136" t="s">
        <v>345</v>
      </c>
      <c r="P5" s="136">
        <v>301273</v>
      </c>
      <c r="Q5" s="136" t="s">
        <v>346</v>
      </c>
      <c r="R5" s="136" t="s">
        <v>268</v>
      </c>
      <c r="S5" s="136" t="s">
        <v>347</v>
      </c>
      <c r="T5" s="136" t="s">
        <v>347</v>
      </c>
      <c r="U5" s="136" t="s">
        <v>280</v>
      </c>
      <c r="V5" s="136" t="s">
        <v>271</v>
      </c>
      <c r="W5" s="136">
        <v>0</v>
      </c>
      <c r="X5" s="136" t="s">
        <v>348</v>
      </c>
      <c r="Y5" s="136">
        <v>357637788</v>
      </c>
      <c r="Z5" s="136" t="s">
        <v>349</v>
      </c>
      <c r="AA5" s="136" t="s">
        <v>463</v>
      </c>
      <c r="AB5" s="137">
        <v>65000</v>
      </c>
      <c r="AC5" s="136" t="s">
        <v>464</v>
      </c>
      <c r="AD5" s="136">
        <v>24</v>
      </c>
      <c r="AE5" s="136" t="s">
        <v>465</v>
      </c>
      <c r="AF5" s="136" t="s">
        <v>466</v>
      </c>
      <c r="AG5" s="136" t="s">
        <v>467</v>
      </c>
      <c r="AH5" s="136" t="s">
        <v>393</v>
      </c>
      <c r="AI5" s="136" t="s">
        <v>468</v>
      </c>
      <c r="AJ5" s="137">
        <v>3470</v>
      </c>
      <c r="AK5" s="137">
        <v>3470</v>
      </c>
      <c r="AL5" s="136" t="s">
        <v>469</v>
      </c>
      <c r="AM5" s="137">
        <v>36410.1</v>
      </c>
      <c r="AN5" s="137">
        <v>15639.9</v>
      </c>
      <c r="AO5" s="137">
        <v>52050</v>
      </c>
      <c r="AP5" s="137">
        <v>28589.9</v>
      </c>
      <c r="AQ5" s="137">
        <v>3096.1</v>
      </c>
      <c r="AR5" s="137">
        <v>31686</v>
      </c>
      <c r="AS5" s="137">
        <v>24743.87</v>
      </c>
      <c r="AT5" s="137">
        <v>3016.13</v>
      </c>
      <c r="AU5" s="137">
        <v>27760</v>
      </c>
      <c r="AV5" s="136">
        <v>23</v>
      </c>
      <c r="AW5" s="150">
        <v>221</v>
      </c>
      <c r="AX5" s="150" t="s">
        <v>378</v>
      </c>
      <c r="AY5" s="150"/>
      <c r="AZ5" s="150"/>
      <c r="BA5" s="150"/>
      <c r="BB5" s="136" t="s">
        <v>379</v>
      </c>
      <c r="BC5" s="150" t="s">
        <v>380</v>
      </c>
      <c r="BD5" s="150"/>
      <c r="BE5" s="136">
        <v>0</v>
      </c>
      <c r="BF5" s="136" t="s">
        <v>347</v>
      </c>
      <c r="BG5" s="148" t="s">
        <v>514</v>
      </c>
      <c r="BH5" s="155" t="s">
        <v>523</v>
      </c>
      <c r="BI5" s="130" t="s">
        <v>100</v>
      </c>
      <c r="BJ5" s="131">
        <v>46191</v>
      </c>
      <c r="BK5" s="132" t="s">
        <v>104</v>
      </c>
      <c r="BL5" s="130" t="s">
        <v>119</v>
      </c>
      <c r="BM5" s="133" t="s">
        <v>181</v>
      </c>
      <c r="BN5" s="132" t="s">
        <v>222</v>
      </c>
      <c r="BO5" s="132"/>
      <c r="BP5" s="134"/>
      <c r="BQ5" s="95" t="s">
        <v>524</v>
      </c>
    </row>
    <row r="6" spans="1:69" ht="23" hidden="1" x14ac:dyDescent="0.35">
      <c r="A6" s="136">
        <v>19</v>
      </c>
      <c r="B6" s="136" t="s">
        <v>257</v>
      </c>
      <c r="C6" s="136" t="s">
        <v>258</v>
      </c>
      <c r="D6" s="136" t="s">
        <v>259</v>
      </c>
      <c r="E6" s="136" t="s">
        <v>260</v>
      </c>
      <c r="F6" s="136" t="s">
        <v>260</v>
      </c>
      <c r="G6" s="136" t="s">
        <v>261</v>
      </c>
      <c r="H6" s="136" t="s">
        <v>262</v>
      </c>
      <c r="I6" s="136">
        <v>135559</v>
      </c>
      <c r="J6" s="136" t="s">
        <v>344</v>
      </c>
      <c r="K6" s="136">
        <v>135559</v>
      </c>
      <c r="L6" s="136" t="s">
        <v>275</v>
      </c>
      <c r="M6" s="136" t="s">
        <v>276</v>
      </c>
      <c r="N6" s="136">
        <v>237160</v>
      </c>
      <c r="O6" s="136" t="s">
        <v>350</v>
      </c>
      <c r="P6" s="136">
        <v>580504</v>
      </c>
      <c r="Q6" s="136" t="s">
        <v>351</v>
      </c>
      <c r="R6" s="136" t="s">
        <v>268</v>
      </c>
      <c r="S6" s="136" t="s">
        <v>352</v>
      </c>
      <c r="T6" s="136" t="s">
        <v>352</v>
      </c>
      <c r="U6" s="136" t="s">
        <v>270</v>
      </c>
      <c r="V6" s="136" t="s">
        <v>271</v>
      </c>
      <c r="W6" s="136">
        <v>0</v>
      </c>
      <c r="X6" s="136" t="s">
        <v>282</v>
      </c>
      <c r="Y6" s="136">
        <v>357663153</v>
      </c>
      <c r="Z6" s="136" t="s">
        <v>353</v>
      </c>
      <c r="AA6" s="136" t="s">
        <v>463</v>
      </c>
      <c r="AB6" s="137">
        <v>65000</v>
      </c>
      <c r="AC6" s="136" t="s">
        <v>407</v>
      </c>
      <c r="AD6" s="136">
        <v>24</v>
      </c>
      <c r="AE6" s="136" t="s">
        <v>465</v>
      </c>
      <c r="AF6" s="136" t="s">
        <v>470</v>
      </c>
      <c r="AG6" s="136" t="s">
        <v>471</v>
      </c>
      <c r="AH6" s="136" t="s">
        <v>393</v>
      </c>
      <c r="AI6" s="136" t="s">
        <v>472</v>
      </c>
      <c r="AJ6" s="137">
        <v>3470</v>
      </c>
      <c r="AK6" s="137">
        <v>3470</v>
      </c>
      <c r="AL6" s="136" t="s">
        <v>473</v>
      </c>
      <c r="AM6" s="137">
        <v>39151.68</v>
      </c>
      <c r="AN6" s="137">
        <v>16368.32</v>
      </c>
      <c r="AO6" s="137">
        <v>55520</v>
      </c>
      <c r="AP6" s="137">
        <v>25848.32</v>
      </c>
      <c r="AQ6" s="137">
        <v>2510.6799999999998</v>
      </c>
      <c r="AR6" s="137">
        <v>28359</v>
      </c>
      <c r="AS6" s="137">
        <v>21862.18</v>
      </c>
      <c r="AT6" s="137">
        <v>2427.8200000000002</v>
      </c>
      <c r="AU6" s="137">
        <v>24290</v>
      </c>
      <c r="AV6" s="136">
        <v>23</v>
      </c>
      <c r="AW6" s="150">
        <v>189</v>
      </c>
      <c r="AX6" s="150" t="s">
        <v>378</v>
      </c>
      <c r="AY6" s="150"/>
      <c r="AZ6" s="150"/>
      <c r="BA6" s="150"/>
      <c r="BB6" s="136" t="s">
        <v>379</v>
      </c>
      <c r="BC6" s="150" t="s">
        <v>380</v>
      </c>
      <c r="BD6" s="150"/>
      <c r="BE6" s="136">
        <v>0</v>
      </c>
      <c r="BF6" s="136" t="s">
        <v>352</v>
      </c>
      <c r="BG6" s="148" t="s">
        <v>515</v>
      </c>
      <c r="BH6" s="155" t="s">
        <v>523</v>
      </c>
      <c r="BI6" s="130" t="s">
        <v>100</v>
      </c>
      <c r="BJ6" s="131">
        <v>46191</v>
      </c>
      <c r="BK6" s="132" t="s">
        <v>103</v>
      </c>
      <c r="BL6" s="130" t="s">
        <v>108</v>
      </c>
      <c r="BM6" s="133" t="s">
        <v>181</v>
      </c>
      <c r="BN6" s="132" t="s">
        <v>222</v>
      </c>
      <c r="BO6" s="132"/>
      <c r="BP6" s="134"/>
      <c r="BQ6" s="95" t="s">
        <v>525</v>
      </c>
    </row>
    <row r="7" spans="1:69" ht="23" hidden="1" x14ac:dyDescent="0.35">
      <c r="A7" s="136">
        <v>20</v>
      </c>
      <c r="B7" s="150" t="s">
        <v>257</v>
      </c>
      <c r="C7" s="150" t="s">
        <v>258</v>
      </c>
      <c r="D7" s="150" t="s">
        <v>259</v>
      </c>
      <c r="E7" s="150" t="s">
        <v>260</v>
      </c>
      <c r="F7" s="150" t="s">
        <v>260</v>
      </c>
      <c r="G7" s="150" t="s">
        <v>261</v>
      </c>
      <c r="H7" s="150" t="s">
        <v>262</v>
      </c>
      <c r="I7" s="150">
        <v>135559</v>
      </c>
      <c r="J7" s="150" t="s">
        <v>344</v>
      </c>
      <c r="K7" s="150">
        <v>135559</v>
      </c>
      <c r="L7" s="150" t="s">
        <v>275</v>
      </c>
      <c r="M7" s="150" t="s">
        <v>276</v>
      </c>
      <c r="N7" s="150">
        <v>237160</v>
      </c>
      <c r="O7" s="150" t="s">
        <v>350</v>
      </c>
      <c r="P7" s="150">
        <v>580504</v>
      </c>
      <c r="Q7" s="150" t="s">
        <v>351</v>
      </c>
      <c r="R7" s="150" t="s">
        <v>268</v>
      </c>
      <c r="S7" s="150" t="s">
        <v>354</v>
      </c>
      <c r="T7" s="150" t="s">
        <v>354</v>
      </c>
      <c r="U7" s="150" t="s">
        <v>319</v>
      </c>
      <c r="V7" s="150" t="s">
        <v>271</v>
      </c>
      <c r="W7" s="150">
        <v>0</v>
      </c>
      <c r="X7" s="150" t="s">
        <v>282</v>
      </c>
      <c r="Y7" s="150">
        <v>357735279</v>
      </c>
      <c r="Z7" s="150" t="s">
        <v>355</v>
      </c>
      <c r="AA7" s="150" t="s">
        <v>463</v>
      </c>
      <c r="AB7" s="153">
        <v>65000</v>
      </c>
      <c r="AC7" s="150" t="s">
        <v>407</v>
      </c>
      <c r="AD7" s="150">
        <v>24</v>
      </c>
      <c r="AE7" s="150" t="s">
        <v>465</v>
      </c>
      <c r="AF7" s="150" t="s">
        <v>474</v>
      </c>
      <c r="AG7" s="150" t="s">
        <v>475</v>
      </c>
      <c r="AH7" s="150" t="s">
        <v>393</v>
      </c>
      <c r="AI7" s="150" t="s">
        <v>472</v>
      </c>
      <c r="AJ7" s="153">
        <v>3470</v>
      </c>
      <c r="AK7" s="153">
        <v>3470</v>
      </c>
      <c r="AL7" s="150" t="s">
        <v>476</v>
      </c>
      <c r="AM7" s="153">
        <v>22811.37</v>
      </c>
      <c r="AN7" s="153">
        <v>12008.63</v>
      </c>
      <c r="AO7" s="153">
        <v>34820</v>
      </c>
      <c r="AP7" s="153">
        <v>42188.63</v>
      </c>
      <c r="AQ7" s="153">
        <v>6870.37</v>
      </c>
      <c r="AR7" s="153">
        <v>49059</v>
      </c>
      <c r="AS7" s="153">
        <v>38202.49</v>
      </c>
      <c r="AT7" s="153">
        <v>6787.51</v>
      </c>
      <c r="AU7" s="153">
        <v>44990</v>
      </c>
      <c r="AV7" s="150">
        <v>23</v>
      </c>
      <c r="AW7" s="150">
        <v>372</v>
      </c>
      <c r="AX7" s="150" t="s">
        <v>378</v>
      </c>
      <c r="AY7" s="150"/>
      <c r="AZ7" s="150"/>
      <c r="BA7" s="150"/>
      <c r="BB7" s="150" t="s">
        <v>379</v>
      </c>
      <c r="BC7" s="150" t="s">
        <v>380</v>
      </c>
      <c r="BD7" s="150"/>
      <c r="BE7" s="150">
        <v>0</v>
      </c>
      <c r="BF7" s="136" t="s">
        <v>354</v>
      </c>
      <c r="BG7" s="148" t="s">
        <v>516</v>
      </c>
      <c r="BH7" s="155" t="s">
        <v>523</v>
      </c>
      <c r="BI7" s="130" t="s">
        <v>100</v>
      </c>
      <c r="BJ7" s="131">
        <v>46191</v>
      </c>
      <c r="BK7" s="132" t="s">
        <v>103</v>
      </c>
      <c r="BL7" s="130" t="s">
        <v>108</v>
      </c>
      <c r="BM7" s="133" t="s">
        <v>181</v>
      </c>
      <c r="BN7" s="132" t="s">
        <v>222</v>
      </c>
      <c r="BO7" s="132"/>
      <c r="BP7" s="134"/>
      <c r="BQ7" s="95" t="s">
        <v>527</v>
      </c>
    </row>
    <row r="8" spans="1:69" ht="23" hidden="1" x14ac:dyDescent="0.35">
      <c r="A8" s="136">
        <v>24</v>
      </c>
      <c r="B8" s="150" t="s">
        <v>257</v>
      </c>
      <c r="C8" s="150" t="s">
        <v>258</v>
      </c>
      <c r="D8" s="150" t="s">
        <v>259</v>
      </c>
      <c r="E8" s="150" t="s">
        <v>260</v>
      </c>
      <c r="F8" s="150" t="s">
        <v>260</v>
      </c>
      <c r="G8" s="150" t="s">
        <v>261</v>
      </c>
      <c r="H8" s="150" t="s">
        <v>262</v>
      </c>
      <c r="I8" s="150">
        <v>135559</v>
      </c>
      <c r="J8" s="150" t="s">
        <v>344</v>
      </c>
      <c r="K8" s="150">
        <v>135559</v>
      </c>
      <c r="L8" s="150" t="s">
        <v>275</v>
      </c>
      <c r="M8" s="150" t="s">
        <v>276</v>
      </c>
      <c r="N8" s="150">
        <v>237160</v>
      </c>
      <c r="O8" s="150" t="s">
        <v>350</v>
      </c>
      <c r="P8" s="150">
        <v>564248</v>
      </c>
      <c r="Q8" s="150" t="s">
        <v>363</v>
      </c>
      <c r="R8" s="150" t="s">
        <v>268</v>
      </c>
      <c r="S8" s="150" t="s">
        <v>364</v>
      </c>
      <c r="T8" s="150" t="s">
        <v>364</v>
      </c>
      <c r="U8" s="150" t="s">
        <v>280</v>
      </c>
      <c r="V8" s="150" t="s">
        <v>271</v>
      </c>
      <c r="W8" s="150">
        <v>0</v>
      </c>
      <c r="X8" s="150" t="s">
        <v>282</v>
      </c>
      <c r="Y8" s="150">
        <v>358014086</v>
      </c>
      <c r="Z8" s="150" t="s">
        <v>365</v>
      </c>
      <c r="AA8" s="150" t="s">
        <v>486</v>
      </c>
      <c r="AB8" s="153">
        <v>65000</v>
      </c>
      <c r="AC8" s="150" t="s">
        <v>407</v>
      </c>
      <c r="AD8" s="150">
        <v>24</v>
      </c>
      <c r="AE8" s="150" t="s">
        <v>465</v>
      </c>
      <c r="AF8" s="150" t="s">
        <v>487</v>
      </c>
      <c r="AG8" s="150" t="s">
        <v>488</v>
      </c>
      <c r="AH8" s="150" t="s">
        <v>393</v>
      </c>
      <c r="AI8" s="150" t="s">
        <v>484</v>
      </c>
      <c r="AJ8" s="153">
        <v>3470</v>
      </c>
      <c r="AK8" s="153">
        <v>3470</v>
      </c>
      <c r="AL8" s="150" t="s">
        <v>489</v>
      </c>
      <c r="AM8" s="153">
        <v>39496.78</v>
      </c>
      <c r="AN8" s="153">
        <v>16023.22</v>
      </c>
      <c r="AO8" s="153">
        <v>55520</v>
      </c>
      <c r="AP8" s="153">
        <v>25503.22</v>
      </c>
      <c r="AQ8" s="153">
        <v>2455.7800000000002</v>
      </c>
      <c r="AR8" s="153">
        <v>27959</v>
      </c>
      <c r="AS8" s="153">
        <v>18582.71</v>
      </c>
      <c r="AT8" s="153">
        <v>2237.29</v>
      </c>
      <c r="AU8" s="153">
        <v>20820</v>
      </c>
      <c r="AV8" s="150">
        <v>22</v>
      </c>
      <c r="AW8" s="150">
        <v>158</v>
      </c>
      <c r="AX8" s="150" t="s">
        <v>413</v>
      </c>
      <c r="AY8" s="150"/>
      <c r="AZ8" s="150"/>
      <c r="BA8" s="150"/>
      <c r="BB8" s="150" t="s">
        <v>379</v>
      </c>
      <c r="BC8" s="150" t="s">
        <v>380</v>
      </c>
      <c r="BD8" s="150"/>
      <c r="BE8" s="150">
        <v>0</v>
      </c>
      <c r="BF8" s="136" t="s">
        <v>364</v>
      </c>
      <c r="BG8" s="148" t="s">
        <v>520</v>
      </c>
      <c r="BH8" s="155" t="s">
        <v>523</v>
      </c>
      <c r="BI8" s="130" t="s">
        <v>100</v>
      </c>
      <c r="BJ8" s="131">
        <v>46191</v>
      </c>
      <c r="BK8" s="132" t="s">
        <v>103</v>
      </c>
      <c r="BL8" s="130" t="s">
        <v>108</v>
      </c>
      <c r="BM8" s="133" t="s">
        <v>181</v>
      </c>
      <c r="BN8" s="132" t="s">
        <v>222</v>
      </c>
      <c r="BO8" s="132"/>
      <c r="BP8" s="134"/>
      <c r="BQ8" s="95" t="s">
        <v>527</v>
      </c>
    </row>
    <row r="9" spans="1:69" ht="23" hidden="1" x14ac:dyDescent="0.35">
      <c r="A9" s="136">
        <v>10</v>
      </c>
      <c r="B9" s="136" t="s">
        <v>257</v>
      </c>
      <c r="C9" s="136" t="s">
        <v>258</v>
      </c>
      <c r="D9" s="136" t="s">
        <v>259</v>
      </c>
      <c r="E9" s="136" t="s">
        <v>260</v>
      </c>
      <c r="F9" s="136" t="s">
        <v>260</v>
      </c>
      <c r="G9" s="136" t="s">
        <v>261</v>
      </c>
      <c r="H9" s="136" t="s">
        <v>262</v>
      </c>
      <c r="I9" s="136">
        <v>145679</v>
      </c>
      <c r="J9" s="136" t="s">
        <v>315</v>
      </c>
      <c r="K9" s="136">
        <v>145679</v>
      </c>
      <c r="L9" s="136" t="s">
        <v>264</v>
      </c>
      <c r="M9" s="136" t="s">
        <v>265</v>
      </c>
      <c r="N9" s="136">
        <v>246492</v>
      </c>
      <c r="O9" s="136" t="s">
        <v>316</v>
      </c>
      <c r="P9" s="136">
        <v>705888</v>
      </c>
      <c r="Q9" s="136" t="s">
        <v>317</v>
      </c>
      <c r="R9" s="136" t="s">
        <v>268</v>
      </c>
      <c r="S9" s="136" t="s">
        <v>318</v>
      </c>
      <c r="T9" s="136" t="s">
        <v>318</v>
      </c>
      <c r="U9" s="136" t="s">
        <v>319</v>
      </c>
      <c r="V9" s="136" t="s">
        <v>271</v>
      </c>
      <c r="W9" s="136">
        <v>0</v>
      </c>
      <c r="X9" s="136" t="s">
        <v>282</v>
      </c>
      <c r="Y9" s="136">
        <v>355608566</v>
      </c>
      <c r="Z9" s="136" t="s">
        <v>320</v>
      </c>
      <c r="AA9" s="136" t="s">
        <v>430</v>
      </c>
      <c r="AB9" s="137">
        <v>75000</v>
      </c>
      <c r="AC9" s="136" t="s">
        <v>431</v>
      </c>
      <c r="AD9" s="136">
        <v>24</v>
      </c>
      <c r="AE9" s="136" t="s">
        <v>372</v>
      </c>
      <c r="AF9" s="136" t="s">
        <v>432</v>
      </c>
      <c r="AG9" s="136" t="s">
        <v>433</v>
      </c>
      <c r="AH9" s="136" t="s">
        <v>375</v>
      </c>
      <c r="AI9" s="136" t="s">
        <v>434</v>
      </c>
      <c r="AJ9" s="137">
        <v>4000</v>
      </c>
      <c r="AK9" s="137">
        <v>4000</v>
      </c>
      <c r="AL9" s="136" t="s">
        <v>435</v>
      </c>
      <c r="AM9" s="137">
        <v>52576.45</v>
      </c>
      <c r="AN9" s="137">
        <v>19423.55</v>
      </c>
      <c r="AO9" s="137">
        <v>72000</v>
      </c>
      <c r="AP9" s="137">
        <v>22423.55</v>
      </c>
      <c r="AQ9" s="137">
        <v>1666.45</v>
      </c>
      <c r="AR9" s="137">
        <v>24090</v>
      </c>
      <c r="AS9" s="137">
        <v>22423.55</v>
      </c>
      <c r="AT9" s="137">
        <v>1666.45</v>
      </c>
      <c r="AU9" s="137">
        <v>24090</v>
      </c>
      <c r="AV9" s="136">
        <v>27</v>
      </c>
      <c r="AW9" s="136">
        <v>257</v>
      </c>
      <c r="AX9" s="136" t="s">
        <v>378</v>
      </c>
      <c r="AY9" s="136"/>
      <c r="AZ9" s="136"/>
      <c r="BA9" s="136"/>
      <c r="BB9" s="136" t="s">
        <v>379</v>
      </c>
      <c r="BC9" s="136" t="s">
        <v>380</v>
      </c>
      <c r="BD9" s="136"/>
      <c r="BE9" s="136">
        <v>0</v>
      </c>
      <c r="BF9" s="136" t="s">
        <v>318</v>
      </c>
      <c r="BG9" s="148" t="s">
        <v>506</v>
      </c>
      <c r="BH9" s="155" t="s">
        <v>523</v>
      </c>
      <c r="BI9" s="130" t="s">
        <v>100</v>
      </c>
      <c r="BJ9" s="131">
        <v>46191</v>
      </c>
      <c r="BK9" s="132" t="s">
        <v>103</v>
      </c>
      <c r="BL9" s="130" t="s">
        <v>108</v>
      </c>
      <c r="BM9" s="133" t="s">
        <v>181</v>
      </c>
      <c r="BN9" s="132" t="s">
        <v>222</v>
      </c>
      <c r="BO9" s="132"/>
      <c r="BP9" s="134"/>
      <c r="BQ9" s="49" t="s">
        <v>527</v>
      </c>
    </row>
    <row r="10" spans="1:69" ht="23" hidden="1" x14ac:dyDescent="0.35">
      <c r="A10" s="136">
        <v>7</v>
      </c>
      <c r="B10" s="136" t="s">
        <v>257</v>
      </c>
      <c r="C10" s="136" t="s">
        <v>258</v>
      </c>
      <c r="D10" s="136" t="s">
        <v>259</v>
      </c>
      <c r="E10" s="136" t="s">
        <v>260</v>
      </c>
      <c r="F10" s="136" t="s">
        <v>260</v>
      </c>
      <c r="G10" s="136" t="s">
        <v>261</v>
      </c>
      <c r="H10" s="136" t="s">
        <v>262</v>
      </c>
      <c r="I10" s="136">
        <v>148415</v>
      </c>
      <c r="J10" s="136" t="s">
        <v>301</v>
      </c>
      <c r="K10" s="136">
        <v>148415</v>
      </c>
      <c r="L10" s="136" t="s">
        <v>264</v>
      </c>
      <c r="M10" s="136" t="s">
        <v>265</v>
      </c>
      <c r="N10" s="136">
        <v>234694</v>
      </c>
      <c r="O10" s="136" t="s">
        <v>302</v>
      </c>
      <c r="P10" s="136">
        <v>308854</v>
      </c>
      <c r="Q10" s="136" t="s">
        <v>303</v>
      </c>
      <c r="R10" s="136" t="s">
        <v>268</v>
      </c>
      <c r="S10" s="136" t="s">
        <v>304</v>
      </c>
      <c r="T10" s="136" t="s">
        <v>304</v>
      </c>
      <c r="U10" s="136" t="s">
        <v>270</v>
      </c>
      <c r="V10" s="136" t="s">
        <v>271</v>
      </c>
      <c r="W10" s="136">
        <v>0</v>
      </c>
      <c r="X10" s="136" t="s">
        <v>305</v>
      </c>
      <c r="Y10" s="136">
        <v>354589997</v>
      </c>
      <c r="Z10" s="138" t="s">
        <v>306</v>
      </c>
      <c r="AA10" s="136" t="s">
        <v>414</v>
      </c>
      <c r="AB10" s="137">
        <v>80000</v>
      </c>
      <c r="AC10" s="136" t="s">
        <v>407</v>
      </c>
      <c r="AD10" s="136">
        <v>24</v>
      </c>
      <c r="AE10" s="136" t="s">
        <v>415</v>
      </c>
      <c r="AF10" s="136" t="s">
        <v>416</v>
      </c>
      <c r="AG10" s="136" t="s">
        <v>417</v>
      </c>
      <c r="AH10" s="136" t="s">
        <v>386</v>
      </c>
      <c r="AI10" s="136" t="s">
        <v>411</v>
      </c>
      <c r="AJ10" s="137">
        <v>4270</v>
      </c>
      <c r="AK10" s="137">
        <v>4270</v>
      </c>
      <c r="AL10" s="136" t="s">
        <v>418</v>
      </c>
      <c r="AM10" s="137">
        <v>32845.1</v>
      </c>
      <c r="AN10" s="137">
        <v>16124.9</v>
      </c>
      <c r="AO10" s="137">
        <v>48970</v>
      </c>
      <c r="AP10" s="137">
        <v>47154.9</v>
      </c>
      <c r="AQ10" s="137">
        <v>6271.1</v>
      </c>
      <c r="AR10" s="137">
        <v>53426</v>
      </c>
      <c r="AS10" s="137">
        <v>47154.9</v>
      </c>
      <c r="AT10" s="137">
        <v>6271.1</v>
      </c>
      <c r="AU10" s="137">
        <v>53426</v>
      </c>
      <c r="AV10" s="136">
        <v>29</v>
      </c>
      <c r="AW10" s="136">
        <v>523</v>
      </c>
      <c r="AX10" s="136" t="s">
        <v>378</v>
      </c>
      <c r="AY10" s="136"/>
      <c r="AZ10" s="136"/>
      <c r="BA10" s="136"/>
      <c r="BB10" s="136" t="s">
        <v>379</v>
      </c>
      <c r="BC10" s="136" t="s">
        <v>380</v>
      </c>
      <c r="BD10" s="136"/>
      <c r="BE10" s="136">
        <v>0</v>
      </c>
      <c r="BF10" s="136" t="s">
        <v>304</v>
      </c>
      <c r="BG10" s="148" t="s">
        <v>503</v>
      </c>
      <c r="BH10" s="138" t="s">
        <v>523</v>
      </c>
      <c r="BI10" s="130" t="s">
        <v>100</v>
      </c>
      <c r="BJ10" s="131">
        <v>46191</v>
      </c>
      <c r="BK10" s="132" t="s">
        <v>103</v>
      </c>
      <c r="BL10" s="130" t="s">
        <v>108</v>
      </c>
      <c r="BM10" s="133" t="s">
        <v>180</v>
      </c>
      <c r="BN10" s="132" t="s">
        <v>222</v>
      </c>
      <c r="BO10" s="132"/>
      <c r="BP10" s="134"/>
      <c r="BQ10" s="163" t="s">
        <v>545</v>
      </c>
    </row>
    <row r="11" spans="1:69" ht="23" hidden="1" x14ac:dyDescent="0.35">
      <c r="A11" s="136">
        <v>11</v>
      </c>
      <c r="B11" s="136" t="s">
        <v>257</v>
      </c>
      <c r="C11" s="136" t="s">
        <v>258</v>
      </c>
      <c r="D11" s="136" t="s">
        <v>259</v>
      </c>
      <c r="E11" s="136" t="s">
        <v>260</v>
      </c>
      <c r="F11" s="136" t="s">
        <v>260</v>
      </c>
      <c r="G11" s="136" t="s">
        <v>261</v>
      </c>
      <c r="H11" s="136" t="s">
        <v>262</v>
      </c>
      <c r="I11" s="136">
        <v>148415</v>
      </c>
      <c r="J11" s="136" t="s">
        <v>301</v>
      </c>
      <c r="K11" s="136">
        <v>148415</v>
      </c>
      <c r="L11" s="136" t="s">
        <v>264</v>
      </c>
      <c r="M11" s="136" t="s">
        <v>265</v>
      </c>
      <c r="N11" s="136">
        <v>234694</v>
      </c>
      <c r="O11" s="136" t="s">
        <v>302</v>
      </c>
      <c r="P11" s="136">
        <v>576930</v>
      </c>
      <c r="Q11" s="136" t="s">
        <v>321</v>
      </c>
      <c r="R11" s="136" t="s">
        <v>268</v>
      </c>
      <c r="S11" s="136" t="s">
        <v>322</v>
      </c>
      <c r="T11" s="136" t="s">
        <v>322</v>
      </c>
      <c r="U11" s="136" t="s">
        <v>280</v>
      </c>
      <c r="V11" s="136" t="s">
        <v>271</v>
      </c>
      <c r="W11" s="136">
        <v>0</v>
      </c>
      <c r="X11" s="136" t="s">
        <v>323</v>
      </c>
      <c r="Y11" s="136">
        <v>355854540</v>
      </c>
      <c r="Z11" s="136" t="s">
        <v>324</v>
      </c>
      <c r="AA11" s="136" t="s">
        <v>436</v>
      </c>
      <c r="AB11" s="137">
        <v>60000</v>
      </c>
      <c r="AC11" s="136" t="s">
        <v>407</v>
      </c>
      <c r="AD11" s="136">
        <v>24</v>
      </c>
      <c r="AE11" s="136" t="s">
        <v>437</v>
      </c>
      <c r="AF11" s="136" t="s">
        <v>438</v>
      </c>
      <c r="AG11" s="136" t="s">
        <v>439</v>
      </c>
      <c r="AH11" s="136" t="s">
        <v>393</v>
      </c>
      <c r="AI11" s="136" t="s">
        <v>440</v>
      </c>
      <c r="AJ11" s="137">
        <v>3200</v>
      </c>
      <c r="AK11" s="137">
        <v>3200</v>
      </c>
      <c r="AL11" s="136" t="s">
        <v>441</v>
      </c>
      <c r="AM11" s="137">
        <v>31502.82</v>
      </c>
      <c r="AN11" s="137">
        <v>13297.18</v>
      </c>
      <c r="AO11" s="137">
        <v>44800</v>
      </c>
      <c r="AP11" s="137">
        <v>28497.18</v>
      </c>
      <c r="AQ11" s="137">
        <v>3376.82</v>
      </c>
      <c r="AR11" s="137">
        <v>31874</v>
      </c>
      <c r="AS11" s="137">
        <v>28497.18</v>
      </c>
      <c r="AT11" s="137">
        <v>3376.82</v>
      </c>
      <c r="AU11" s="137">
        <v>31874</v>
      </c>
      <c r="AV11" s="136">
        <v>27</v>
      </c>
      <c r="AW11" s="136">
        <v>372</v>
      </c>
      <c r="AX11" s="136" t="s">
        <v>378</v>
      </c>
      <c r="AY11" s="136"/>
      <c r="AZ11" s="136"/>
      <c r="BA11" s="136"/>
      <c r="BB11" s="136" t="s">
        <v>379</v>
      </c>
      <c r="BC11" s="136" t="s">
        <v>380</v>
      </c>
      <c r="BD11" s="136"/>
      <c r="BE11" s="136">
        <v>0</v>
      </c>
      <c r="BF11" s="136" t="s">
        <v>322</v>
      </c>
      <c r="BG11" s="148" t="s">
        <v>507</v>
      </c>
      <c r="BH11" s="138" t="s">
        <v>523</v>
      </c>
      <c r="BI11" s="130" t="s">
        <v>100</v>
      </c>
      <c r="BJ11" s="131">
        <v>46191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95" t="s">
        <v>545</v>
      </c>
    </row>
    <row r="12" spans="1:69" ht="24" hidden="1" x14ac:dyDescent="0.35">
      <c r="A12" s="136">
        <v>5</v>
      </c>
      <c r="B12" s="144" t="s">
        <v>257</v>
      </c>
      <c r="C12" s="144" t="s">
        <v>258</v>
      </c>
      <c r="D12" s="144" t="s">
        <v>259</v>
      </c>
      <c r="E12" s="144" t="s">
        <v>260</v>
      </c>
      <c r="F12" s="144" t="s">
        <v>260</v>
      </c>
      <c r="G12" s="144" t="s">
        <v>261</v>
      </c>
      <c r="H12" s="144" t="s">
        <v>262</v>
      </c>
      <c r="I12" s="144">
        <v>133850</v>
      </c>
      <c r="J12" s="144" t="s">
        <v>291</v>
      </c>
      <c r="K12" s="144">
        <v>133850</v>
      </c>
      <c r="L12" s="144" t="s">
        <v>264</v>
      </c>
      <c r="M12" s="144" t="s">
        <v>265</v>
      </c>
      <c r="N12" s="144">
        <v>225936</v>
      </c>
      <c r="O12" s="144" t="s">
        <v>292</v>
      </c>
      <c r="P12" s="144">
        <v>297723</v>
      </c>
      <c r="Q12" s="144" t="s">
        <v>293</v>
      </c>
      <c r="R12" s="144" t="s">
        <v>268</v>
      </c>
      <c r="S12" s="144" t="s">
        <v>294</v>
      </c>
      <c r="T12" s="144" t="s">
        <v>294</v>
      </c>
      <c r="U12" s="144" t="s">
        <v>270</v>
      </c>
      <c r="V12" s="144" t="s">
        <v>271</v>
      </c>
      <c r="W12" s="144">
        <v>541</v>
      </c>
      <c r="X12" s="144" t="s">
        <v>272</v>
      </c>
      <c r="Y12" s="144">
        <v>353940029</v>
      </c>
      <c r="Z12" s="144" t="s">
        <v>295</v>
      </c>
      <c r="AA12" s="144" t="s">
        <v>400</v>
      </c>
      <c r="AB12" s="145">
        <v>42000</v>
      </c>
      <c r="AC12" s="144" t="s">
        <v>401</v>
      </c>
      <c r="AD12" s="144">
        <v>24</v>
      </c>
      <c r="AE12" s="144" t="s">
        <v>390</v>
      </c>
      <c r="AF12" s="144" t="s">
        <v>402</v>
      </c>
      <c r="AG12" s="144" t="s">
        <v>403</v>
      </c>
      <c r="AH12" s="144" t="s">
        <v>393</v>
      </c>
      <c r="AI12" s="144" t="s">
        <v>404</v>
      </c>
      <c r="AJ12" s="145">
        <v>2240</v>
      </c>
      <c r="AK12" s="145">
        <v>2240</v>
      </c>
      <c r="AL12" s="144" t="s">
        <v>405</v>
      </c>
      <c r="AM12" s="145">
        <v>25428.16</v>
      </c>
      <c r="AN12" s="145">
        <v>10411.84</v>
      </c>
      <c r="AO12" s="145">
        <v>35840</v>
      </c>
      <c r="AP12" s="145">
        <v>16571.84</v>
      </c>
      <c r="AQ12" s="145">
        <v>1614.16</v>
      </c>
      <c r="AR12" s="145">
        <v>18186</v>
      </c>
      <c r="AS12" s="145">
        <v>16571.84</v>
      </c>
      <c r="AT12" s="145">
        <v>1614.16</v>
      </c>
      <c r="AU12" s="145">
        <v>18186</v>
      </c>
      <c r="AV12" s="144">
        <v>30</v>
      </c>
      <c r="AW12" s="144">
        <v>404</v>
      </c>
      <c r="AX12" s="144" t="s">
        <v>378</v>
      </c>
      <c r="AY12" s="144"/>
      <c r="AZ12" s="144"/>
      <c r="BA12" s="144"/>
      <c r="BB12" s="144" t="s">
        <v>379</v>
      </c>
      <c r="BC12" s="144" t="s">
        <v>380</v>
      </c>
      <c r="BD12" s="144"/>
      <c r="BE12" s="144">
        <v>0</v>
      </c>
      <c r="BF12" s="144" t="s">
        <v>294</v>
      </c>
      <c r="BG12" s="148" t="s">
        <v>501</v>
      </c>
      <c r="BH12" s="156" t="s">
        <v>523</v>
      </c>
      <c r="BI12" s="94" t="s">
        <v>100</v>
      </c>
      <c r="BJ12" s="140">
        <v>46189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163" t="s">
        <v>545</v>
      </c>
    </row>
    <row r="13" spans="1:69" ht="23" hidden="1" x14ac:dyDescent="0.35">
      <c r="A13" s="136">
        <v>9</v>
      </c>
      <c r="B13" s="136" t="s">
        <v>257</v>
      </c>
      <c r="C13" s="136" t="s">
        <v>258</v>
      </c>
      <c r="D13" s="136" t="s">
        <v>259</v>
      </c>
      <c r="E13" s="136" t="s">
        <v>260</v>
      </c>
      <c r="F13" s="136" t="s">
        <v>260</v>
      </c>
      <c r="G13" s="136" t="s">
        <v>261</v>
      </c>
      <c r="H13" s="136" t="s">
        <v>262</v>
      </c>
      <c r="I13" s="136">
        <v>132323</v>
      </c>
      <c r="J13" s="136" t="s">
        <v>291</v>
      </c>
      <c r="K13" s="136">
        <v>132323</v>
      </c>
      <c r="L13" s="136" t="s">
        <v>264</v>
      </c>
      <c r="M13" s="136" t="s">
        <v>265</v>
      </c>
      <c r="N13" s="136">
        <v>223299</v>
      </c>
      <c r="O13" s="136" t="s">
        <v>311</v>
      </c>
      <c r="P13" s="136">
        <v>297696</v>
      </c>
      <c r="Q13" s="136" t="s">
        <v>312</v>
      </c>
      <c r="R13" s="136" t="s">
        <v>268</v>
      </c>
      <c r="S13" s="136" t="s">
        <v>313</v>
      </c>
      <c r="T13" s="136" t="s">
        <v>313</v>
      </c>
      <c r="U13" s="136" t="s">
        <v>280</v>
      </c>
      <c r="V13" s="136" t="s">
        <v>271</v>
      </c>
      <c r="W13" s="136">
        <v>541</v>
      </c>
      <c r="X13" s="136" t="s">
        <v>282</v>
      </c>
      <c r="Y13" s="136">
        <v>354878405</v>
      </c>
      <c r="Z13" s="136" t="s">
        <v>314</v>
      </c>
      <c r="AA13" s="136" t="s">
        <v>425</v>
      </c>
      <c r="AB13" s="137">
        <v>42000</v>
      </c>
      <c r="AC13" s="136" t="s">
        <v>401</v>
      </c>
      <c r="AD13" s="136">
        <v>24</v>
      </c>
      <c r="AE13" s="136" t="s">
        <v>390</v>
      </c>
      <c r="AF13" s="136" t="s">
        <v>426</v>
      </c>
      <c r="AG13" s="136" t="s">
        <v>427</v>
      </c>
      <c r="AH13" s="136" t="s">
        <v>393</v>
      </c>
      <c r="AI13" s="136" t="s">
        <v>428</v>
      </c>
      <c r="AJ13" s="137">
        <v>2240</v>
      </c>
      <c r="AK13" s="137">
        <v>2240</v>
      </c>
      <c r="AL13" s="136" t="s">
        <v>429</v>
      </c>
      <c r="AM13" s="137">
        <v>21460.82</v>
      </c>
      <c r="AN13" s="137">
        <v>9899.18</v>
      </c>
      <c r="AO13" s="137">
        <v>31360</v>
      </c>
      <c r="AP13" s="137">
        <v>20539.18</v>
      </c>
      <c r="AQ13" s="137">
        <v>2492.8200000000002</v>
      </c>
      <c r="AR13" s="137">
        <v>23032</v>
      </c>
      <c r="AS13" s="137">
        <v>20539.18</v>
      </c>
      <c r="AT13" s="137">
        <v>2492.8200000000002</v>
      </c>
      <c r="AU13" s="137">
        <v>23032</v>
      </c>
      <c r="AV13" s="136">
        <v>28</v>
      </c>
      <c r="AW13" s="136">
        <v>404</v>
      </c>
      <c r="AX13" s="136" t="s">
        <v>378</v>
      </c>
      <c r="AY13" s="136"/>
      <c r="AZ13" s="136"/>
      <c r="BA13" s="136"/>
      <c r="BB13" s="136" t="s">
        <v>379</v>
      </c>
      <c r="BC13" s="136" t="s">
        <v>380</v>
      </c>
      <c r="BD13" s="136"/>
      <c r="BE13" s="136">
        <v>0</v>
      </c>
      <c r="BF13" s="136" t="s">
        <v>313</v>
      </c>
      <c r="BG13" s="148" t="s">
        <v>505</v>
      </c>
      <c r="BH13" s="138" t="s">
        <v>523</v>
      </c>
      <c r="BI13" s="130" t="s">
        <v>100</v>
      </c>
      <c r="BJ13" s="131">
        <v>46189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49" t="s">
        <v>545</v>
      </c>
    </row>
    <row r="14" spans="1:69" ht="24" hidden="1" x14ac:dyDescent="0.35">
      <c r="A14" s="136">
        <v>2</v>
      </c>
      <c r="B14" s="146" t="s">
        <v>257</v>
      </c>
      <c r="C14" s="146" t="s">
        <v>258</v>
      </c>
      <c r="D14" s="146" t="s">
        <v>259</v>
      </c>
      <c r="E14" s="146" t="s">
        <v>260</v>
      </c>
      <c r="F14" s="146" t="s">
        <v>260</v>
      </c>
      <c r="G14" s="146" t="s">
        <v>261</v>
      </c>
      <c r="H14" s="146" t="s">
        <v>262</v>
      </c>
      <c r="I14" s="146">
        <v>134791</v>
      </c>
      <c r="J14" s="146" t="s">
        <v>274</v>
      </c>
      <c r="K14" s="146">
        <v>134791</v>
      </c>
      <c r="L14" s="146" t="s">
        <v>275</v>
      </c>
      <c r="M14" s="146" t="s">
        <v>276</v>
      </c>
      <c r="N14" s="146">
        <v>227498</v>
      </c>
      <c r="O14" s="146" t="s">
        <v>277</v>
      </c>
      <c r="P14" s="146">
        <v>299721</v>
      </c>
      <c r="Q14" s="146" t="s">
        <v>278</v>
      </c>
      <c r="R14" s="146" t="s">
        <v>268</v>
      </c>
      <c r="S14" s="146" t="s">
        <v>279</v>
      </c>
      <c r="T14" s="146" t="s">
        <v>279</v>
      </c>
      <c r="U14" s="146" t="s">
        <v>280</v>
      </c>
      <c r="V14" s="146" t="s">
        <v>281</v>
      </c>
      <c r="W14" s="146">
        <v>541</v>
      </c>
      <c r="X14" s="146" t="s">
        <v>282</v>
      </c>
      <c r="Y14" s="146">
        <v>353263245</v>
      </c>
      <c r="Z14" s="146" t="s">
        <v>283</v>
      </c>
      <c r="AA14" s="146" t="s">
        <v>381</v>
      </c>
      <c r="AB14" s="147">
        <v>80000</v>
      </c>
      <c r="AC14" s="146" t="s">
        <v>382</v>
      </c>
      <c r="AD14" s="146">
        <v>24</v>
      </c>
      <c r="AE14" s="146" t="s">
        <v>383</v>
      </c>
      <c r="AF14" s="146" t="s">
        <v>384</v>
      </c>
      <c r="AG14" s="146" t="s">
        <v>385</v>
      </c>
      <c r="AH14" s="146" t="s">
        <v>386</v>
      </c>
      <c r="AI14" s="146" t="s">
        <v>387</v>
      </c>
      <c r="AJ14" s="147">
        <v>4270</v>
      </c>
      <c r="AK14" s="147">
        <v>4270</v>
      </c>
      <c r="AL14" s="146" t="s">
        <v>388</v>
      </c>
      <c r="AM14" s="147">
        <v>60196.23</v>
      </c>
      <c r="AN14" s="147">
        <v>20933.77</v>
      </c>
      <c r="AO14" s="147">
        <v>81130</v>
      </c>
      <c r="AP14" s="147">
        <v>19803.77</v>
      </c>
      <c r="AQ14" s="147">
        <v>1254.23</v>
      </c>
      <c r="AR14" s="147">
        <v>21058</v>
      </c>
      <c r="AS14" s="147">
        <v>19803.77</v>
      </c>
      <c r="AT14" s="147">
        <v>1254.23</v>
      </c>
      <c r="AU14" s="147">
        <v>21058</v>
      </c>
      <c r="AV14" s="146">
        <v>32</v>
      </c>
      <c r="AW14" s="149">
        <v>376</v>
      </c>
      <c r="AX14" s="149" t="s">
        <v>378</v>
      </c>
      <c r="AY14" s="149"/>
      <c r="AZ14" s="149"/>
      <c r="BA14" s="149"/>
      <c r="BB14" s="146" t="s">
        <v>379</v>
      </c>
      <c r="BC14" s="149" t="s">
        <v>380</v>
      </c>
      <c r="BD14" s="149"/>
      <c r="BE14" s="146">
        <v>0</v>
      </c>
      <c r="BF14" s="146" t="s">
        <v>279</v>
      </c>
      <c r="BG14" s="148" t="s">
        <v>498</v>
      </c>
      <c r="BH14" s="156" t="s">
        <v>523</v>
      </c>
      <c r="BI14" s="94" t="s">
        <v>100</v>
      </c>
      <c r="BJ14" s="140">
        <v>46188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142"/>
      <c r="BP14" s="42"/>
      <c r="BQ14" s="164" t="s">
        <v>524</v>
      </c>
    </row>
    <row r="15" spans="1:69" hidden="1" x14ac:dyDescent="0.35">
      <c r="A15" s="136">
        <v>3</v>
      </c>
      <c r="B15" s="149" t="s">
        <v>257</v>
      </c>
      <c r="C15" s="149" t="s">
        <v>258</v>
      </c>
      <c r="D15" s="149" t="s">
        <v>259</v>
      </c>
      <c r="E15" s="149" t="s">
        <v>260</v>
      </c>
      <c r="F15" s="149" t="s">
        <v>260</v>
      </c>
      <c r="G15" s="149" t="s">
        <v>261</v>
      </c>
      <c r="H15" s="149" t="s">
        <v>262</v>
      </c>
      <c r="I15" s="149">
        <v>132418</v>
      </c>
      <c r="J15" s="149" t="s">
        <v>274</v>
      </c>
      <c r="K15" s="149">
        <v>132418</v>
      </c>
      <c r="L15" s="149" t="s">
        <v>275</v>
      </c>
      <c r="M15" s="149" t="s">
        <v>276</v>
      </c>
      <c r="N15" s="149">
        <v>240860</v>
      </c>
      <c r="O15" s="149" t="s">
        <v>284</v>
      </c>
      <c r="P15" s="149">
        <v>788309</v>
      </c>
      <c r="Q15" s="149" t="s">
        <v>285</v>
      </c>
      <c r="R15" s="149" t="s">
        <v>268</v>
      </c>
      <c r="S15" s="149" t="s">
        <v>286</v>
      </c>
      <c r="T15" s="149" t="s">
        <v>286</v>
      </c>
      <c r="U15" s="149" t="s">
        <v>280</v>
      </c>
      <c r="V15" s="149" t="s">
        <v>271</v>
      </c>
      <c r="W15" s="149">
        <v>541</v>
      </c>
      <c r="X15" s="149" t="s">
        <v>282</v>
      </c>
      <c r="Y15" s="149">
        <v>353760355</v>
      </c>
      <c r="Z15" s="149" t="s">
        <v>287</v>
      </c>
      <c r="AA15" s="149" t="s">
        <v>389</v>
      </c>
      <c r="AB15" s="149">
        <v>42000</v>
      </c>
      <c r="AC15" s="149" t="s">
        <v>382</v>
      </c>
      <c r="AD15" s="149">
        <v>24</v>
      </c>
      <c r="AE15" s="149" t="s">
        <v>390</v>
      </c>
      <c r="AF15" s="149" t="s">
        <v>391</v>
      </c>
      <c r="AG15" s="149" t="s">
        <v>392</v>
      </c>
      <c r="AH15" s="149" t="s">
        <v>393</v>
      </c>
      <c r="AI15" s="149" t="s">
        <v>394</v>
      </c>
      <c r="AJ15" s="149">
        <v>2240</v>
      </c>
      <c r="AK15" s="149">
        <v>2240</v>
      </c>
      <c r="AL15" s="149" t="s">
        <v>395</v>
      </c>
      <c r="AM15" s="149">
        <v>19845.52</v>
      </c>
      <c r="AN15" s="149">
        <v>9274.48</v>
      </c>
      <c r="AO15" s="149">
        <v>29120</v>
      </c>
      <c r="AP15" s="149">
        <v>22154.48</v>
      </c>
      <c r="AQ15" s="149">
        <v>2890.52</v>
      </c>
      <c r="AR15" s="149">
        <v>25045</v>
      </c>
      <c r="AS15" s="149">
        <v>22154.48</v>
      </c>
      <c r="AT15" s="149">
        <v>2890.52</v>
      </c>
      <c r="AU15" s="149">
        <v>25045</v>
      </c>
      <c r="AV15" s="149">
        <v>30</v>
      </c>
      <c r="AW15" s="149">
        <v>496</v>
      </c>
      <c r="AX15" s="149" t="s">
        <v>378</v>
      </c>
      <c r="AY15" s="149"/>
      <c r="AZ15" s="149"/>
      <c r="BA15" s="149"/>
      <c r="BB15" s="149" t="s">
        <v>379</v>
      </c>
      <c r="BC15" s="149" t="s">
        <v>380</v>
      </c>
      <c r="BD15" s="149"/>
      <c r="BE15" s="149">
        <v>0</v>
      </c>
      <c r="BF15" s="144" t="s">
        <v>286</v>
      </c>
      <c r="BG15" s="148" t="s">
        <v>499</v>
      </c>
      <c r="BH15" s="156" t="s">
        <v>523</v>
      </c>
      <c r="BI15" s="94" t="s">
        <v>100</v>
      </c>
      <c r="BJ15" s="140">
        <v>46188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65" t="s">
        <v>524</v>
      </c>
    </row>
    <row r="16" spans="1:69" ht="24" hidden="1" x14ac:dyDescent="0.35">
      <c r="A16" s="136">
        <v>4</v>
      </c>
      <c r="B16" s="149" t="s">
        <v>257</v>
      </c>
      <c r="C16" s="151" t="s">
        <v>258</v>
      </c>
      <c r="D16" s="151" t="s">
        <v>259</v>
      </c>
      <c r="E16" s="151" t="s">
        <v>260</v>
      </c>
      <c r="F16" s="151" t="s">
        <v>260</v>
      </c>
      <c r="G16" s="151" t="s">
        <v>261</v>
      </c>
      <c r="H16" s="151" t="s">
        <v>262</v>
      </c>
      <c r="I16" s="151">
        <v>132418</v>
      </c>
      <c r="J16" s="151" t="s">
        <v>274</v>
      </c>
      <c r="K16" s="151">
        <v>132418</v>
      </c>
      <c r="L16" s="151" t="s">
        <v>275</v>
      </c>
      <c r="M16" s="151" t="s">
        <v>276</v>
      </c>
      <c r="N16" s="151">
        <v>240860</v>
      </c>
      <c r="O16" s="151" t="s">
        <v>284</v>
      </c>
      <c r="P16" s="151">
        <v>637391</v>
      </c>
      <c r="Q16" s="151" t="s">
        <v>288</v>
      </c>
      <c r="R16" s="151" t="s">
        <v>268</v>
      </c>
      <c r="S16" s="149" t="s">
        <v>289</v>
      </c>
      <c r="T16" s="151" t="s">
        <v>289</v>
      </c>
      <c r="U16" s="151" t="s">
        <v>280</v>
      </c>
      <c r="V16" s="151" t="s">
        <v>271</v>
      </c>
      <c r="W16" s="151">
        <v>541</v>
      </c>
      <c r="X16" s="151" t="s">
        <v>282</v>
      </c>
      <c r="Y16" s="151">
        <v>353904322</v>
      </c>
      <c r="Z16" s="151" t="s">
        <v>290</v>
      </c>
      <c r="AA16" s="152" t="s">
        <v>396</v>
      </c>
      <c r="AB16" s="151">
        <v>42000</v>
      </c>
      <c r="AC16" s="151" t="s">
        <v>382</v>
      </c>
      <c r="AD16" s="151">
        <v>24</v>
      </c>
      <c r="AE16" s="151" t="s">
        <v>390</v>
      </c>
      <c r="AF16" s="152" t="s">
        <v>397</v>
      </c>
      <c r="AG16" s="152" t="s">
        <v>398</v>
      </c>
      <c r="AH16" s="151" t="s">
        <v>393</v>
      </c>
      <c r="AI16" s="152" t="s">
        <v>394</v>
      </c>
      <c r="AJ16" s="152">
        <v>2240</v>
      </c>
      <c r="AK16" s="152">
        <v>2240</v>
      </c>
      <c r="AL16" s="152" t="s">
        <v>399</v>
      </c>
      <c r="AM16" s="152">
        <v>25428.16</v>
      </c>
      <c r="AN16" s="152">
        <v>10411.84</v>
      </c>
      <c r="AO16" s="152">
        <v>35840</v>
      </c>
      <c r="AP16" s="152">
        <v>16571.84</v>
      </c>
      <c r="AQ16" s="152">
        <v>1614.16</v>
      </c>
      <c r="AR16" s="151">
        <v>18186</v>
      </c>
      <c r="AS16" s="151">
        <v>16571.84</v>
      </c>
      <c r="AT16" s="151">
        <v>1614.16</v>
      </c>
      <c r="AU16" s="151">
        <v>18186</v>
      </c>
      <c r="AV16" s="151">
        <v>30</v>
      </c>
      <c r="AW16" s="151">
        <v>407</v>
      </c>
      <c r="AX16" s="151" t="s">
        <v>378</v>
      </c>
      <c r="AY16" s="151"/>
      <c r="AZ16" s="151"/>
      <c r="BA16" s="152"/>
      <c r="BB16" s="152" t="s">
        <v>379</v>
      </c>
      <c r="BC16" s="152" t="s">
        <v>380</v>
      </c>
      <c r="BD16" s="152"/>
      <c r="BE16" s="152">
        <v>0</v>
      </c>
      <c r="BF16" s="144" t="s">
        <v>289</v>
      </c>
      <c r="BG16" s="148" t="s">
        <v>500</v>
      </c>
      <c r="BH16" s="156" t="s">
        <v>523</v>
      </c>
      <c r="BI16" s="94" t="s">
        <v>100</v>
      </c>
      <c r="BJ16" s="140">
        <v>46188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65" t="s">
        <v>545</v>
      </c>
    </row>
    <row r="17" spans="1:69" ht="23" hidden="1" x14ac:dyDescent="0.35">
      <c r="A17" s="136">
        <v>8</v>
      </c>
      <c r="B17" s="136" t="s">
        <v>257</v>
      </c>
      <c r="C17" s="136" t="s">
        <v>258</v>
      </c>
      <c r="D17" s="136" t="s">
        <v>259</v>
      </c>
      <c r="E17" s="136" t="s">
        <v>260</v>
      </c>
      <c r="F17" s="136" t="s">
        <v>260</v>
      </c>
      <c r="G17" s="136" t="s">
        <v>261</v>
      </c>
      <c r="H17" s="136" t="s">
        <v>262</v>
      </c>
      <c r="I17" s="136">
        <v>132418</v>
      </c>
      <c r="J17" s="136" t="s">
        <v>274</v>
      </c>
      <c r="K17" s="136">
        <v>132418</v>
      </c>
      <c r="L17" s="136" t="s">
        <v>275</v>
      </c>
      <c r="M17" s="136" t="s">
        <v>276</v>
      </c>
      <c r="N17" s="136">
        <v>240860</v>
      </c>
      <c r="O17" s="136" t="s">
        <v>284</v>
      </c>
      <c r="P17" s="136">
        <v>316731</v>
      </c>
      <c r="Q17" s="136" t="s">
        <v>307</v>
      </c>
      <c r="R17" s="136" t="s">
        <v>268</v>
      </c>
      <c r="S17" s="136" t="s">
        <v>308</v>
      </c>
      <c r="T17" s="136" t="s">
        <v>308</v>
      </c>
      <c r="U17" s="136" t="s">
        <v>280</v>
      </c>
      <c r="V17" s="136" t="s">
        <v>271</v>
      </c>
      <c r="W17" s="136">
        <v>0</v>
      </c>
      <c r="X17" s="136" t="s">
        <v>309</v>
      </c>
      <c r="Y17" s="136">
        <v>354751597</v>
      </c>
      <c r="Z17" s="136" t="s">
        <v>310</v>
      </c>
      <c r="AA17" s="136" t="s">
        <v>419</v>
      </c>
      <c r="AB17" s="137">
        <v>69000</v>
      </c>
      <c r="AC17" s="136" t="s">
        <v>382</v>
      </c>
      <c r="AD17" s="136">
        <v>24</v>
      </c>
      <c r="AE17" s="136" t="s">
        <v>383</v>
      </c>
      <c r="AF17" s="136" t="s">
        <v>420</v>
      </c>
      <c r="AG17" s="136" t="s">
        <v>421</v>
      </c>
      <c r="AH17" s="136" t="s">
        <v>375</v>
      </c>
      <c r="AI17" s="136" t="s">
        <v>422</v>
      </c>
      <c r="AJ17" s="137">
        <v>3680</v>
      </c>
      <c r="AK17" s="137">
        <v>3680</v>
      </c>
      <c r="AL17" s="136" t="s">
        <v>423</v>
      </c>
      <c r="AM17" s="137">
        <v>64082.45</v>
      </c>
      <c r="AN17" s="137">
        <v>20557.55</v>
      </c>
      <c r="AO17" s="137">
        <v>84640</v>
      </c>
      <c r="AP17" s="137">
        <v>4917.55</v>
      </c>
      <c r="AQ17" s="137">
        <v>104.45</v>
      </c>
      <c r="AR17" s="137">
        <v>5022</v>
      </c>
      <c r="AS17" s="137">
        <v>4917.55</v>
      </c>
      <c r="AT17" s="137">
        <v>104.45</v>
      </c>
      <c r="AU17" s="137">
        <v>5022</v>
      </c>
      <c r="AV17" s="136">
        <v>28</v>
      </c>
      <c r="AW17" s="136">
        <v>131</v>
      </c>
      <c r="AX17" s="136" t="s">
        <v>424</v>
      </c>
      <c r="AY17" s="136"/>
      <c r="AZ17" s="136"/>
      <c r="BA17" s="136"/>
      <c r="BB17" s="136" t="s">
        <v>379</v>
      </c>
      <c r="BC17" s="136" t="s">
        <v>380</v>
      </c>
      <c r="BD17" s="136"/>
      <c r="BE17" s="136">
        <v>0</v>
      </c>
      <c r="BF17" s="136" t="s">
        <v>308</v>
      </c>
      <c r="BG17" s="148" t="s">
        <v>504</v>
      </c>
      <c r="BH17" s="138" t="s">
        <v>523</v>
      </c>
      <c r="BI17" s="130" t="s">
        <v>100</v>
      </c>
      <c r="BJ17" s="131">
        <v>46188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49" t="s">
        <v>545</v>
      </c>
    </row>
    <row r="18" spans="1:69" ht="23" hidden="1" x14ac:dyDescent="0.35">
      <c r="A18" s="136">
        <v>12</v>
      </c>
      <c r="B18" s="136" t="s">
        <v>257</v>
      </c>
      <c r="C18" s="136" t="s">
        <v>258</v>
      </c>
      <c r="D18" s="136" t="s">
        <v>259</v>
      </c>
      <c r="E18" s="136" t="s">
        <v>260</v>
      </c>
      <c r="F18" s="136" t="s">
        <v>260</v>
      </c>
      <c r="G18" s="136" t="s">
        <v>261</v>
      </c>
      <c r="H18" s="136" t="s">
        <v>262</v>
      </c>
      <c r="I18" s="136">
        <v>143031</v>
      </c>
      <c r="J18" s="136" t="s">
        <v>325</v>
      </c>
      <c r="K18" s="136">
        <v>143031</v>
      </c>
      <c r="L18" s="136" t="s">
        <v>275</v>
      </c>
      <c r="M18" s="136" t="s">
        <v>276</v>
      </c>
      <c r="N18" s="136">
        <v>278629</v>
      </c>
      <c r="O18" s="136" t="s">
        <v>326</v>
      </c>
      <c r="P18" s="136">
        <v>366059</v>
      </c>
      <c r="Q18" s="136" t="s">
        <v>327</v>
      </c>
      <c r="R18" s="136" t="s">
        <v>268</v>
      </c>
      <c r="S18" s="136" t="s">
        <v>328</v>
      </c>
      <c r="T18" s="136" t="s">
        <v>328</v>
      </c>
      <c r="U18" s="136" t="s">
        <v>280</v>
      </c>
      <c r="V18" s="136" t="s">
        <v>271</v>
      </c>
      <c r="W18" s="136">
        <v>0</v>
      </c>
      <c r="X18" s="136" t="s">
        <v>282</v>
      </c>
      <c r="Y18" s="136">
        <v>355864034</v>
      </c>
      <c r="Z18" s="136" t="s">
        <v>329</v>
      </c>
      <c r="AA18" s="136" t="s">
        <v>442</v>
      </c>
      <c r="AB18" s="137">
        <v>80000</v>
      </c>
      <c r="AC18" s="136" t="s">
        <v>407</v>
      </c>
      <c r="AD18" s="136">
        <v>24</v>
      </c>
      <c r="AE18" s="136" t="s">
        <v>383</v>
      </c>
      <c r="AF18" s="136" t="s">
        <v>443</v>
      </c>
      <c r="AG18" s="136" t="s">
        <v>444</v>
      </c>
      <c r="AH18" s="136" t="s">
        <v>445</v>
      </c>
      <c r="AI18" s="136" t="s">
        <v>440</v>
      </c>
      <c r="AJ18" s="137">
        <v>4270</v>
      </c>
      <c r="AK18" s="137">
        <v>4270</v>
      </c>
      <c r="AL18" s="136" t="s">
        <v>446</v>
      </c>
      <c r="AM18" s="137">
        <v>56542.68</v>
      </c>
      <c r="AN18" s="137">
        <v>20317.32</v>
      </c>
      <c r="AO18" s="137">
        <v>76860</v>
      </c>
      <c r="AP18" s="137">
        <v>23457.32</v>
      </c>
      <c r="AQ18" s="137">
        <v>1715.68</v>
      </c>
      <c r="AR18" s="137">
        <v>25173</v>
      </c>
      <c r="AS18" s="137">
        <v>23457.32</v>
      </c>
      <c r="AT18" s="137">
        <v>1715.68</v>
      </c>
      <c r="AU18" s="137">
        <v>25173</v>
      </c>
      <c r="AV18" s="136">
        <v>27</v>
      </c>
      <c r="AW18" s="136">
        <v>250</v>
      </c>
      <c r="AX18" s="136" t="s">
        <v>378</v>
      </c>
      <c r="AY18" s="136"/>
      <c r="AZ18" s="136"/>
      <c r="BA18" s="136"/>
      <c r="BB18" s="136" t="s">
        <v>379</v>
      </c>
      <c r="BC18" s="136" t="s">
        <v>380</v>
      </c>
      <c r="BD18" s="136"/>
      <c r="BE18" s="136">
        <v>0</v>
      </c>
      <c r="BF18" s="136" t="s">
        <v>328</v>
      </c>
      <c r="BG18" s="148" t="s">
        <v>508</v>
      </c>
      <c r="BH18" s="138" t="s">
        <v>523</v>
      </c>
      <c r="BI18" s="130" t="s">
        <v>100</v>
      </c>
      <c r="BJ18" s="131">
        <v>46189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95" t="s">
        <v>545</v>
      </c>
    </row>
    <row r="19" spans="1:69" ht="23" hidden="1" x14ac:dyDescent="0.35">
      <c r="A19" s="136">
        <v>13</v>
      </c>
      <c r="B19" s="136" t="s">
        <v>257</v>
      </c>
      <c r="C19" s="136" t="s">
        <v>258</v>
      </c>
      <c r="D19" s="136" t="s">
        <v>259</v>
      </c>
      <c r="E19" s="136" t="s">
        <v>260</v>
      </c>
      <c r="F19" s="136" t="s">
        <v>260</v>
      </c>
      <c r="G19" s="136" t="s">
        <v>261</v>
      </c>
      <c r="H19" s="136" t="s">
        <v>262</v>
      </c>
      <c r="I19" s="136">
        <v>143031</v>
      </c>
      <c r="J19" s="136" t="s">
        <v>325</v>
      </c>
      <c r="K19" s="136">
        <v>143031</v>
      </c>
      <c r="L19" s="136" t="s">
        <v>275</v>
      </c>
      <c r="M19" s="136" t="s">
        <v>276</v>
      </c>
      <c r="N19" s="136">
        <v>278608</v>
      </c>
      <c r="O19" s="136" t="s">
        <v>330</v>
      </c>
      <c r="P19" s="136">
        <v>822878</v>
      </c>
      <c r="Q19" s="136" t="s">
        <v>331</v>
      </c>
      <c r="R19" s="136" t="s">
        <v>268</v>
      </c>
      <c r="S19" s="136" t="s">
        <v>332</v>
      </c>
      <c r="T19" s="136" t="s">
        <v>332</v>
      </c>
      <c r="U19" s="136" t="s">
        <v>280</v>
      </c>
      <c r="V19" s="136" t="s">
        <v>281</v>
      </c>
      <c r="W19" s="136">
        <v>541</v>
      </c>
      <c r="X19" s="136" t="s">
        <v>282</v>
      </c>
      <c r="Y19" s="136">
        <v>356047137</v>
      </c>
      <c r="Z19" s="136" t="s">
        <v>333</v>
      </c>
      <c r="AA19" s="136" t="s">
        <v>447</v>
      </c>
      <c r="AB19" s="137">
        <v>42000</v>
      </c>
      <c r="AC19" s="136" t="s">
        <v>407</v>
      </c>
      <c r="AD19" s="136">
        <v>24</v>
      </c>
      <c r="AE19" s="136" t="s">
        <v>390</v>
      </c>
      <c r="AF19" s="136" t="s">
        <v>448</v>
      </c>
      <c r="AG19" s="136" t="s">
        <v>449</v>
      </c>
      <c r="AH19" s="136" t="s">
        <v>393</v>
      </c>
      <c r="AI19" s="136" t="s">
        <v>450</v>
      </c>
      <c r="AJ19" s="137">
        <v>2240</v>
      </c>
      <c r="AK19" s="137">
        <v>2240</v>
      </c>
      <c r="AL19" s="136" t="s">
        <v>451</v>
      </c>
      <c r="AM19" s="137">
        <v>39811</v>
      </c>
      <c r="AN19" s="137">
        <v>12709</v>
      </c>
      <c r="AO19" s="137">
        <v>52520</v>
      </c>
      <c r="AP19" s="137">
        <v>2189</v>
      </c>
      <c r="AQ19" s="137">
        <v>0</v>
      </c>
      <c r="AR19" s="137">
        <v>2189</v>
      </c>
      <c r="AS19" s="137">
        <v>2189</v>
      </c>
      <c r="AT19" s="137">
        <v>0</v>
      </c>
      <c r="AU19" s="137">
        <v>2189</v>
      </c>
      <c r="AV19" s="136">
        <v>26</v>
      </c>
      <c r="AW19" s="136">
        <v>68</v>
      </c>
      <c r="AX19" s="136" t="s">
        <v>452</v>
      </c>
      <c r="AY19" s="136"/>
      <c r="AZ19" s="136"/>
      <c r="BA19" s="136"/>
      <c r="BB19" s="136" t="s">
        <v>379</v>
      </c>
      <c r="BC19" s="136" t="s">
        <v>380</v>
      </c>
      <c r="BD19" s="136"/>
      <c r="BE19" s="136">
        <v>0</v>
      </c>
      <c r="BF19" s="136" t="s">
        <v>332</v>
      </c>
      <c r="BG19" s="148" t="s">
        <v>509</v>
      </c>
      <c r="BH19" s="138" t="s">
        <v>523</v>
      </c>
      <c r="BI19" s="130" t="s">
        <v>100</v>
      </c>
      <c r="BJ19" s="131">
        <v>46189</v>
      </c>
      <c r="BK19" s="132" t="s">
        <v>103</v>
      </c>
      <c r="BL19" s="130" t="s">
        <v>108</v>
      </c>
      <c r="BM19" s="133" t="s">
        <v>180</v>
      </c>
      <c r="BN19" s="132" t="s">
        <v>222</v>
      </c>
      <c r="BO19" s="132"/>
      <c r="BP19" s="134"/>
      <c r="BQ19" s="95" t="s">
        <v>545</v>
      </c>
    </row>
    <row r="20" spans="1:69" ht="23" hidden="1" x14ac:dyDescent="0.35">
      <c r="A20" s="136">
        <v>14</v>
      </c>
      <c r="B20" s="136" t="s">
        <v>257</v>
      </c>
      <c r="C20" s="136" t="s">
        <v>258</v>
      </c>
      <c r="D20" s="136" t="s">
        <v>259</v>
      </c>
      <c r="E20" s="136" t="s">
        <v>260</v>
      </c>
      <c r="F20" s="136" t="s">
        <v>260</v>
      </c>
      <c r="G20" s="136" t="s">
        <v>261</v>
      </c>
      <c r="H20" s="136" t="s">
        <v>262</v>
      </c>
      <c r="I20" s="136">
        <v>143031</v>
      </c>
      <c r="J20" s="136" t="s">
        <v>325</v>
      </c>
      <c r="K20" s="136">
        <v>143031</v>
      </c>
      <c r="L20" s="136" t="s">
        <v>275</v>
      </c>
      <c r="M20" s="136" t="s">
        <v>276</v>
      </c>
      <c r="N20" s="136">
        <v>278608</v>
      </c>
      <c r="O20" s="136" t="s">
        <v>330</v>
      </c>
      <c r="P20" s="136">
        <v>822878</v>
      </c>
      <c r="Q20" s="136" t="s">
        <v>331</v>
      </c>
      <c r="R20" s="136" t="s">
        <v>268</v>
      </c>
      <c r="S20" s="136" t="s">
        <v>334</v>
      </c>
      <c r="T20" s="136" t="s">
        <v>334</v>
      </c>
      <c r="U20" s="136" t="s">
        <v>280</v>
      </c>
      <c r="V20" s="136" t="s">
        <v>271</v>
      </c>
      <c r="W20" s="136">
        <v>541</v>
      </c>
      <c r="X20" s="136" t="s">
        <v>335</v>
      </c>
      <c r="Y20" s="136">
        <v>356049288</v>
      </c>
      <c r="Z20" s="136" t="s">
        <v>336</v>
      </c>
      <c r="AA20" s="136" t="s">
        <v>447</v>
      </c>
      <c r="AB20" s="137">
        <v>42000</v>
      </c>
      <c r="AC20" s="136" t="s">
        <v>407</v>
      </c>
      <c r="AD20" s="136">
        <v>24</v>
      </c>
      <c r="AE20" s="136" t="s">
        <v>390</v>
      </c>
      <c r="AF20" s="136" t="s">
        <v>448</v>
      </c>
      <c r="AG20" s="136" t="s">
        <v>449</v>
      </c>
      <c r="AH20" s="136" t="s">
        <v>393</v>
      </c>
      <c r="AI20" s="136" t="s">
        <v>450</v>
      </c>
      <c r="AJ20" s="137">
        <v>2240</v>
      </c>
      <c r="AK20" s="137">
        <v>2240</v>
      </c>
      <c r="AL20" s="136" t="s">
        <v>453</v>
      </c>
      <c r="AM20" s="137">
        <v>28651.79</v>
      </c>
      <c r="AN20" s="137">
        <v>11668.21</v>
      </c>
      <c r="AO20" s="137">
        <v>40320</v>
      </c>
      <c r="AP20" s="137">
        <v>13348.21</v>
      </c>
      <c r="AQ20" s="137">
        <v>1040.79</v>
      </c>
      <c r="AR20" s="137">
        <v>14389</v>
      </c>
      <c r="AS20" s="137">
        <v>13348.21</v>
      </c>
      <c r="AT20" s="137">
        <v>1040.79</v>
      </c>
      <c r="AU20" s="137">
        <v>14389</v>
      </c>
      <c r="AV20" s="136">
        <v>26</v>
      </c>
      <c r="AW20" s="136">
        <v>219</v>
      </c>
      <c r="AX20" s="136" t="s">
        <v>378</v>
      </c>
      <c r="AY20" s="136"/>
      <c r="AZ20" s="136"/>
      <c r="BA20" s="136"/>
      <c r="BB20" s="136" t="s">
        <v>379</v>
      </c>
      <c r="BC20" s="136" t="s">
        <v>380</v>
      </c>
      <c r="BD20" s="136"/>
      <c r="BE20" s="136">
        <v>0</v>
      </c>
      <c r="BF20" s="136" t="s">
        <v>334</v>
      </c>
      <c r="BG20" s="148" t="s">
        <v>510</v>
      </c>
      <c r="BH20" s="138" t="s">
        <v>523</v>
      </c>
      <c r="BI20" s="130" t="s">
        <v>100</v>
      </c>
      <c r="BJ20" s="131">
        <v>46189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49" t="s">
        <v>545</v>
      </c>
    </row>
    <row r="21" spans="1:69" ht="23" hidden="1" x14ac:dyDescent="0.35">
      <c r="A21" s="136">
        <v>15</v>
      </c>
      <c r="B21" s="136" t="s">
        <v>257</v>
      </c>
      <c r="C21" s="136" t="s">
        <v>258</v>
      </c>
      <c r="D21" s="136" t="s">
        <v>259</v>
      </c>
      <c r="E21" s="136" t="s">
        <v>260</v>
      </c>
      <c r="F21" s="136" t="s">
        <v>260</v>
      </c>
      <c r="G21" s="136" t="s">
        <v>261</v>
      </c>
      <c r="H21" s="136" t="s">
        <v>262</v>
      </c>
      <c r="I21" s="136">
        <v>143031</v>
      </c>
      <c r="J21" s="136" t="s">
        <v>325</v>
      </c>
      <c r="K21" s="136">
        <v>143031</v>
      </c>
      <c r="L21" s="138" t="s">
        <v>275</v>
      </c>
      <c r="M21" s="136" t="s">
        <v>276</v>
      </c>
      <c r="N21" s="136">
        <v>278608</v>
      </c>
      <c r="O21" s="136" t="s">
        <v>330</v>
      </c>
      <c r="P21" s="136">
        <v>822878</v>
      </c>
      <c r="Q21" s="136" t="s">
        <v>331</v>
      </c>
      <c r="R21" s="136" t="s">
        <v>268</v>
      </c>
      <c r="S21" s="136" t="s">
        <v>337</v>
      </c>
      <c r="T21" s="136" t="s">
        <v>337</v>
      </c>
      <c r="U21" s="136" t="s">
        <v>280</v>
      </c>
      <c r="V21" s="136" t="s">
        <v>271</v>
      </c>
      <c r="W21" s="136">
        <v>541</v>
      </c>
      <c r="X21" s="136" t="s">
        <v>335</v>
      </c>
      <c r="Y21" s="136">
        <v>356049293</v>
      </c>
      <c r="Z21" s="136" t="s">
        <v>338</v>
      </c>
      <c r="AA21" s="136" t="s">
        <v>447</v>
      </c>
      <c r="AB21" s="137">
        <v>42000</v>
      </c>
      <c r="AC21" s="136" t="s">
        <v>407</v>
      </c>
      <c r="AD21" s="136">
        <v>24</v>
      </c>
      <c r="AE21" s="136" t="s">
        <v>390</v>
      </c>
      <c r="AF21" s="136" t="s">
        <v>448</v>
      </c>
      <c r="AG21" s="136" t="s">
        <v>449</v>
      </c>
      <c r="AH21" s="136" t="s">
        <v>393</v>
      </c>
      <c r="AI21" s="136" t="s">
        <v>450</v>
      </c>
      <c r="AJ21" s="137">
        <v>2240</v>
      </c>
      <c r="AK21" s="137">
        <v>2240</v>
      </c>
      <c r="AL21" s="136" t="s">
        <v>454</v>
      </c>
      <c r="AM21" s="137">
        <v>34655.01</v>
      </c>
      <c r="AN21" s="137">
        <v>12384.99</v>
      </c>
      <c r="AO21" s="137">
        <v>47040</v>
      </c>
      <c r="AP21" s="137">
        <v>7344.99</v>
      </c>
      <c r="AQ21" s="137">
        <v>324.01</v>
      </c>
      <c r="AR21" s="137">
        <v>7669</v>
      </c>
      <c r="AS21" s="137">
        <v>7344.99</v>
      </c>
      <c r="AT21" s="137">
        <v>324.01</v>
      </c>
      <c r="AU21" s="137">
        <v>7669</v>
      </c>
      <c r="AV21" s="136">
        <v>26</v>
      </c>
      <c r="AW21" s="136">
        <v>127</v>
      </c>
      <c r="AX21" s="136" t="s">
        <v>424</v>
      </c>
      <c r="AY21" s="136"/>
      <c r="AZ21" s="136"/>
      <c r="BA21" s="136"/>
      <c r="BB21" s="136" t="s">
        <v>379</v>
      </c>
      <c r="BC21" s="136" t="s">
        <v>380</v>
      </c>
      <c r="BD21" s="136"/>
      <c r="BE21" s="136">
        <v>0</v>
      </c>
      <c r="BF21" s="136" t="s">
        <v>337</v>
      </c>
      <c r="BG21" s="148" t="s">
        <v>511</v>
      </c>
      <c r="BH21" s="138" t="s">
        <v>523</v>
      </c>
      <c r="BI21" s="130" t="s">
        <v>100</v>
      </c>
      <c r="BJ21" s="131">
        <v>46189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66" t="s">
        <v>525</v>
      </c>
    </row>
    <row r="22" spans="1:69" ht="23" hidden="1" x14ac:dyDescent="0.35">
      <c r="A22" s="136">
        <v>16</v>
      </c>
      <c r="B22" s="136" t="s">
        <v>257</v>
      </c>
      <c r="C22" s="136" t="s">
        <v>258</v>
      </c>
      <c r="D22" s="136" t="s">
        <v>259</v>
      </c>
      <c r="E22" s="136" t="s">
        <v>260</v>
      </c>
      <c r="F22" s="136" t="s">
        <v>260</v>
      </c>
      <c r="G22" s="136" t="s">
        <v>261</v>
      </c>
      <c r="H22" s="136" t="s">
        <v>262</v>
      </c>
      <c r="I22" s="136">
        <v>143031</v>
      </c>
      <c r="J22" s="136" t="s">
        <v>325</v>
      </c>
      <c r="K22" s="136">
        <v>143031</v>
      </c>
      <c r="L22" s="136" t="s">
        <v>275</v>
      </c>
      <c r="M22" s="136" t="s">
        <v>276</v>
      </c>
      <c r="N22" s="136">
        <v>278608</v>
      </c>
      <c r="O22" s="136" t="s">
        <v>330</v>
      </c>
      <c r="P22" s="136">
        <v>366019</v>
      </c>
      <c r="Q22" s="136" t="s">
        <v>339</v>
      </c>
      <c r="R22" s="136" t="s">
        <v>268</v>
      </c>
      <c r="S22" s="136" t="s">
        <v>340</v>
      </c>
      <c r="T22" s="136" t="s">
        <v>340</v>
      </c>
      <c r="U22" s="136" t="s">
        <v>319</v>
      </c>
      <c r="V22" s="136" t="s">
        <v>271</v>
      </c>
      <c r="W22" s="136">
        <v>0</v>
      </c>
      <c r="X22" s="136" t="s">
        <v>282</v>
      </c>
      <c r="Y22" s="136">
        <v>357342475</v>
      </c>
      <c r="Z22" s="136" t="s">
        <v>341</v>
      </c>
      <c r="AA22" s="136" t="s">
        <v>455</v>
      </c>
      <c r="AB22" s="137">
        <v>50000</v>
      </c>
      <c r="AC22" s="136" t="s">
        <v>407</v>
      </c>
      <c r="AD22" s="136">
        <v>24</v>
      </c>
      <c r="AE22" s="136" t="s">
        <v>456</v>
      </c>
      <c r="AF22" s="136" t="s">
        <v>457</v>
      </c>
      <c r="AG22" s="136" t="s">
        <v>444</v>
      </c>
      <c r="AH22" s="136" t="s">
        <v>393</v>
      </c>
      <c r="AI22" s="136" t="s">
        <v>458</v>
      </c>
      <c r="AJ22" s="137">
        <v>2670</v>
      </c>
      <c r="AK22" s="137">
        <v>2670</v>
      </c>
      <c r="AL22" s="136" t="s">
        <v>459</v>
      </c>
      <c r="AM22" s="137">
        <v>27944.26</v>
      </c>
      <c r="AN22" s="137">
        <v>12105.74</v>
      </c>
      <c r="AO22" s="137">
        <v>40050</v>
      </c>
      <c r="AP22" s="137">
        <v>22055.74</v>
      </c>
      <c r="AQ22" s="137">
        <v>2387.2600000000002</v>
      </c>
      <c r="AR22" s="137">
        <v>24443</v>
      </c>
      <c r="AS22" s="137">
        <v>22055.74</v>
      </c>
      <c r="AT22" s="137">
        <v>2387.2600000000002</v>
      </c>
      <c r="AU22" s="137">
        <v>24443</v>
      </c>
      <c r="AV22" s="136">
        <v>24</v>
      </c>
      <c r="AW22" s="136">
        <v>250</v>
      </c>
      <c r="AX22" s="136" t="s">
        <v>378</v>
      </c>
      <c r="AY22" s="136"/>
      <c r="AZ22" s="136"/>
      <c r="BA22" s="136"/>
      <c r="BB22" s="136" t="s">
        <v>379</v>
      </c>
      <c r="BC22" s="136" t="s">
        <v>380</v>
      </c>
      <c r="BD22" s="136"/>
      <c r="BE22" s="136">
        <v>0</v>
      </c>
      <c r="BF22" s="136" t="s">
        <v>340</v>
      </c>
      <c r="BG22" s="148" t="s">
        <v>512</v>
      </c>
      <c r="BH22" s="157" t="s">
        <v>523</v>
      </c>
      <c r="BI22" s="158" t="s">
        <v>100</v>
      </c>
      <c r="BJ22" s="131">
        <v>46189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49" t="s">
        <v>545</v>
      </c>
    </row>
    <row r="23" spans="1:69" ht="23" hidden="1" x14ac:dyDescent="0.35">
      <c r="A23" s="136">
        <v>17</v>
      </c>
      <c r="B23" s="136" t="s">
        <v>257</v>
      </c>
      <c r="C23" s="136" t="s">
        <v>258</v>
      </c>
      <c r="D23" s="136" t="s">
        <v>259</v>
      </c>
      <c r="E23" s="136" t="s">
        <v>260</v>
      </c>
      <c r="F23" s="136" t="s">
        <v>260</v>
      </c>
      <c r="G23" s="136" t="s">
        <v>261</v>
      </c>
      <c r="H23" s="136" t="s">
        <v>262</v>
      </c>
      <c r="I23" s="136">
        <v>143031</v>
      </c>
      <c r="J23" s="136" t="s">
        <v>325</v>
      </c>
      <c r="K23" s="136">
        <v>143031</v>
      </c>
      <c r="L23" s="136" t="s">
        <v>275</v>
      </c>
      <c r="M23" s="136" t="s">
        <v>276</v>
      </c>
      <c r="N23" s="136">
        <v>278629</v>
      </c>
      <c r="O23" s="136" t="s">
        <v>326</v>
      </c>
      <c r="P23" s="136">
        <v>366059</v>
      </c>
      <c r="Q23" s="136" t="s">
        <v>327</v>
      </c>
      <c r="R23" s="136" t="s">
        <v>268</v>
      </c>
      <c r="S23" s="136" t="s">
        <v>342</v>
      </c>
      <c r="T23" s="136" t="s">
        <v>342</v>
      </c>
      <c r="U23" s="136" t="s">
        <v>270</v>
      </c>
      <c r="V23" s="136" t="s">
        <v>271</v>
      </c>
      <c r="W23" s="136">
        <v>0</v>
      </c>
      <c r="X23" s="136" t="s">
        <v>282</v>
      </c>
      <c r="Y23" s="136">
        <v>357427914</v>
      </c>
      <c r="Z23" s="136" t="s">
        <v>343</v>
      </c>
      <c r="AA23" s="136" t="s">
        <v>455</v>
      </c>
      <c r="AB23" s="137">
        <v>80000</v>
      </c>
      <c r="AC23" s="136" t="s">
        <v>407</v>
      </c>
      <c r="AD23" s="136">
        <v>24</v>
      </c>
      <c r="AE23" s="136" t="s">
        <v>460</v>
      </c>
      <c r="AF23" s="136" t="s">
        <v>461</v>
      </c>
      <c r="AG23" s="136" t="s">
        <v>444</v>
      </c>
      <c r="AH23" s="136" t="s">
        <v>375</v>
      </c>
      <c r="AI23" s="136" t="s">
        <v>458</v>
      </c>
      <c r="AJ23" s="137">
        <v>4230</v>
      </c>
      <c r="AK23" s="137">
        <v>4230</v>
      </c>
      <c r="AL23" s="136" t="s">
        <v>462</v>
      </c>
      <c r="AM23" s="137">
        <v>44896.480000000003</v>
      </c>
      <c r="AN23" s="137">
        <v>18553.52</v>
      </c>
      <c r="AO23" s="137">
        <v>63450</v>
      </c>
      <c r="AP23" s="137">
        <v>35103.519999999997</v>
      </c>
      <c r="AQ23" s="137">
        <v>3645.48</v>
      </c>
      <c r="AR23" s="137">
        <v>38749</v>
      </c>
      <c r="AS23" s="137">
        <v>35103.519999999997</v>
      </c>
      <c r="AT23" s="137">
        <v>3645.48</v>
      </c>
      <c r="AU23" s="137">
        <v>38749</v>
      </c>
      <c r="AV23" s="136">
        <v>24</v>
      </c>
      <c r="AW23" s="136">
        <v>250</v>
      </c>
      <c r="AX23" s="136" t="s">
        <v>378</v>
      </c>
      <c r="AY23" s="136"/>
      <c r="AZ23" s="136"/>
      <c r="BA23" s="136"/>
      <c r="BB23" s="136" t="s">
        <v>379</v>
      </c>
      <c r="BC23" s="136" t="s">
        <v>380</v>
      </c>
      <c r="BD23" s="136"/>
      <c r="BE23" s="136">
        <v>0</v>
      </c>
      <c r="BF23" s="136" t="s">
        <v>342</v>
      </c>
      <c r="BG23" s="148" t="s">
        <v>513</v>
      </c>
      <c r="BH23" s="161" t="s">
        <v>523</v>
      </c>
      <c r="BI23" s="162" t="s">
        <v>100</v>
      </c>
      <c r="BJ23" s="131">
        <v>46189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95" t="s">
        <v>545</v>
      </c>
    </row>
    <row r="24" spans="1:69" ht="23" hidden="1" x14ac:dyDescent="0.35">
      <c r="A24" s="136">
        <v>21</v>
      </c>
      <c r="B24" s="136" t="s">
        <v>257</v>
      </c>
      <c r="C24" s="136" t="s">
        <v>258</v>
      </c>
      <c r="D24" s="136" t="s">
        <v>259</v>
      </c>
      <c r="E24" s="136" t="s">
        <v>260</v>
      </c>
      <c r="F24" s="136" t="s">
        <v>260</v>
      </c>
      <c r="G24" s="136" t="s">
        <v>261</v>
      </c>
      <c r="H24" s="136" t="s">
        <v>262</v>
      </c>
      <c r="I24" s="136">
        <v>143031</v>
      </c>
      <c r="J24" s="136" t="s">
        <v>325</v>
      </c>
      <c r="K24" s="136">
        <v>143031</v>
      </c>
      <c r="L24" s="136" t="s">
        <v>275</v>
      </c>
      <c r="M24" s="136" t="s">
        <v>276</v>
      </c>
      <c r="N24" s="136">
        <v>278629</v>
      </c>
      <c r="O24" s="136" t="s">
        <v>326</v>
      </c>
      <c r="P24" s="136">
        <v>366059</v>
      </c>
      <c r="Q24" s="136" t="s">
        <v>327</v>
      </c>
      <c r="R24" s="136" t="s">
        <v>268</v>
      </c>
      <c r="S24" s="136" t="s">
        <v>356</v>
      </c>
      <c r="T24" s="136" t="s">
        <v>356</v>
      </c>
      <c r="U24" s="136" t="s">
        <v>270</v>
      </c>
      <c r="V24" s="136" t="s">
        <v>271</v>
      </c>
      <c r="W24" s="136">
        <v>0</v>
      </c>
      <c r="X24" s="136" t="s">
        <v>282</v>
      </c>
      <c r="Y24" s="136">
        <v>357764274</v>
      </c>
      <c r="Z24" s="136" t="s">
        <v>357</v>
      </c>
      <c r="AA24" s="136" t="s">
        <v>463</v>
      </c>
      <c r="AB24" s="137">
        <v>80000</v>
      </c>
      <c r="AC24" s="136" t="s">
        <v>407</v>
      </c>
      <c r="AD24" s="136">
        <v>24</v>
      </c>
      <c r="AE24" s="136" t="s">
        <v>460</v>
      </c>
      <c r="AF24" s="136" t="s">
        <v>477</v>
      </c>
      <c r="AG24" s="136" t="s">
        <v>444</v>
      </c>
      <c r="AH24" s="136" t="s">
        <v>375</v>
      </c>
      <c r="AI24" s="136" t="s">
        <v>472</v>
      </c>
      <c r="AJ24" s="137">
        <v>4230</v>
      </c>
      <c r="AK24" s="137">
        <v>4230</v>
      </c>
      <c r="AL24" s="136" t="s">
        <v>478</v>
      </c>
      <c r="AM24" s="137">
        <v>41375.81</v>
      </c>
      <c r="AN24" s="137">
        <v>17814.189999999999</v>
      </c>
      <c r="AO24" s="137">
        <v>59190</v>
      </c>
      <c r="AP24" s="137">
        <v>38624.19</v>
      </c>
      <c r="AQ24" s="137">
        <v>4420.8100000000004</v>
      </c>
      <c r="AR24" s="137">
        <v>43045</v>
      </c>
      <c r="AS24" s="137">
        <v>33775.589999999997</v>
      </c>
      <c r="AT24" s="137">
        <v>4324.41</v>
      </c>
      <c r="AU24" s="137">
        <v>38100</v>
      </c>
      <c r="AV24" s="136">
        <v>23</v>
      </c>
      <c r="AW24" s="136">
        <v>280</v>
      </c>
      <c r="AX24" s="136" t="s">
        <v>378</v>
      </c>
      <c r="AY24" s="136"/>
      <c r="AZ24" s="136"/>
      <c r="BA24" s="136"/>
      <c r="BB24" s="136" t="s">
        <v>379</v>
      </c>
      <c r="BC24" s="136" t="s">
        <v>380</v>
      </c>
      <c r="BD24" s="136"/>
      <c r="BE24" s="136">
        <v>0</v>
      </c>
      <c r="BF24" s="136" t="s">
        <v>356</v>
      </c>
      <c r="BG24" s="148" t="s">
        <v>517</v>
      </c>
      <c r="BH24" s="159" t="s">
        <v>523</v>
      </c>
      <c r="BI24" s="160" t="s">
        <v>100</v>
      </c>
      <c r="BJ24" s="131">
        <v>46189</v>
      </c>
      <c r="BK24" s="132" t="s">
        <v>526</v>
      </c>
      <c r="BL24" s="130" t="s">
        <v>119</v>
      </c>
      <c r="BM24" s="133" t="s">
        <v>181</v>
      </c>
      <c r="BN24" s="132" t="s">
        <v>222</v>
      </c>
      <c r="BO24" s="132"/>
      <c r="BP24" s="134"/>
      <c r="BQ24" s="49" t="s">
        <v>528</v>
      </c>
    </row>
    <row r="25" spans="1:69" ht="23" hidden="1" x14ac:dyDescent="0.35">
      <c r="A25" s="136">
        <v>22</v>
      </c>
      <c r="B25" s="136" t="s">
        <v>257</v>
      </c>
      <c r="C25" s="136" t="s">
        <v>258</v>
      </c>
      <c r="D25" s="136" t="s">
        <v>259</v>
      </c>
      <c r="E25" s="136" t="s">
        <v>260</v>
      </c>
      <c r="F25" s="136" t="s">
        <v>260</v>
      </c>
      <c r="G25" s="136" t="s">
        <v>261</v>
      </c>
      <c r="H25" s="136" t="s">
        <v>262</v>
      </c>
      <c r="I25" s="136">
        <v>143031</v>
      </c>
      <c r="J25" s="136" t="s">
        <v>325</v>
      </c>
      <c r="K25" s="136">
        <v>143031</v>
      </c>
      <c r="L25" s="136" t="s">
        <v>275</v>
      </c>
      <c r="M25" s="136" t="s">
        <v>276</v>
      </c>
      <c r="N25" s="136">
        <v>278608</v>
      </c>
      <c r="O25" s="136" t="s">
        <v>330</v>
      </c>
      <c r="P25" s="136">
        <v>366019</v>
      </c>
      <c r="Q25" s="136" t="s">
        <v>339</v>
      </c>
      <c r="R25" s="136" t="s">
        <v>268</v>
      </c>
      <c r="S25" s="136" t="s">
        <v>358</v>
      </c>
      <c r="T25" s="136" t="s">
        <v>358</v>
      </c>
      <c r="U25" s="136" t="s">
        <v>359</v>
      </c>
      <c r="V25" s="136" t="s">
        <v>271</v>
      </c>
      <c r="W25" s="136">
        <v>0</v>
      </c>
      <c r="X25" s="136" t="s">
        <v>282</v>
      </c>
      <c r="Y25" s="136">
        <v>357764295</v>
      </c>
      <c r="Z25" s="136" t="s">
        <v>360</v>
      </c>
      <c r="AA25" s="136" t="s">
        <v>463</v>
      </c>
      <c r="AB25" s="137">
        <v>58000</v>
      </c>
      <c r="AC25" s="136" t="s">
        <v>407</v>
      </c>
      <c r="AD25" s="136">
        <v>24</v>
      </c>
      <c r="AE25" s="136" t="s">
        <v>460</v>
      </c>
      <c r="AF25" s="136" t="s">
        <v>479</v>
      </c>
      <c r="AG25" s="136" t="s">
        <v>444</v>
      </c>
      <c r="AH25" s="136" t="s">
        <v>375</v>
      </c>
      <c r="AI25" s="136" t="s">
        <v>472</v>
      </c>
      <c r="AJ25" s="137">
        <v>3070</v>
      </c>
      <c r="AK25" s="137">
        <v>3070</v>
      </c>
      <c r="AL25" s="136" t="s">
        <v>480</v>
      </c>
      <c r="AM25" s="137">
        <v>32590.23</v>
      </c>
      <c r="AN25" s="137">
        <v>13459.77</v>
      </c>
      <c r="AO25" s="137">
        <v>46050</v>
      </c>
      <c r="AP25" s="137">
        <v>25409.77</v>
      </c>
      <c r="AQ25" s="137">
        <v>2639.23</v>
      </c>
      <c r="AR25" s="137">
        <v>28049</v>
      </c>
      <c r="AS25" s="137">
        <v>21988.28</v>
      </c>
      <c r="AT25" s="137">
        <v>2571.7199999999998</v>
      </c>
      <c r="AU25" s="137">
        <v>24560</v>
      </c>
      <c r="AV25" s="136">
        <v>23</v>
      </c>
      <c r="AW25" s="136">
        <v>219</v>
      </c>
      <c r="AX25" s="136" t="s">
        <v>378</v>
      </c>
      <c r="AY25" s="136"/>
      <c r="AZ25" s="136"/>
      <c r="BA25" s="136"/>
      <c r="BB25" s="136" t="s">
        <v>379</v>
      </c>
      <c r="BC25" s="136" t="s">
        <v>380</v>
      </c>
      <c r="BD25" s="136"/>
      <c r="BE25" s="136">
        <v>0</v>
      </c>
      <c r="BF25" s="136" t="s">
        <v>358</v>
      </c>
      <c r="BG25" s="148" t="s">
        <v>518</v>
      </c>
      <c r="BH25" s="138" t="s">
        <v>523</v>
      </c>
      <c r="BI25" s="130" t="s">
        <v>100</v>
      </c>
      <c r="BJ25" s="131">
        <v>46189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49" t="s">
        <v>545</v>
      </c>
    </row>
    <row r="26" spans="1:69" ht="23" hidden="1" x14ac:dyDescent="0.35">
      <c r="A26" s="136">
        <v>23</v>
      </c>
      <c r="B26" s="136" t="s">
        <v>257</v>
      </c>
      <c r="C26" s="136" t="s">
        <v>258</v>
      </c>
      <c r="D26" s="136" t="s">
        <v>259</v>
      </c>
      <c r="E26" s="136" t="s">
        <v>260</v>
      </c>
      <c r="F26" s="136" t="s">
        <v>260</v>
      </c>
      <c r="G26" s="136" t="s">
        <v>261</v>
      </c>
      <c r="H26" s="136" t="s">
        <v>262</v>
      </c>
      <c r="I26" s="136">
        <v>143031</v>
      </c>
      <c r="J26" s="136" t="s">
        <v>325</v>
      </c>
      <c r="K26" s="136">
        <v>143031</v>
      </c>
      <c r="L26" s="136" t="s">
        <v>275</v>
      </c>
      <c r="M26" s="136" t="s">
        <v>276</v>
      </c>
      <c r="N26" s="136">
        <v>278629</v>
      </c>
      <c r="O26" s="136" t="s">
        <v>326</v>
      </c>
      <c r="P26" s="136">
        <v>366059</v>
      </c>
      <c r="Q26" s="136" t="s">
        <v>327</v>
      </c>
      <c r="R26" s="136" t="s">
        <v>268</v>
      </c>
      <c r="S26" s="136" t="s">
        <v>361</v>
      </c>
      <c r="T26" s="136" t="s">
        <v>361</v>
      </c>
      <c r="U26" s="136" t="s">
        <v>359</v>
      </c>
      <c r="V26" s="136" t="s">
        <v>271</v>
      </c>
      <c r="W26" s="136">
        <v>0</v>
      </c>
      <c r="X26" s="136" t="s">
        <v>282</v>
      </c>
      <c r="Y26" s="136">
        <v>357913394</v>
      </c>
      <c r="Z26" s="136" t="s">
        <v>362</v>
      </c>
      <c r="AA26" s="136" t="s">
        <v>481</v>
      </c>
      <c r="AB26" s="137">
        <v>80000</v>
      </c>
      <c r="AC26" s="136" t="s">
        <v>407</v>
      </c>
      <c r="AD26" s="136">
        <v>24</v>
      </c>
      <c r="AE26" s="136" t="s">
        <v>456</v>
      </c>
      <c r="AF26" s="136" t="s">
        <v>482</v>
      </c>
      <c r="AG26" s="136" t="s">
        <v>483</v>
      </c>
      <c r="AH26" s="136" t="s">
        <v>375</v>
      </c>
      <c r="AI26" s="136" t="s">
        <v>484</v>
      </c>
      <c r="AJ26" s="137">
        <v>4270</v>
      </c>
      <c r="AK26" s="137">
        <v>4270</v>
      </c>
      <c r="AL26" s="136" t="s">
        <v>485</v>
      </c>
      <c r="AM26" s="137">
        <v>34593.47</v>
      </c>
      <c r="AN26" s="137">
        <v>16646.53</v>
      </c>
      <c r="AO26" s="137">
        <v>51240</v>
      </c>
      <c r="AP26" s="137">
        <v>45406.53</v>
      </c>
      <c r="AQ26" s="137">
        <v>6454.47</v>
      </c>
      <c r="AR26" s="137">
        <v>51861</v>
      </c>
      <c r="AS26" s="137">
        <v>36529.980000000003</v>
      </c>
      <c r="AT26" s="137">
        <v>6170.02</v>
      </c>
      <c r="AU26" s="137">
        <v>42700</v>
      </c>
      <c r="AV26" s="136">
        <v>22</v>
      </c>
      <c r="AW26" s="136">
        <v>280</v>
      </c>
      <c r="AX26" s="136" t="s">
        <v>378</v>
      </c>
      <c r="AY26" s="136"/>
      <c r="AZ26" s="136"/>
      <c r="BA26" s="136"/>
      <c r="BB26" s="136" t="s">
        <v>379</v>
      </c>
      <c r="BC26" s="136" t="s">
        <v>380</v>
      </c>
      <c r="BD26" s="136"/>
      <c r="BE26" s="136">
        <v>0</v>
      </c>
      <c r="BF26" s="136" t="s">
        <v>361</v>
      </c>
      <c r="BG26" s="148" t="s">
        <v>519</v>
      </c>
      <c r="BH26" s="138" t="s">
        <v>523</v>
      </c>
      <c r="BI26" s="130" t="s">
        <v>100</v>
      </c>
      <c r="BJ26" s="131">
        <v>46189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95" t="s">
        <v>545</v>
      </c>
    </row>
    <row r="27" spans="1:69" ht="23" hidden="1" x14ac:dyDescent="0.35">
      <c r="A27" s="136">
        <v>25</v>
      </c>
      <c r="B27" s="136" t="s">
        <v>257</v>
      </c>
      <c r="C27" s="136" t="s">
        <v>258</v>
      </c>
      <c r="D27" s="136" t="s">
        <v>259</v>
      </c>
      <c r="E27" s="136" t="s">
        <v>260</v>
      </c>
      <c r="F27" s="136" t="s">
        <v>260</v>
      </c>
      <c r="G27" s="136" t="s">
        <v>261</v>
      </c>
      <c r="H27" s="136" t="s">
        <v>262</v>
      </c>
      <c r="I27" s="136">
        <v>143031</v>
      </c>
      <c r="J27" s="136" t="s">
        <v>325</v>
      </c>
      <c r="K27" s="136">
        <v>143031</v>
      </c>
      <c r="L27" s="136" t="s">
        <v>275</v>
      </c>
      <c r="M27" s="136" t="s">
        <v>276</v>
      </c>
      <c r="N27" s="136">
        <v>278629</v>
      </c>
      <c r="O27" s="136" t="s">
        <v>326</v>
      </c>
      <c r="P27" s="136">
        <v>366059</v>
      </c>
      <c r="Q27" s="136" t="s">
        <v>327</v>
      </c>
      <c r="R27" s="136" t="s">
        <v>268</v>
      </c>
      <c r="S27" s="136" t="s">
        <v>366</v>
      </c>
      <c r="T27" s="136" t="s">
        <v>366</v>
      </c>
      <c r="U27" s="136" t="s">
        <v>280</v>
      </c>
      <c r="V27" s="136" t="s">
        <v>281</v>
      </c>
      <c r="W27" s="136">
        <v>0</v>
      </c>
      <c r="X27" s="136" t="s">
        <v>282</v>
      </c>
      <c r="Y27" s="136">
        <v>358129927</v>
      </c>
      <c r="Z27" s="136" t="s">
        <v>367</v>
      </c>
      <c r="AA27" s="136" t="s">
        <v>490</v>
      </c>
      <c r="AB27" s="137">
        <v>76000</v>
      </c>
      <c r="AC27" s="136" t="s">
        <v>407</v>
      </c>
      <c r="AD27" s="136">
        <v>24</v>
      </c>
      <c r="AE27" s="136" t="s">
        <v>415</v>
      </c>
      <c r="AF27" s="136" t="s">
        <v>477</v>
      </c>
      <c r="AG27" s="136" t="s">
        <v>444</v>
      </c>
      <c r="AH27" s="136" t="s">
        <v>375</v>
      </c>
      <c r="AI27" s="136" t="s">
        <v>491</v>
      </c>
      <c r="AJ27" s="137">
        <v>4020</v>
      </c>
      <c r="AK27" s="137">
        <v>4020</v>
      </c>
      <c r="AL27" s="136" t="s">
        <v>462</v>
      </c>
      <c r="AM27" s="137">
        <v>33048.480000000003</v>
      </c>
      <c r="AN27" s="137">
        <v>15191.52</v>
      </c>
      <c r="AO27" s="137">
        <v>48240</v>
      </c>
      <c r="AP27" s="137">
        <v>42951.519999999997</v>
      </c>
      <c r="AQ27" s="137">
        <v>5829.48</v>
      </c>
      <c r="AR27" s="137">
        <v>48781</v>
      </c>
      <c r="AS27" s="137">
        <v>30850.04</v>
      </c>
      <c r="AT27" s="137">
        <v>5329.96</v>
      </c>
      <c r="AU27" s="137">
        <v>36180</v>
      </c>
      <c r="AV27" s="136">
        <v>21</v>
      </c>
      <c r="AW27" s="136">
        <v>250</v>
      </c>
      <c r="AX27" s="136" t="s">
        <v>378</v>
      </c>
      <c r="AY27" s="136"/>
      <c r="AZ27" s="136"/>
      <c r="BA27" s="136"/>
      <c r="BB27" s="136" t="s">
        <v>379</v>
      </c>
      <c r="BC27" s="136" t="s">
        <v>380</v>
      </c>
      <c r="BD27" s="136"/>
      <c r="BE27" s="136">
        <v>0</v>
      </c>
      <c r="BF27" s="136" t="s">
        <v>366</v>
      </c>
      <c r="BG27" s="148" t="s">
        <v>521</v>
      </c>
      <c r="BH27" s="138" t="s">
        <v>523</v>
      </c>
      <c r="BI27" s="130" t="s">
        <v>100</v>
      </c>
      <c r="BJ27" s="131">
        <v>46189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49" t="s">
        <v>525</v>
      </c>
    </row>
    <row r="28" spans="1:69" ht="23" hidden="1" x14ac:dyDescent="0.35">
      <c r="A28" s="136">
        <v>26</v>
      </c>
      <c r="B28" s="136" t="s">
        <v>257</v>
      </c>
      <c r="C28" s="136" t="s">
        <v>258</v>
      </c>
      <c r="D28" s="136" t="s">
        <v>259</v>
      </c>
      <c r="E28" s="136" t="s">
        <v>260</v>
      </c>
      <c r="F28" s="136" t="s">
        <v>260</v>
      </c>
      <c r="G28" s="136" t="s">
        <v>261</v>
      </c>
      <c r="H28" s="136" t="s">
        <v>262</v>
      </c>
      <c r="I28" s="136">
        <v>143031</v>
      </c>
      <c r="J28" s="136" t="s">
        <v>325</v>
      </c>
      <c r="K28" s="136">
        <v>143031</v>
      </c>
      <c r="L28" s="136" t="s">
        <v>275</v>
      </c>
      <c r="M28" s="136" t="s">
        <v>276</v>
      </c>
      <c r="N28" s="136">
        <v>278608</v>
      </c>
      <c r="O28" s="136" t="s">
        <v>330</v>
      </c>
      <c r="P28" s="136">
        <v>822878</v>
      </c>
      <c r="Q28" s="136" t="s">
        <v>331</v>
      </c>
      <c r="R28" s="136" t="s">
        <v>368</v>
      </c>
      <c r="S28" s="136" t="s">
        <v>334</v>
      </c>
      <c r="T28" s="136" t="s">
        <v>334</v>
      </c>
      <c r="U28" s="136" t="s">
        <v>280</v>
      </c>
      <c r="V28" s="136" t="s">
        <v>271</v>
      </c>
      <c r="W28" s="136">
        <v>0</v>
      </c>
      <c r="X28" s="136" t="s">
        <v>335</v>
      </c>
      <c r="Y28" s="136">
        <v>358462582</v>
      </c>
      <c r="Z28" s="136" t="s">
        <v>369</v>
      </c>
      <c r="AA28" s="136" t="s">
        <v>492</v>
      </c>
      <c r="AB28" s="137">
        <v>25000</v>
      </c>
      <c r="AC28" s="136" t="s">
        <v>407</v>
      </c>
      <c r="AD28" s="136">
        <v>18</v>
      </c>
      <c r="AE28" s="136" t="s">
        <v>493</v>
      </c>
      <c r="AF28" s="136" t="s">
        <v>448</v>
      </c>
      <c r="AG28" s="136" t="s">
        <v>449</v>
      </c>
      <c r="AH28" s="136" t="s">
        <v>393</v>
      </c>
      <c r="AI28" s="136" t="s">
        <v>494</v>
      </c>
      <c r="AJ28" s="137">
        <v>1680</v>
      </c>
      <c r="AK28" s="137">
        <v>1680</v>
      </c>
      <c r="AL28" s="136" t="s">
        <v>495</v>
      </c>
      <c r="AM28" s="137">
        <v>16982.77</v>
      </c>
      <c r="AN28" s="137">
        <v>4857.2299999999996</v>
      </c>
      <c r="AO28" s="137">
        <v>21840</v>
      </c>
      <c r="AP28" s="137">
        <v>8017.23</v>
      </c>
      <c r="AQ28" s="137">
        <v>505.77</v>
      </c>
      <c r="AR28" s="137">
        <v>8523</v>
      </c>
      <c r="AS28" s="137">
        <v>8017.23</v>
      </c>
      <c r="AT28" s="137">
        <v>505.77</v>
      </c>
      <c r="AU28" s="137">
        <v>8523</v>
      </c>
      <c r="AV28" s="136">
        <v>20</v>
      </c>
      <c r="AW28" s="136">
        <v>189</v>
      </c>
      <c r="AX28" s="136" t="s">
        <v>378</v>
      </c>
      <c r="AY28" s="136"/>
      <c r="AZ28" s="136"/>
      <c r="BA28" s="136"/>
      <c r="BB28" s="136" t="s">
        <v>379</v>
      </c>
      <c r="BC28" s="136" t="s">
        <v>380</v>
      </c>
      <c r="BD28" s="136"/>
      <c r="BE28" s="136">
        <v>0</v>
      </c>
      <c r="BF28" s="136" t="s">
        <v>334</v>
      </c>
      <c r="BG28" s="148" t="s">
        <v>510</v>
      </c>
      <c r="BH28" s="138" t="s">
        <v>523</v>
      </c>
      <c r="BI28" s="130" t="s">
        <v>100</v>
      </c>
      <c r="BJ28" s="131">
        <v>46189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49" t="s">
        <v>545</v>
      </c>
    </row>
    <row r="29" spans="1:69" ht="23" hidden="1" x14ac:dyDescent="0.35">
      <c r="A29" s="136">
        <v>27</v>
      </c>
      <c r="B29" s="136" t="s">
        <v>257</v>
      </c>
      <c r="C29" s="136" t="s">
        <v>258</v>
      </c>
      <c r="D29" s="136" t="s">
        <v>259</v>
      </c>
      <c r="E29" s="136" t="s">
        <v>260</v>
      </c>
      <c r="F29" s="136" t="s">
        <v>260</v>
      </c>
      <c r="G29" s="136" t="s">
        <v>261</v>
      </c>
      <c r="H29" s="136" t="s">
        <v>262</v>
      </c>
      <c r="I29" s="136">
        <v>143031</v>
      </c>
      <c r="J29" s="136" t="s">
        <v>325</v>
      </c>
      <c r="K29" s="136">
        <v>143031</v>
      </c>
      <c r="L29" s="136" t="s">
        <v>275</v>
      </c>
      <c r="M29" s="136" t="s">
        <v>276</v>
      </c>
      <c r="N29" s="136">
        <v>278608</v>
      </c>
      <c r="O29" s="136" t="s">
        <v>330</v>
      </c>
      <c r="P29" s="136">
        <v>822878</v>
      </c>
      <c r="Q29" s="136" t="s">
        <v>331</v>
      </c>
      <c r="R29" s="136" t="s">
        <v>368</v>
      </c>
      <c r="S29" s="136" t="s">
        <v>337</v>
      </c>
      <c r="T29" s="136" t="s">
        <v>337</v>
      </c>
      <c r="U29" s="136" t="s">
        <v>280</v>
      </c>
      <c r="V29" s="136" t="s">
        <v>271</v>
      </c>
      <c r="W29" s="136">
        <v>0</v>
      </c>
      <c r="X29" s="136" t="s">
        <v>335</v>
      </c>
      <c r="Y29" s="136">
        <v>358464399</v>
      </c>
      <c r="Z29" s="136" t="s">
        <v>338</v>
      </c>
      <c r="AA29" s="136" t="s">
        <v>492</v>
      </c>
      <c r="AB29" s="137">
        <v>25000</v>
      </c>
      <c r="AC29" s="136" t="s">
        <v>407</v>
      </c>
      <c r="AD29" s="136">
        <v>18</v>
      </c>
      <c r="AE29" s="136" t="s">
        <v>493</v>
      </c>
      <c r="AF29" s="136" t="s">
        <v>448</v>
      </c>
      <c r="AG29" s="136" t="s">
        <v>449</v>
      </c>
      <c r="AH29" s="136" t="s">
        <v>393</v>
      </c>
      <c r="AI29" s="136" t="s">
        <v>494</v>
      </c>
      <c r="AJ29" s="137">
        <v>1680</v>
      </c>
      <c r="AK29" s="137">
        <v>1680</v>
      </c>
      <c r="AL29" s="136" t="s">
        <v>496</v>
      </c>
      <c r="AM29" s="137">
        <v>21618.84</v>
      </c>
      <c r="AN29" s="137">
        <v>5261.16</v>
      </c>
      <c r="AO29" s="137">
        <v>26880</v>
      </c>
      <c r="AP29" s="137">
        <v>3381.16</v>
      </c>
      <c r="AQ29" s="137">
        <v>101.84</v>
      </c>
      <c r="AR29" s="137">
        <v>3483</v>
      </c>
      <c r="AS29" s="137">
        <v>3381.16</v>
      </c>
      <c r="AT29" s="137">
        <v>101.84</v>
      </c>
      <c r="AU29" s="137">
        <v>3483</v>
      </c>
      <c r="AV29" s="136">
        <v>20</v>
      </c>
      <c r="AW29" s="136">
        <v>99</v>
      </c>
      <c r="AX29" s="136" t="s">
        <v>424</v>
      </c>
      <c r="AY29" s="136"/>
      <c r="AZ29" s="136"/>
      <c r="BA29" s="136"/>
      <c r="BB29" s="136" t="s">
        <v>379</v>
      </c>
      <c r="BC29" s="136" t="s">
        <v>380</v>
      </c>
      <c r="BD29" s="136"/>
      <c r="BE29" s="136">
        <v>0</v>
      </c>
      <c r="BF29" s="136" t="s">
        <v>337</v>
      </c>
      <c r="BG29" s="148" t="s">
        <v>511</v>
      </c>
      <c r="BH29" s="138" t="s">
        <v>523</v>
      </c>
      <c r="BI29" s="130" t="s">
        <v>100</v>
      </c>
      <c r="BJ29" s="131">
        <v>46189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95" t="s">
        <v>525</v>
      </c>
    </row>
    <row r="30" spans="1:69" ht="23" hidden="1" x14ac:dyDescent="0.35">
      <c r="A30" s="136">
        <v>6</v>
      </c>
      <c r="B30" s="136" t="s">
        <v>257</v>
      </c>
      <c r="C30" s="136" t="s">
        <v>258</v>
      </c>
      <c r="D30" s="136" t="s">
        <v>259</v>
      </c>
      <c r="E30" s="136" t="s">
        <v>260</v>
      </c>
      <c r="F30" s="136" t="s">
        <v>260</v>
      </c>
      <c r="G30" s="136" t="s">
        <v>261</v>
      </c>
      <c r="H30" s="136" t="s">
        <v>262</v>
      </c>
      <c r="I30" s="136">
        <v>157345</v>
      </c>
      <c r="J30" s="136" t="s">
        <v>296</v>
      </c>
      <c r="K30" s="136">
        <v>157345</v>
      </c>
      <c r="L30" s="136" t="s">
        <v>264</v>
      </c>
      <c r="M30" s="136" t="s">
        <v>265</v>
      </c>
      <c r="N30" s="136">
        <v>267454</v>
      </c>
      <c r="O30" s="136" t="s">
        <v>297</v>
      </c>
      <c r="P30" s="136">
        <v>351073</v>
      </c>
      <c r="Q30" s="136" t="s">
        <v>298</v>
      </c>
      <c r="R30" s="136" t="s">
        <v>268</v>
      </c>
      <c r="S30" s="136" t="s">
        <v>299</v>
      </c>
      <c r="T30" s="136" t="s">
        <v>299</v>
      </c>
      <c r="U30" s="136" t="s">
        <v>270</v>
      </c>
      <c r="V30" s="136" t="s">
        <v>271</v>
      </c>
      <c r="W30" s="136">
        <v>0</v>
      </c>
      <c r="X30" s="136" t="s">
        <v>282</v>
      </c>
      <c r="Y30" s="136">
        <v>354369238</v>
      </c>
      <c r="Z30" s="136" t="s">
        <v>300</v>
      </c>
      <c r="AA30" s="136" t="s">
        <v>406</v>
      </c>
      <c r="AB30" s="137">
        <v>73000</v>
      </c>
      <c r="AC30" s="136" t="s">
        <v>407</v>
      </c>
      <c r="AD30" s="136">
        <v>24</v>
      </c>
      <c r="AE30" s="136" t="s">
        <v>408</v>
      </c>
      <c r="AF30" s="136" t="s">
        <v>409</v>
      </c>
      <c r="AG30" s="136" t="s">
        <v>410</v>
      </c>
      <c r="AH30" s="136" t="s">
        <v>375</v>
      </c>
      <c r="AI30" s="136" t="s">
        <v>411</v>
      </c>
      <c r="AJ30" s="137">
        <v>3900</v>
      </c>
      <c r="AK30" s="137">
        <v>3900</v>
      </c>
      <c r="AL30" s="136" t="s">
        <v>412</v>
      </c>
      <c r="AM30" s="137">
        <v>68264.11</v>
      </c>
      <c r="AN30" s="137">
        <v>21435.89</v>
      </c>
      <c r="AO30" s="137">
        <v>89700</v>
      </c>
      <c r="AP30" s="137">
        <v>4735.8900000000003</v>
      </c>
      <c r="AQ30" s="137">
        <v>101.11</v>
      </c>
      <c r="AR30" s="137">
        <v>4837</v>
      </c>
      <c r="AS30" s="137">
        <v>4735.8900000000003</v>
      </c>
      <c r="AT30" s="137">
        <v>101.11</v>
      </c>
      <c r="AU30" s="137">
        <v>4837</v>
      </c>
      <c r="AV30" s="136">
        <v>29</v>
      </c>
      <c r="AW30" s="136">
        <v>158</v>
      </c>
      <c r="AX30" s="136" t="s">
        <v>413</v>
      </c>
      <c r="AY30" s="136"/>
      <c r="AZ30" s="136"/>
      <c r="BA30" s="136"/>
      <c r="BB30" s="136" t="s">
        <v>379</v>
      </c>
      <c r="BC30" s="136" t="s">
        <v>380</v>
      </c>
      <c r="BD30" s="136"/>
      <c r="BE30" s="136">
        <v>0</v>
      </c>
      <c r="BF30" s="136" t="s">
        <v>299</v>
      </c>
      <c r="BG30" s="148" t="s">
        <v>502</v>
      </c>
      <c r="BH30" s="138" t="s">
        <v>523</v>
      </c>
      <c r="BI30" s="130" t="s">
        <v>100</v>
      </c>
      <c r="BJ30" s="131">
        <v>46191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63" t="s">
        <v>525</v>
      </c>
    </row>
    <row r="31" spans="1:69" ht="24" hidden="1" x14ac:dyDescent="0.35">
      <c r="A31" s="136">
        <v>1</v>
      </c>
      <c r="B31" s="146" t="s">
        <v>257</v>
      </c>
      <c r="C31" s="146" t="s">
        <v>258</v>
      </c>
      <c r="D31" s="146" t="s">
        <v>259</v>
      </c>
      <c r="E31" s="146" t="s">
        <v>260</v>
      </c>
      <c r="F31" s="146" t="s">
        <v>260</v>
      </c>
      <c r="G31" s="146" t="s">
        <v>261</v>
      </c>
      <c r="H31" s="146" t="s">
        <v>262</v>
      </c>
      <c r="I31" s="146">
        <v>133555</v>
      </c>
      <c r="J31" s="146" t="s">
        <v>263</v>
      </c>
      <c r="K31" s="146">
        <v>133555</v>
      </c>
      <c r="L31" s="146" t="s">
        <v>264</v>
      </c>
      <c r="M31" s="146" t="s">
        <v>265</v>
      </c>
      <c r="N31" s="146">
        <v>225450</v>
      </c>
      <c r="O31" s="146" t="s">
        <v>266</v>
      </c>
      <c r="P31" s="146">
        <v>297099</v>
      </c>
      <c r="Q31" s="146" t="s">
        <v>267</v>
      </c>
      <c r="R31" s="146" t="s">
        <v>268</v>
      </c>
      <c r="S31" s="146" t="s">
        <v>269</v>
      </c>
      <c r="T31" s="146" t="s">
        <v>269</v>
      </c>
      <c r="U31" s="146" t="s">
        <v>270</v>
      </c>
      <c r="V31" s="146" t="s">
        <v>271</v>
      </c>
      <c r="W31" s="146">
        <v>541</v>
      </c>
      <c r="X31" s="146" t="s">
        <v>272</v>
      </c>
      <c r="Y31" s="146">
        <v>353105234</v>
      </c>
      <c r="Z31" s="146" t="s">
        <v>273</v>
      </c>
      <c r="AA31" s="146" t="s">
        <v>370</v>
      </c>
      <c r="AB31" s="147">
        <v>80000</v>
      </c>
      <c r="AC31" s="146" t="s">
        <v>371</v>
      </c>
      <c r="AD31" s="146">
        <v>24</v>
      </c>
      <c r="AE31" s="146" t="s">
        <v>372</v>
      </c>
      <c r="AF31" s="146" t="s">
        <v>373</v>
      </c>
      <c r="AG31" s="146" t="s">
        <v>374</v>
      </c>
      <c r="AH31" s="146" t="s">
        <v>375</v>
      </c>
      <c r="AI31" s="146" t="s">
        <v>376</v>
      </c>
      <c r="AJ31" s="147">
        <v>4270</v>
      </c>
      <c r="AK31" s="147">
        <v>4270</v>
      </c>
      <c r="AL31" s="146" t="s">
        <v>377</v>
      </c>
      <c r="AM31" s="147">
        <v>66664.009999999995</v>
      </c>
      <c r="AN31" s="147">
        <v>23005.99</v>
      </c>
      <c r="AO31" s="147">
        <v>89670</v>
      </c>
      <c r="AP31" s="147">
        <v>13335.99</v>
      </c>
      <c r="AQ31" s="147">
        <v>591.01</v>
      </c>
      <c r="AR31" s="147">
        <v>13927</v>
      </c>
      <c r="AS31" s="147">
        <v>13335.99</v>
      </c>
      <c r="AT31" s="147">
        <v>591.01</v>
      </c>
      <c r="AU31" s="147">
        <v>13927</v>
      </c>
      <c r="AV31" s="146">
        <v>32</v>
      </c>
      <c r="AW31" s="149">
        <v>316</v>
      </c>
      <c r="AX31" s="149" t="s">
        <v>378</v>
      </c>
      <c r="AY31" s="154"/>
      <c r="AZ31" s="149"/>
      <c r="BA31" s="149"/>
      <c r="BB31" s="146" t="s">
        <v>379</v>
      </c>
      <c r="BC31" s="149" t="s">
        <v>380</v>
      </c>
      <c r="BD31" s="149"/>
      <c r="BE31" s="146">
        <v>0</v>
      </c>
      <c r="BF31" s="146" t="s">
        <v>269</v>
      </c>
      <c r="BG31" s="148" t="s">
        <v>497</v>
      </c>
      <c r="BH31" s="156" t="s">
        <v>523</v>
      </c>
      <c r="BI31" s="94" t="s">
        <v>100</v>
      </c>
      <c r="BJ31" s="140">
        <v>46191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141"/>
      <c r="BP31" s="42"/>
      <c r="BQ31" s="164" t="s">
        <v>545</v>
      </c>
    </row>
    <row r="32" spans="1:69" ht="39.5" x14ac:dyDescent="0.35">
      <c r="A32" s="136">
        <v>28</v>
      </c>
      <c r="B32" s="167" t="s">
        <v>257</v>
      </c>
      <c r="C32" s="167" t="s">
        <v>258</v>
      </c>
      <c r="D32" s="167" t="s">
        <v>259</v>
      </c>
      <c r="E32" s="167" t="s">
        <v>260</v>
      </c>
      <c r="F32" s="167" t="s">
        <v>260</v>
      </c>
      <c r="G32" s="167" t="s">
        <v>261</v>
      </c>
      <c r="H32" s="167" t="s">
        <v>262</v>
      </c>
      <c r="I32" s="167">
        <v>134917</v>
      </c>
      <c r="J32" s="167" t="s">
        <v>529</v>
      </c>
      <c r="K32" s="167">
        <v>134917</v>
      </c>
      <c r="L32" s="167" t="s">
        <v>275</v>
      </c>
      <c r="M32" s="167" t="s">
        <v>276</v>
      </c>
      <c r="N32" s="167">
        <v>227706</v>
      </c>
      <c r="O32" s="167" t="s">
        <v>530</v>
      </c>
      <c r="P32" s="167">
        <v>402511</v>
      </c>
      <c r="Q32" s="167" t="s">
        <v>531</v>
      </c>
      <c r="R32" s="167" t="s">
        <v>268</v>
      </c>
      <c r="S32" s="167" t="s">
        <v>532</v>
      </c>
      <c r="T32" s="167" t="s">
        <v>532</v>
      </c>
      <c r="U32" s="167" t="s">
        <v>270</v>
      </c>
      <c r="V32" s="167" t="s">
        <v>271</v>
      </c>
      <c r="W32" s="167">
        <v>0</v>
      </c>
      <c r="X32" s="167" t="s">
        <v>533</v>
      </c>
      <c r="Y32" s="167">
        <v>358431688</v>
      </c>
      <c r="Z32" s="169" t="s">
        <v>544</v>
      </c>
      <c r="AA32" s="167" t="s">
        <v>492</v>
      </c>
      <c r="AB32" s="168">
        <v>65000</v>
      </c>
      <c r="AC32" s="167" t="s">
        <v>534</v>
      </c>
      <c r="AD32" s="167">
        <v>24</v>
      </c>
      <c r="AE32" s="167" t="s">
        <v>465</v>
      </c>
      <c r="AF32" s="167" t="s">
        <v>535</v>
      </c>
      <c r="AG32" s="167" t="s">
        <v>536</v>
      </c>
      <c r="AH32" s="167" t="s">
        <v>393</v>
      </c>
      <c r="AI32" s="167" t="s">
        <v>537</v>
      </c>
      <c r="AJ32" s="168">
        <v>3460</v>
      </c>
      <c r="AK32" s="168">
        <v>3460</v>
      </c>
      <c r="AL32" s="167" t="s">
        <v>538</v>
      </c>
      <c r="AM32" s="168">
        <v>42341.69</v>
      </c>
      <c r="AN32" s="168">
        <v>16478.310000000001</v>
      </c>
      <c r="AO32" s="168">
        <v>58820</v>
      </c>
      <c r="AP32" s="168">
        <v>22658.31</v>
      </c>
      <c r="AQ32" s="168">
        <v>1943.69</v>
      </c>
      <c r="AR32" s="168">
        <v>24602</v>
      </c>
      <c r="AS32" s="168">
        <v>9154.23</v>
      </c>
      <c r="AT32" s="168">
        <v>1225.77</v>
      </c>
      <c r="AU32" s="168">
        <v>10380</v>
      </c>
      <c r="AV32" s="167">
        <v>20</v>
      </c>
      <c r="AW32" s="167">
        <v>71</v>
      </c>
      <c r="AX32" s="167" t="s">
        <v>452</v>
      </c>
      <c r="AY32" s="167"/>
      <c r="AZ32" s="167"/>
      <c r="BA32" s="167"/>
      <c r="BB32" s="167" t="s">
        <v>379</v>
      </c>
      <c r="BC32" s="167" t="s">
        <v>380</v>
      </c>
      <c r="BD32" s="167"/>
      <c r="BE32" s="168">
        <v>0</v>
      </c>
      <c r="BF32" s="167" t="s">
        <v>532</v>
      </c>
      <c r="BG32" s="167" t="s">
        <v>539</v>
      </c>
      <c r="BH32" s="169" t="s">
        <v>523</v>
      </c>
      <c r="BI32" s="95" t="s">
        <v>100</v>
      </c>
      <c r="BJ32" s="123">
        <v>46192</v>
      </c>
      <c r="BK32" s="94" t="s">
        <v>103</v>
      </c>
      <c r="BL32" s="95" t="s">
        <v>108</v>
      </c>
      <c r="BM32" s="96" t="s">
        <v>181</v>
      </c>
      <c r="BN32" s="94" t="s">
        <v>221</v>
      </c>
      <c r="BO32" s="94">
        <v>2000</v>
      </c>
      <c r="BP32" s="42" t="s">
        <v>183</v>
      </c>
      <c r="BQ32" s="170" t="s">
        <v>591</v>
      </c>
    </row>
    <row r="33" spans="1:69" ht="23" hidden="1" x14ac:dyDescent="0.35">
      <c r="A33" s="136">
        <v>29</v>
      </c>
      <c r="B33" s="169" t="s">
        <v>257</v>
      </c>
      <c r="C33" s="169" t="s">
        <v>258</v>
      </c>
      <c r="D33" s="169" t="s">
        <v>259</v>
      </c>
      <c r="E33" s="169" t="s">
        <v>260</v>
      </c>
      <c r="F33" s="169" t="s">
        <v>260</v>
      </c>
      <c r="G33" s="169" t="s">
        <v>261</v>
      </c>
      <c r="H33" s="169" t="s">
        <v>262</v>
      </c>
      <c r="I33" s="169">
        <v>147636</v>
      </c>
      <c r="J33" s="169" t="s">
        <v>547</v>
      </c>
      <c r="K33" s="169">
        <v>147636</v>
      </c>
      <c r="L33" s="169" t="s">
        <v>548</v>
      </c>
      <c r="M33" s="169" t="s">
        <v>549</v>
      </c>
      <c r="N33" s="169">
        <v>250163</v>
      </c>
      <c r="O33" s="169" t="s">
        <v>550</v>
      </c>
      <c r="P33" s="169">
        <v>912130</v>
      </c>
      <c r="Q33" s="169" t="s">
        <v>551</v>
      </c>
      <c r="R33" s="169" t="s">
        <v>268</v>
      </c>
      <c r="S33" s="169" t="s">
        <v>552</v>
      </c>
      <c r="T33" s="169" t="s">
        <v>552</v>
      </c>
      <c r="U33" s="169" t="s">
        <v>270</v>
      </c>
      <c r="V33" s="169" t="s">
        <v>271</v>
      </c>
      <c r="W33" s="169">
        <v>0</v>
      </c>
      <c r="X33" s="169" t="s">
        <v>282</v>
      </c>
      <c r="Y33" s="169">
        <v>357307517</v>
      </c>
      <c r="Z33" s="169" t="s">
        <v>553</v>
      </c>
      <c r="AA33" s="169" t="s">
        <v>455</v>
      </c>
      <c r="AB33" s="171">
        <v>65000</v>
      </c>
      <c r="AC33" s="169" t="s">
        <v>431</v>
      </c>
      <c r="AD33" s="169">
        <v>24</v>
      </c>
      <c r="AE33" s="169" t="s">
        <v>465</v>
      </c>
      <c r="AF33" s="169" t="s">
        <v>554</v>
      </c>
      <c r="AG33" s="169" t="s">
        <v>555</v>
      </c>
      <c r="AH33" s="169" t="s">
        <v>393</v>
      </c>
      <c r="AI33" s="169" t="s">
        <v>556</v>
      </c>
      <c r="AJ33" s="171">
        <v>3470</v>
      </c>
      <c r="AK33" s="171">
        <v>3470</v>
      </c>
      <c r="AL33" s="169" t="s">
        <v>557</v>
      </c>
      <c r="AM33" s="171">
        <v>61536.86</v>
      </c>
      <c r="AN33" s="171">
        <v>18273.14</v>
      </c>
      <c r="AO33" s="171">
        <v>79810</v>
      </c>
      <c r="AP33" s="171">
        <v>3463.14</v>
      </c>
      <c r="AQ33" s="171">
        <v>73.86</v>
      </c>
      <c r="AR33" s="171">
        <v>3537</v>
      </c>
      <c r="AS33" s="171">
        <v>3463.14</v>
      </c>
      <c r="AT33" s="171">
        <v>73.86</v>
      </c>
      <c r="AU33" s="171">
        <v>3537</v>
      </c>
      <c r="AV33" s="169">
        <v>24</v>
      </c>
      <c r="AW33" s="169">
        <v>14</v>
      </c>
      <c r="AX33" s="169" t="s">
        <v>558</v>
      </c>
      <c r="AY33" s="169"/>
      <c r="AZ33" s="169"/>
      <c r="BA33" s="169"/>
      <c r="BB33" s="169" t="s">
        <v>379</v>
      </c>
      <c r="BC33" s="169" t="s">
        <v>380</v>
      </c>
      <c r="BD33" s="169"/>
      <c r="BE33" s="171">
        <v>0</v>
      </c>
      <c r="BF33" s="169" t="s">
        <v>552</v>
      </c>
      <c r="BG33" s="169" t="s">
        <v>559</v>
      </c>
      <c r="BH33" s="169" t="s">
        <v>572</v>
      </c>
      <c r="BI33" s="95" t="s">
        <v>100</v>
      </c>
      <c r="BJ33" s="123">
        <v>46204</v>
      </c>
      <c r="BK33" s="94" t="s">
        <v>104</v>
      </c>
      <c r="BL33" s="95" t="s">
        <v>119</v>
      </c>
      <c r="BM33" s="96" t="s">
        <v>181</v>
      </c>
      <c r="BN33" s="94" t="s">
        <v>222</v>
      </c>
      <c r="BO33" s="94"/>
      <c r="BP33" s="42"/>
      <c r="BQ33" s="95" t="s">
        <v>570</v>
      </c>
    </row>
    <row r="34" spans="1:69" ht="23" hidden="1" x14ac:dyDescent="0.35">
      <c r="A34" s="136">
        <v>30</v>
      </c>
      <c r="B34" s="169" t="s">
        <v>257</v>
      </c>
      <c r="C34" s="169" t="s">
        <v>258</v>
      </c>
      <c r="D34" s="169" t="s">
        <v>259</v>
      </c>
      <c r="E34" s="169" t="s">
        <v>260</v>
      </c>
      <c r="F34" s="169" t="s">
        <v>260</v>
      </c>
      <c r="G34" s="169" t="s">
        <v>261</v>
      </c>
      <c r="H34" s="169" t="s">
        <v>262</v>
      </c>
      <c r="I34" s="169">
        <v>130682</v>
      </c>
      <c r="J34" s="169" t="s">
        <v>560</v>
      </c>
      <c r="K34" s="169">
        <v>130682</v>
      </c>
      <c r="L34" s="169" t="s">
        <v>548</v>
      </c>
      <c r="M34" s="169" t="s">
        <v>549</v>
      </c>
      <c r="N34" s="169">
        <v>403008</v>
      </c>
      <c r="O34" s="169" t="s">
        <v>561</v>
      </c>
      <c r="P34" s="169">
        <v>847758</v>
      </c>
      <c r="Q34" s="169" t="s">
        <v>562</v>
      </c>
      <c r="R34" s="169" t="s">
        <v>268</v>
      </c>
      <c r="S34" s="169" t="s">
        <v>563</v>
      </c>
      <c r="T34" s="169" t="s">
        <v>563</v>
      </c>
      <c r="U34" s="169" t="s">
        <v>280</v>
      </c>
      <c r="V34" s="169" t="s">
        <v>271</v>
      </c>
      <c r="W34" s="169">
        <v>0</v>
      </c>
      <c r="X34" s="169" t="s">
        <v>282</v>
      </c>
      <c r="Y34" s="169">
        <v>358679582</v>
      </c>
      <c r="Z34" s="169" t="s">
        <v>564</v>
      </c>
      <c r="AA34" s="169" t="s">
        <v>492</v>
      </c>
      <c r="AB34" s="171">
        <v>65000</v>
      </c>
      <c r="AC34" s="169" t="s">
        <v>565</v>
      </c>
      <c r="AD34" s="169">
        <v>24</v>
      </c>
      <c r="AE34" s="169" t="s">
        <v>465</v>
      </c>
      <c r="AF34" s="169" t="s">
        <v>438</v>
      </c>
      <c r="AG34" s="169" t="s">
        <v>566</v>
      </c>
      <c r="AH34" s="169" t="s">
        <v>393</v>
      </c>
      <c r="AI34" s="169" t="s">
        <v>567</v>
      </c>
      <c r="AJ34" s="171">
        <v>3460</v>
      </c>
      <c r="AK34" s="171">
        <v>3460</v>
      </c>
      <c r="AL34" s="169" t="s">
        <v>568</v>
      </c>
      <c r="AM34" s="171">
        <v>48703.040000000001</v>
      </c>
      <c r="AN34" s="171">
        <v>17036.96</v>
      </c>
      <c r="AO34" s="171">
        <v>65740</v>
      </c>
      <c r="AP34" s="171">
        <v>16296.96</v>
      </c>
      <c r="AQ34" s="171">
        <v>1032.04</v>
      </c>
      <c r="AR34" s="171">
        <v>17329</v>
      </c>
      <c r="AS34" s="171">
        <v>3117.43</v>
      </c>
      <c r="AT34" s="171">
        <v>342.57</v>
      </c>
      <c r="AU34" s="171">
        <v>3460</v>
      </c>
      <c r="AV34" s="169">
        <v>20</v>
      </c>
      <c r="AW34" s="169">
        <v>15</v>
      </c>
      <c r="AX34" s="169" t="s">
        <v>558</v>
      </c>
      <c r="AY34" s="169"/>
      <c r="AZ34" s="169"/>
      <c r="BA34" s="169"/>
      <c r="BB34" s="169" t="s">
        <v>379</v>
      </c>
      <c r="BC34" s="169" t="s">
        <v>380</v>
      </c>
      <c r="BD34" s="169"/>
      <c r="BE34" s="171">
        <v>0</v>
      </c>
      <c r="BF34" s="169" t="s">
        <v>563</v>
      </c>
      <c r="BG34" s="169" t="s">
        <v>569</v>
      </c>
      <c r="BH34" s="169" t="s">
        <v>572</v>
      </c>
      <c r="BI34" s="95" t="s">
        <v>100</v>
      </c>
      <c r="BJ34" s="123">
        <v>46204</v>
      </c>
      <c r="BK34" s="94" t="s">
        <v>103</v>
      </c>
      <c r="BL34" s="95" t="s">
        <v>108</v>
      </c>
      <c r="BM34" s="96" t="s">
        <v>181</v>
      </c>
      <c r="BN34" s="94" t="s">
        <v>222</v>
      </c>
      <c r="BO34" s="94"/>
      <c r="BP34" s="42"/>
      <c r="BQ34" s="49" t="s">
        <v>571</v>
      </c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5"/>
    </row>
    <row r="36" spans="1:69" hidden="1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16">
    <dataValidation type="custom" allowBlank="1" showInputMessage="1" showErrorMessage="1" error="Enter Valid Date" sqref="BJ5:BJ6003" xr:uid="{8D165F79-5F8D-4065-8BB3-547D4835FB1C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F5:BG6" xr:uid="{DD3FAF05-C39D-4F27-ACFB-230803CCEB38}">
      <formula1>AND(ISNUMBER(BF5),LEN(BF5)=10,NOT(ISERROR(VALUE(BF5))))</formula1>
    </dataValidation>
    <dataValidation type="list" allowBlank="1" showInputMessage="1" showErrorMessage="1" sqref="BP5:BP6" xr:uid="{C1CE2EE1-42F7-4621-8325-6F8435A47AE9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CE070FBF-97F5-40ED-9A0C-44F1FC4BCBEC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22 BM25:BM6004" xr:uid="{F1D59F01-F460-4266-8BAB-6BCD23F26886}">
      <formula1>IF($BI5=MMM,MMM,LC)</formula1>
    </dataValidation>
    <dataValidation type="list" allowBlank="1" showInputMessage="1" showErrorMessage="1" sqref="BM23" xr:uid="{2F98E5BD-6C8E-416D-94F2-13362DD975AE}">
      <formula1>IF($BI24=MMM,MMM,LC)</formula1>
    </dataValidation>
    <dataValidation type="list" allowBlank="1" showInputMessage="1" showErrorMessage="1" sqref="BM24" xr:uid="{AE66C3FB-F5D1-44DE-8B07-9AB3F6597811}">
      <formula1>IF(#REF!=MMM,MMM,LC)</formula1>
    </dataValidation>
    <dataValidation type="list" allowBlank="1" showInputMessage="1" showErrorMessage="1" sqref="BN5:BN22 BN25:BN6004" xr:uid="{98F6B3EC-C105-4E75-8F2A-D1DE257D1AFF}">
      <formula1>IF(OR($BI5=vv, $BI5=tcs), YNN, NA)</formula1>
    </dataValidation>
    <dataValidation type="list" allowBlank="1" showInputMessage="1" showErrorMessage="1" sqref="BN23" xr:uid="{6D4FBCE7-92B6-4192-94CF-99FE4A013D48}">
      <formula1>IF(OR($BI24=vv, $BI24=tcs), YNN, NA)</formula1>
    </dataValidation>
    <dataValidation type="list" allowBlank="1" showInputMessage="1" showErrorMessage="1" sqref="BN24" xr:uid="{78C42A06-0DAA-4005-9341-4E10811C438C}">
      <formula1>IF(OR(#REF!=vv, #REF!=tcs), YNN, NA)</formula1>
    </dataValidation>
    <dataValidation type="list" allowBlank="1" showInputMessage="1" showErrorMessage="1" sqref="BL7:BL22 BL25:BL6004" xr:uid="{770356B5-4432-4F86-B1C4-6E923DDB9DCB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L23" xr:uid="{D96324AD-4456-40F6-A488-C339070AE8B5}">
      <formula1>IF(AND($BI24=vv,$BK23=A),JJ,      IF(AND($BI24=vv,$BK23=B),ab,      IF(AND($BI24=vv,$BK23=EE),OB,      IF(AND($BI24=vv,$BK23=DD),OB,      IF(AND($BI24=vv,$BK23=FF),BOB,      IF($BI24=tcs,SSS,zz))))))</formula1>
    </dataValidation>
    <dataValidation type="list" allowBlank="1" showInputMessage="1" showErrorMessage="1" sqref="BL24" xr:uid="{B1869A02-C32D-44D4-83F1-5F6BFCF231E2}">
      <formula1>IF(AND(#REF!=vv,$BK24=A),JJ,      IF(AND(#REF!=vv,$BK24=B),ab,      IF(AND(#REF!=vv,$BK24=EE),OB,      IF(AND(#REF!=vv,$BK24=DD),OB,      IF(AND(#REF!=vv,$BK24=FF),BOB,      IF(#REF!=tcs,SSS,zz))))))</formula1>
    </dataValidation>
    <dataValidation type="list" allowBlank="1" showInputMessage="1" showErrorMessage="1" sqref="BP7:BP22 BP25:BP6004" xr:uid="{9A7A10CE-BA58-46A5-99F5-2B1EF0F64B9C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23" xr:uid="{504E3681-7F04-4D65-92C9-8E0E29855E38}">
      <formula1>IF(AND($BI24=vv, $BK23=A), IF($BM23=AE, LDC, IF($BM23=NL, MBW)), IF(OR(AND($BI24=vv, $BK23=B), $BI24=tcs, AND($BI24=vv, $BK23=DD), AND($BI24=vv, $BK23=EE), AND($BI24=vv, $BK23=FF)), IF($BM23=AE, AOE, IF($BM23=NL, DCD, AOE)), MMM))</formula1>
    </dataValidation>
    <dataValidation type="list" allowBlank="1" showInputMessage="1" showErrorMessage="1" sqref="BP24" xr:uid="{F6A20960-8C53-4CEF-966E-C7C9DB5B930C}">
      <formula1>IF(AND(#REF!=vv, $BK24=A), IF($BM24=AE, LDC, IF($BM24=NL, MBW)), IF(OR(AND(#REF!=vv, $BK24=B), #REF!=tcs, AND(#REF!=vv, $BK24=DD), AND(#REF!=vv, $BK24=EE), AND(#REF!=vv, $BK24=FF)), IF($BM24=AE, AOE, IF($BM24=NL,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43EA014-A99C-4FBE-B560-22A55C537CD2}">
          <x14:formula1>
            <xm:f>'Backup sheet'!$B$2:$B$4</xm:f>
          </x14:formula1>
          <xm:sqref>BI10:BI22 BI24:BI6004</xm:sqref>
        </x14:dataValidation>
        <x14:dataValidation type="list" allowBlank="1" showInputMessage="1" showErrorMessage="1" xr:uid="{D07A75CA-E025-4B45-9B4B-079E30066AC1}">
          <x14:formula1>
            <xm:f>IF($BI7="Visited",'Backup sheet'!$D$2:$D$6,'Backup sheet'!$D$7)</xm:f>
          </x14:formula1>
          <xm:sqref>BK7:BK22 BK25:BK6004</xm:sqref>
        </x14:dataValidation>
        <x14:dataValidation type="list" allowBlank="1" showInputMessage="1" showErrorMessage="1" xr:uid="{A8476DBC-280A-4D45-B562-453031F3363E}">
          <x14:formula1>
            <xm:f>IF($BI24="Visited",'Backup sheet'!$D$2:$D$6,'Backup sheet'!$D$7)</xm:f>
          </x14:formula1>
          <xm:sqref>BK23</xm:sqref>
        </x14:dataValidation>
        <x14:dataValidation type="list" allowBlank="1" showInputMessage="1" showErrorMessage="1" xr:uid="{10403194-9130-40A4-A7C2-0B15F7500829}">
          <x14:formula1>
            <xm:f>IF(#REF!="Visited",'Backup sheet'!$D$2:$D$6,'Backup sheet'!$D$7)</xm:f>
          </x14:formula1>
          <xm:sqref>BK24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2026-07-07T06:44:17Z</dcterms:modified>
</cp:coreProperties>
</file>