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9-7-26\FN26-27-00479\"/>
    </mc:Choice>
  </mc:AlternateContent>
  <xr:revisionPtr revIDLastSave="0" documentId="13_ncr:1_{76E3B6BA-7DBF-4CE6-9012-F10C1A77FBCF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5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8" i="20"/>
  <c r="B49" i="20"/>
  <c r="B50" i="20"/>
  <c r="B51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6" i="20" l="1"/>
  <c r="B57" i="20"/>
  <c r="B45" i="20"/>
  <c r="C56" i="20"/>
  <c r="B55" i="20"/>
  <c r="C54" i="20"/>
  <c r="B54" i="20"/>
  <c r="C53" i="20"/>
  <c r="B47" i="20"/>
  <c r="B56" i="20"/>
  <c r="B53" i="20"/>
  <c r="C52" i="20"/>
  <c r="B52" i="20"/>
  <c r="C47" i="20"/>
  <c r="C51" i="20"/>
  <c r="C50" i="20"/>
  <c r="C49" i="20"/>
  <c r="C4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<sst xmlns="http://schemas.openxmlformats.org/spreadsheetml/2006/main" count="704" uniqueCount="387">
  <si>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</si>
  <si>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</si>
  <si>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</si>
  <si>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</si>
  <si>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</si>
  <si>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</si>
  <si>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</si>
  <si>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</si>
  <si>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</si>
  <si>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</si>
  <si>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</si>
  <si>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</si>
  <si>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</si>
  <si>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</si>
  <si>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</si>
  <si>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</si>
  <si>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</si>
  <si>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</si>
  <si>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</si>
  <si>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</si>
  <si>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</si>
  <si>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</si>
  <si>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</si>
  <si>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</si>
  <si>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</si>
  <si>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</si>
  <si>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</si>
  <si>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</si>
  <si>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</si>
  <si>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</si>
  <si>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</si>
  <si>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</si>
  <si>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</si>
  <si>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</si>
  <si>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</si>
  <si>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</si>
  <si>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</si>
  <si>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</si>
  <si>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</si>
  <si>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</si>
  <si>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</si>
  <si>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</si>
  <si>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</si>
  <si>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</si>
  <si>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</si>
  <si>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</si>
  <si>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</si>
  <si>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</si>
  <si>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</si>
  <si>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</si>
  <si>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</si>
  <si>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</si>
  <si>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</si>
  <si>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</si>
  <si>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</si>
  <si>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</si>
  <si>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</si>
  <si>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</si>
  <si>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</si>
  <si>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</si>
  <si>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</si>
  <si>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</si>
  <si>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</si>
  <si>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</si>
  <si>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</si>
  <si>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</si>
  <si>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</si>
  <si>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</si>
  <si>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</si>
  <si>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</si>
  <si>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</si>
  <si>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</si>
  <si>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</si>
  <si>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</si>
  <si>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</si>
  <si>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</si>
  <si>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</si>
  <si>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</si>
  <si>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</si>
  <si>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</si>
  <si>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</si>
  <si>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</si>
  <si>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</si>
  <si>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</si>
  <si>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</si>
  <si>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</si>
  <si>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</si>
  <si>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</si>
  <si>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</si>
  <si>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</si>
  <si>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</si>
  <si>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</si>
  <si>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</si>
  <si>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</si>
  <si>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</si>
  <si>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</si>
  <si>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</si>
  <si>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</si>
  <si>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</si>
  <si>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</si>
  <si>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</si>
  <si>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</si>
  <si>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</si>
  <si>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</si>
  <si>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</si>
  <si>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</si>
  <si>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</si>
  <si>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</si>
  <si>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</si>
  <si>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</si>
  <si>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</si>
  <si>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</si>
  <si>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</si>
  <si>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</si>
  <si>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</si>
  <si>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</si>
  <si>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</si>
  <si>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</si>
  <si>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</si>
  <si>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</si>
  <si>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</si>
  <si>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</si>
  <si>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</si>
  <si>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</si>
  <si>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</si>
  <si>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</si>
  <si>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</si>
  <si>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</si>
  <si>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</si>
  <si>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</si>
  <si>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</si>
  <si>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</si>
  <si>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</si>
  <si>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</si>
  <si>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</si>
  <si>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</si>
  <si>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</si>
  <si>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</si>
  <si>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</si>
  <si>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</si>
  <si>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</si>
  <si>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</si>
  <si>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</si>
  <si>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</si>
  <si>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</si>
  <si>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</si>
  <si>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</si>
  <si>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</si>
  <si>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</si>
  <si>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</si>
  <si>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</si>
  <si>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</si>
  <si>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</si>
  <si>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</si>
  <si>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</si>
  <si>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</si>
  <si>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</si>
  <si>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</si>
  <si>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</si>
  <si>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</si>
  <si>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</si>
  <si>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</si>
  <si>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</si>
  <si>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</si>
  <si>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</si>
  <si>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</si>
  <si>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</si>
  <si>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</si>
  <si>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</si>
  <si>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</si>
  <si>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</si>
  <si>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</si>
  <si>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</si>
  <si>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</si>
  <si>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</si>
  <si>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</si>
  <si>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</si>
  <si>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</si>
  <si>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</si>
  <si>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</si>
  <si>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</si>
  <si>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</si>
  <si>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</si>
  <si>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</si>
  <si>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</si>
  <si>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</si>
  <si>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</si>
  <si>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</si>
  <si>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</si>
  <si>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</si>
  <si>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</si>
  <si>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</si>
  <si>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</si>
  <si>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</si>
  <si>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</si>
  <si>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</si>
  <si>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</si>
  <si>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</si>
  <si>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</si>
  <si>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</si>
  <si>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</si>
  <si>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</si>
  <si>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</si>
  <si>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</si>
  <si>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</si>
  <si>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</si>
  <si>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</si>
  <si>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</si>
  <si>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</si>
  <si>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</si>
  <si>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</si>
  <si>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</si>
  <si>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</si>
  <si>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</si>
  <si>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</si>
  <si>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</si>
  <si>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</si>
  <si>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</si>
  <si>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</si>
  <si>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</si>
  <si>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</si>
  <si>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</si>
  <si>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</si>
  <si>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</si>
  <si>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</si>
  <si>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</si>
  <si>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</si>
  <si>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</si>
  <si>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</si>
  <si>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</si>
  <si>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</si>
  <si>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</si>
  <si>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</si>
  <si>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</si>
  <si>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</si>
  <si>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</si>
  <si>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</si>
  <si>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</si>
  <si>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</si>
  <si>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</si>
  <si>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</si>
  <si>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</si>
  <si>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</si>
  <si>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</si>
  <si>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</si>
  <si>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</si>
  <si>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</si>
  <si>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</si>
  <si>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</si>
  <si>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</si>
  <si>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</si>
  <si>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</si>
  <si>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</si>
  <si>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</si>
  <si>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</si>
  <si>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</si>
  <si>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BH3564</t>
  </si>
  <si>
    <t>Ashthawan</t>
  </si>
  <si>
    <t>Rajgir</t>
  </si>
  <si>
    <t>Patna</t>
  </si>
  <si>
    <t>East</t>
  </si>
  <si>
    <t>Bihar</t>
  </si>
  <si>
    <t>Dual Staff</t>
  </si>
  <si>
    <t>Sachin Kumar</t>
  </si>
  <si>
    <t>LO</t>
  </si>
  <si>
    <t xml:space="preserve">BQM </t>
  </si>
  <si>
    <t>Sadanand Kumar</t>
  </si>
  <si>
    <t>SF0089362</t>
  </si>
  <si>
    <t>Available &amp; Updated</t>
  </si>
  <si>
    <t>SF0097913</t>
  </si>
  <si>
    <t>G2</t>
  </si>
  <si>
    <t>G1</t>
  </si>
  <si>
    <t>Chetana</t>
  </si>
  <si>
    <t>OBC</t>
  </si>
  <si>
    <t>Unnati</t>
  </si>
  <si>
    <t>GENERAL</t>
  </si>
  <si>
    <t>HINDU</t>
  </si>
  <si>
    <t>Animal Husbandry &amp; Poultry</t>
  </si>
  <si>
    <t>EBC</t>
  </si>
  <si>
    <t>Agriculture &amp; Farming</t>
  </si>
  <si>
    <t>1</t>
  </si>
  <si>
    <t>&gt; 2 to 4 Years</t>
  </si>
  <si>
    <t>Open</t>
  </si>
  <si>
    <t>04-Sep-2025</t>
  </si>
  <si>
    <t>IL-1</t>
  </si>
  <si>
    <t>02</t>
  </si>
  <si>
    <t>2</t>
  </si>
  <si>
    <t>2.55 Yrs</t>
  </si>
  <si>
    <t>10</t>
  </si>
  <si>
    <t>14 May 2024</t>
  </si>
  <si>
    <t>Md Ejaz Ahmad/SF0042310</t>
  </si>
  <si>
    <t>SC</t>
  </si>
  <si>
    <t>07</t>
  </si>
  <si>
    <t>FIR Not Filled</t>
  </si>
  <si>
    <t>Saket Nath Thakur/SF0062081</t>
  </si>
  <si>
    <t>Om prakash/SF0094717</t>
  </si>
  <si>
    <t>Vivek Singh/SF0090494</t>
  </si>
  <si>
    <t>Deepak Kujur/SF0101649</t>
  </si>
  <si>
    <t>Completed-Report Submitted</t>
  </si>
  <si>
    <t>Md Ejaz Ahmad</t>
  </si>
  <si>
    <t>SF0042310</t>
  </si>
  <si>
    <t>Ritesh Kumar</t>
  </si>
  <si>
    <t>SF0076183</t>
  </si>
  <si>
    <t>FN26-27-00479</t>
  </si>
  <si>
    <t>Rampur Sinday</t>
  </si>
  <si>
    <t>463606 C1 Munni31</t>
  </si>
  <si>
    <t>SSF4113069</t>
  </si>
  <si>
    <t>SUNITA DEVI</t>
  </si>
  <si>
    <t>04-Jun-2024</t>
  </si>
  <si>
    <t>2.95 Yrs</t>
  </si>
  <si>
    <t>11 Jul 2023</t>
  </si>
  <si>
    <t>02-Jul-2024</t>
  </si>
  <si>
    <t>22-May-2026</t>
  </si>
  <si>
    <t>7319901196</t>
  </si>
  <si>
    <t>Without information of Borrower Viswas loan has been disbursed. Previous loan I'd=352098475 . On date 06-07-25 LO Ritesh Kumar collected Emi from the borrower and updated in her old loan card of Rs.2240 and updated Rs.1670 in fimo on 23-07-2025 and the rest 570 not updated in FIMO.</t>
  </si>
  <si>
    <t>bahuwara</t>
  </si>
  <si>
    <t>SF0096449</t>
  </si>
  <si>
    <t>Hareram Sharma</t>
  </si>
  <si>
    <t>sintu</t>
  </si>
  <si>
    <t>587300 c5 bahuara122 C5 G2</t>
  </si>
  <si>
    <t>SSF5706908</t>
  </si>
  <si>
    <t>Catering</t>
  </si>
  <si>
    <t>SHAMA DEVI</t>
  </si>
  <si>
    <t>05-Mar-2024</t>
  </si>
  <si>
    <t>2.30 Yrs</t>
  </si>
  <si>
    <t>05 Mar 2024</t>
  </si>
  <si>
    <t>03-Apr-2024</t>
  </si>
  <si>
    <t>16-Feb-2026</t>
  </si>
  <si>
    <t>7481872207</t>
  </si>
  <si>
    <t>According to borrower she completed her loan and she gave her last emi to Lo Gautam Kumar but there is no sign available in Loan Card . So no fraud accepted.</t>
  </si>
  <si>
    <t>Gongri par</t>
  </si>
  <si>
    <t>729578 C1</t>
  </si>
  <si>
    <t>729578 C1 Gongaripar Gp 21</t>
  </si>
  <si>
    <t>SSF5676259</t>
  </si>
  <si>
    <t>Farming Material Purchase</t>
  </si>
  <si>
    <t>JAYRANI DEVI</t>
  </si>
  <si>
    <t>11-Mar-2026</t>
  </si>
  <si>
    <t>03</t>
  </si>
  <si>
    <t>GL-2</t>
  </si>
  <si>
    <t>2.31 Yrs</t>
  </si>
  <si>
    <t>28 Feb 2024</t>
  </si>
  <si>
    <t>03-Apr-2026</t>
  </si>
  <si>
    <t>03-Jun-2026</t>
  </si>
  <si>
    <t>7319843117</t>
  </si>
  <si>
    <t>Ok. Borrower paying the EMI.</t>
  </si>
  <si>
    <t>649450 C2</t>
  </si>
  <si>
    <t>MIRACHAK gongariper649650 c2 C2 G4</t>
  </si>
  <si>
    <t>SSF5124115</t>
  </si>
  <si>
    <t>BINA DEVI</t>
  </si>
  <si>
    <t>13-Oct-2025</t>
  </si>
  <si>
    <t>2.51 Yrs</t>
  </si>
  <si>
    <t>20 Dec 2023</t>
  </si>
  <si>
    <t>06-Nov-2025</t>
  </si>
  <si>
    <t>07-Jun-2026</t>
  </si>
  <si>
    <t>7870528060</t>
  </si>
  <si>
    <t>MIRa GONGARIPER649650 22222 C2 G5</t>
  </si>
  <si>
    <t>SSF5532724</t>
  </si>
  <si>
    <t>BABLI DEVI</t>
  </si>
  <si>
    <t>15-Oct-2025</t>
  </si>
  <si>
    <t>2.36 Yrs</t>
  </si>
  <si>
    <t>11 Feb 2024</t>
  </si>
  <si>
    <t>9709649962</t>
  </si>
  <si>
    <t>729578 C1 Goharipr Biharsharif1</t>
  </si>
  <si>
    <t>SSF4311069</t>
  </si>
  <si>
    <t>PAMMI DEVI</t>
  </si>
  <si>
    <t>15-Mar-2026</t>
  </si>
  <si>
    <t>2.69 Yrs</t>
  </si>
  <si>
    <t>14 Aug 2023</t>
  </si>
  <si>
    <t>8969349603</t>
  </si>
  <si>
    <t>10-Oct-2025</t>
  </si>
  <si>
    <t>SSF5025332</t>
  </si>
  <si>
    <t>INDU DEVI</t>
  </si>
  <si>
    <t>22-Aug-2025</t>
  </si>
  <si>
    <t>06 Dec 2023</t>
  </si>
  <si>
    <t>04-Jun-2026</t>
  </si>
  <si>
    <t>9608719351</t>
  </si>
  <si>
    <t>SSF6139370</t>
  </si>
  <si>
    <t>SAVITA DEVI</t>
  </si>
  <si>
    <t>2.11 Yrs</t>
  </si>
  <si>
    <t>8529180253</t>
  </si>
  <si>
    <t>SSF6146562</t>
  </si>
  <si>
    <t>INDRA DEVI</t>
  </si>
  <si>
    <t>15 May 2024</t>
  </si>
  <si>
    <t>7645875499</t>
  </si>
  <si>
    <t>CSS</t>
  </si>
  <si>
    <t>Terminated</t>
  </si>
  <si>
    <t>1.Fraud has been identified by CSS team on 02-05-2026 against LO Ritesh  Kumar/SF0076183.
2.Complain team raised complain against LO Ritesh Kumar/SF0076183 on 21-05-2026 vide complain Number - FN26-27-00479.
3.At the time of complain lodged 1 borrower was affected of Rs..2240
4.Ritesh Kumar / Sf0076183 has been Terminated from branch on 17-07-2025.
5.After verification done by FRM team out of 10 borrower 1 borrowr was affected of Rs. , in wh2240 in which Rs.1670 has been accounted in FIMO and rest Rs.570 still pending to recovered.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</si>
</sst>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="93" zoomScaleNormal="100" workbookViewId="0">
      <pane ySplit="4" topLeftCell="A5" activePane="bottomLeft" state="frozen"/>
      <selection pane="bottomLeft" activeCell="Z5" sqref="Z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BH3564</v>
      </c>
      <c r="D5" s="64" t="str">
        <f>IF('Physical Cash at Safe'!D28="Yes", 'Physical Cash at Safe'!A4, 'Borrower Wise Details'!C5)</f>
        <v>Ashthawan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46142</v>
      </c>
      <c r="H5" s="62" t="s">
        <v>384</v>
      </c>
      <c r="I5" s="61">
        <v>46163</v>
      </c>
      <c r="J5" s="79" t="str">
        <f>IF('Physical Cash at Safe'!D28="Yes",'Physical Cash at Safe'!E28,IF('Borrower Wise Details'!D5&lt;&gt;"",'Borrower Wise Details'!D5,""))</f>
        <v>FN26-27-00479</v>
      </c>
      <c r="K5" s="89">
        <v>1</v>
      </c>
      <c r="L5" s="90">
        <v>2240</v>
      </c>
      <c r="M5" s="90">
        <v>1670</v>
      </c>
      <c r="N5" s="90" t="s">
        <v>295</v>
      </c>
      <c r="O5" s="90" t="s">
        <v>296</v>
      </c>
      <c r="P5" s="90" t="s">
        <v>294</v>
      </c>
      <c r="Q5" s="90" t="s">
        <v>297</v>
      </c>
      <c r="R5" s="80" t="str">
        <f>IF('Physical Cash at Safe'!$D$28="Yes", 'Physical Cash at Safe'!$A$28, IF('Borrower Wise Details'!F5&lt;&gt;"", 'Borrower Wise Details'!F5, ""))</f>
        <v>Ritesh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SF0076183</v>
      </c>
      <c r="U5" s="83" t="s">
        <v>385</v>
      </c>
      <c r="V5" s="61">
        <v>45855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298</v>
      </c>
      <c r="Z5" s="61">
        <v>46196</v>
      </c>
      <c r="AA5" s="61">
        <v>46198</v>
      </c>
      <c r="AB5" s="61" t="s">
        <v>223</v>
      </c>
      <c r="AC5" s="61" t="s">
        <v>223</v>
      </c>
      <c r="AD5" s="61">
        <v>0</v>
      </c>
      <c r="AE5" s="61" t="s">
        <v>299</v>
      </c>
      <c r="AF5" s="61" t="s">
        <v>300</v>
      </c>
      <c r="AG5" s="141">
        <v>10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1670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386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BH3564</v>
      </c>
      <c r="C5" s="50" t="str">
        <f>IF('Fraud Investigation Report'!D5="", "", 'Fraud Investigation Report'!D5)</f>
        <v>Ashthawan</v>
      </c>
      <c r="D5" s="73" t="str">
        <f>IF(OR('Fraud Investigation Report'!R5="", 'Fraud Investigation Report'!R5=0), "", 'Fraud Investigation Report'!R5)</f>
        <v>Ritesh Kumar</v>
      </c>
      <c r="E5" s="73" t="str">
        <f>IF(OR('Fraud Investigation Report'!T5="", 'Fraud Investigation Report'!T5=0), "", 'Fraud Investigation Report'!T5)</f>
        <v>SF0076183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FN26-27-00479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1670</v>
      </c>
      <c r="P5" s="103">
        <f>IF(AND(N5="", O5=""), "", IF(O5="", N5, N5 - IF(ISNUMBER(O5), O5, 0)))</f>
        <v>570</v>
      </c>
      <c r="Q5" s="49"/>
      <c r="R5" s="94" t="s">
        <v>293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2</v>
      </c>
      <c r="B1" s="148"/>
      <c r="C1" s="148"/>
      <c r="D1" s="148"/>
      <c r="E1" s="149"/>
    </row>
    <row r="2" spans="1:5" ht="18.5" x14ac:dyDescent="0.45">
      <c r="A2" s="14"/>
      <c r="B2" s="150" t="s">
        <v>224</v>
      </c>
      <c r="C2" s="150"/>
      <c r="D2" s="15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46197</v>
      </c>
      <c r="C6" s="18">
        <v>46196</v>
      </c>
      <c r="D6" s="18">
        <v>46197</v>
      </c>
      <c r="E6" s="19">
        <v>0.29166666666666669</v>
      </c>
    </row>
    <row r="7" spans="1:5" ht="15.5" x14ac:dyDescent="0.35">
      <c r="A7" s="151" t="s">
        <v>65</v>
      </c>
      <c r="B7" s="152"/>
      <c r="C7" s="152"/>
      <c r="D7" s="152"/>
      <c r="E7" s="152"/>
    </row>
    <row r="8" spans="1:5" ht="15" customHeight="1" x14ac:dyDescent="0.35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5" x14ac:dyDescent="0.35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59" t="s">
        <v>91</v>
      </c>
      <c r="B20" s="16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1" t="s">
        <v>82</v>
      </c>
      <c r="B21" s="16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1" t="s">
        <v>72</v>
      </c>
      <c r="B22" s="162"/>
      <c r="C22" s="34"/>
      <c r="D22" s="35" t="s">
        <v>73</v>
      </c>
      <c r="E22" s="34"/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6"/>
      <c r="C24" s="146"/>
      <c r="D24" s="146"/>
      <c r="E24" s="146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2" t="s">
        <v>196</v>
      </c>
      <c r="E29" s="173"/>
    </row>
    <row r="30" spans="1:5" ht="40" customHeight="1" x14ac:dyDescent="0.35">
      <c r="A30" s="85"/>
      <c r="B30" s="85"/>
      <c r="C30" s="86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0" t="s">
        <v>268</v>
      </c>
      <c r="E32" s="171"/>
    </row>
    <row r="33" spans="1:5" ht="18" customHeight="1" x14ac:dyDescent="0.35">
      <c r="A33" s="37" t="s">
        <v>77</v>
      </c>
      <c r="B33" s="124" t="s">
        <v>271</v>
      </c>
      <c r="C33" s="39" t="s">
        <v>78</v>
      </c>
      <c r="D33" s="163" t="s">
        <v>270</v>
      </c>
      <c r="E33" s="164"/>
    </row>
    <row r="34" spans="1:5" ht="26" x14ac:dyDescent="0.35">
      <c r="A34" s="39" t="s">
        <v>198</v>
      </c>
      <c r="B34" s="124" t="s">
        <v>266</v>
      </c>
      <c r="C34" s="39" t="s">
        <v>199</v>
      </c>
      <c r="D34" s="165" t="s">
        <v>263</v>
      </c>
      <c r="E34" s="166"/>
    </row>
    <row r="35" spans="1:5" ht="26" x14ac:dyDescent="0.35">
      <c r="A35" s="39" t="s">
        <v>200</v>
      </c>
      <c r="B35" s="124" t="s">
        <v>267</v>
      </c>
      <c r="C35" s="39" t="s">
        <v>202</v>
      </c>
      <c r="D35" s="165" t="s">
        <v>269</v>
      </c>
      <c r="E35" s="166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67" t="s">
        <v>265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7" sqref="V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BH3564</v>
      </c>
      <c r="C5" s="60" t="str">
        <f>IF('Loan Outstanding Report'!$H$5="", "", 'Loan Outstanding Report'!$H$5)</f>
        <v>Ashthawan</v>
      </c>
      <c r="D5" s="126" t="s">
        <v>303</v>
      </c>
      <c r="E5" s="66">
        <v>46197</v>
      </c>
      <c r="F5" s="92" t="s">
        <v>301</v>
      </c>
      <c r="G5" s="49" t="s">
        <v>302</v>
      </c>
      <c r="H5" s="49" t="s">
        <v>264</v>
      </c>
      <c r="I5" s="49" t="s">
        <v>304</v>
      </c>
      <c r="J5" s="49" t="s">
        <v>306</v>
      </c>
      <c r="K5" s="49" t="s">
        <v>307</v>
      </c>
      <c r="L5" s="11">
        <v>356889105</v>
      </c>
      <c r="M5" s="67" t="s">
        <v>308</v>
      </c>
      <c r="N5" s="49">
        <v>37000</v>
      </c>
      <c r="O5" s="49">
        <v>1970</v>
      </c>
      <c r="P5" s="67" t="s">
        <v>127</v>
      </c>
      <c r="Q5" s="88">
        <v>45844</v>
      </c>
      <c r="R5" s="49">
        <v>2240</v>
      </c>
      <c r="S5" s="49">
        <v>1670</v>
      </c>
      <c r="T5" s="49">
        <v>0</v>
      </c>
      <c r="U5" s="68">
        <f t="shared" ref="U5:U69" si="0">IF(AND(ISBLANK(R5),ISBLANK(S5),ISBLANK(T5)),"",R5-(S5+T5))</f>
        <v>570</v>
      </c>
      <c r="V5" s="42" t="s">
        <v>182</v>
      </c>
      <c r="W5" s="69" t="s">
        <v>314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08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3">
        <v>1</v>
      </c>
      <c r="B5" s="142" t="s">
        <v>260</v>
      </c>
      <c r="C5" s="142" t="s">
        <v>261</v>
      </c>
      <c r="D5" s="142" t="s">
        <v>259</v>
      </c>
      <c r="E5" s="142" t="s">
        <v>258</v>
      </c>
      <c r="F5" s="142" t="s">
        <v>258</v>
      </c>
      <c r="G5" s="142" t="s">
        <v>256</v>
      </c>
      <c r="H5" s="142" t="s">
        <v>257</v>
      </c>
      <c r="I5" s="142">
        <v>16966</v>
      </c>
      <c r="J5" s="142" t="s">
        <v>304</v>
      </c>
      <c r="K5" s="142">
        <v>16966</v>
      </c>
      <c r="L5" s="142" t="s">
        <v>267</v>
      </c>
      <c r="M5" s="142" t="s">
        <v>266</v>
      </c>
      <c r="N5" s="142">
        <v>313862</v>
      </c>
      <c r="O5" s="142" t="s">
        <v>304</v>
      </c>
      <c r="P5" s="142">
        <v>432433</v>
      </c>
      <c r="Q5" s="142" t="s">
        <v>305</v>
      </c>
      <c r="R5" s="142" t="s">
        <v>272</v>
      </c>
      <c r="S5" s="142" t="s">
        <v>306</v>
      </c>
      <c r="T5" s="142" t="s">
        <v>306</v>
      </c>
      <c r="U5" s="142" t="s">
        <v>278</v>
      </c>
      <c r="V5" s="142" t="s">
        <v>276</v>
      </c>
      <c r="W5" s="142">
        <v>0</v>
      </c>
      <c r="X5" s="142" t="s">
        <v>277</v>
      </c>
      <c r="Y5" s="142">
        <v>356889105</v>
      </c>
      <c r="Z5" s="142" t="s">
        <v>307</v>
      </c>
      <c r="AA5" s="142" t="s">
        <v>308</v>
      </c>
      <c r="AB5" s="143">
        <v>37000</v>
      </c>
      <c r="AC5" s="142" t="s">
        <v>288</v>
      </c>
      <c r="AD5" s="142">
        <v>24</v>
      </c>
      <c r="AE5" s="142" t="s">
        <v>286</v>
      </c>
      <c r="AF5" s="142" t="s">
        <v>309</v>
      </c>
      <c r="AG5" s="142" t="s">
        <v>310</v>
      </c>
      <c r="AH5" s="142" t="s">
        <v>281</v>
      </c>
      <c r="AI5" s="142" t="s">
        <v>311</v>
      </c>
      <c r="AJ5" s="143">
        <v>1970</v>
      </c>
      <c r="AK5" s="143">
        <v>1970</v>
      </c>
      <c r="AL5" s="142" t="s">
        <v>312</v>
      </c>
      <c r="AM5" s="143">
        <v>28083.26</v>
      </c>
      <c r="AN5" s="143">
        <v>10026.74</v>
      </c>
      <c r="AO5" s="143">
        <v>38110</v>
      </c>
      <c r="AP5" s="143">
        <v>8916.74</v>
      </c>
      <c r="AQ5" s="143">
        <v>402.26</v>
      </c>
      <c r="AR5" s="143">
        <v>9319</v>
      </c>
      <c r="AS5" s="143">
        <v>8916.74</v>
      </c>
      <c r="AT5" s="143">
        <v>402.26</v>
      </c>
      <c r="AU5" s="143">
        <v>9319</v>
      </c>
      <c r="AV5" s="142">
        <v>25</v>
      </c>
      <c r="AW5" s="142"/>
      <c r="AX5" s="142"/>
      <c r="AY5" s="142"/>
      <c r="AZ5" s="142"/>
      <c r="BA5" s="142"/>
      <c r="BB5" s="142" t="s">
        <v>282</v>
      </c>
      <c r="BC5" s="133"/>
      <c r="BD5" s="133"/>
      <c r="BE5" s="143">
        <v>0</v>
      </c>
      <c r="BF5" s="142" t="s">
        <v>306</v>
      </c>
      <c r="BG5" s="142" t="s">
        <v>313</v>
      </c>
      <c r="BH5" s="137" t="s">
        <v>290</v>
      </c>
      <c r="BI5" s="128" t="s">
        <v>100</v>
      </c>
      <c r="BJ5" s="129">
        <v>46197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8">
        <v>2240</v>
      </c>
      <c r="BP5" s="42" t="s">
        <v>182</v>
      </c>
      <c r="BQ5" s="139" t="s">
        <v>314</v>
      </c>
    </row>
    <row r="6" spans="1:69" ht="23" hidden="1" x14ac:dyDescent="0.35">
      <c r="A6" s="133">
        <v>2</v>
      </c>
      <c r="B6" s="142" t="s">
        <v>260</v>
      </c>
      <c r="C6" s="142" t="s">
        <v>261</v>
      </c>
      <c r="D6" s="142" t="s">
        <v>259</v>
      </c>
      <c r="E6" s="142" t="s">
        <v>258</v>
      </c>
      <c r="F6" s="142" t="s">
        <v>258</v>
      </c>
      <c r="G6" s="142" t="s">
        <v>256</v>
      </c>
      <c r="H6" s="142" t="s">
        <v>257</v>
      </c>
      <c r="I6" s="142">
        <v>225204</v>
      </c>
      <c r="J6" s="142" t="s">
        <v>315</v>
      </c>
      <c r="K6" s="142">
        <v>225204</v>
      </c>
      <c r="L6" s="142" t="s">
        <v>316</v>
      </c>
      <c r="M6" s="142" t="s">
        <v>317</v>
      </c>
      <c r="N6" s="142">
        <v>403672</v>
      </c>
      <c r="O6" s="142" t="s">
        <v>318</v>
      </c>
      <c r="P6" s="142">
        <v>695579</v>
      </c>
      <c r="Q6" s="142" t="s">
        <v>319</v>
      </c>
      <c r="R6" s="142" t="s">
        <v>272</v>
      </c>
      <c r="S6" s="142" t="s">
        <v>320</v>
      </c>
      <c r="T6" s="142" t="s">
        <v>320</v>
      </c>
      <c r="U6" s="142" t="s">
        <v>275</v>
      </c>
      <c r="V6" s="142" t="s">
        <v>276</v>
      </c>
      <c r="W6" s="142">
        <v>0</v>
      </c>
      <c r="X6" s="142" t="s">
        <v>321</v>
      </c>
      <c r="Y6" s="142">
        <v>355593282</v>
      </c>
      <c r="Z6" s="142" t="s">
        <v>322</v>
      </c>
      <c r="AA6" s="142" t="s">
        <v>323</v>
      </c>
      <c r="AB6" s="143">
        <v>42000</v>
      </c>
      <c r="AC6" s="142" t="s">
        <v>285</v>
      </c>
      <c r="AD6" s="142">
        <v>24</v>
      </c>
      <c r="AE6" s="142" t="s">
        <v>280</v>
      </c>
      <c r="AF6" s="142" t="s">
        <v>324</v>
      </c>
      <c r="AG6" s="142" t="s">
        <v>325</v>
      </c>
      <c r="AH6" s="142" t="s">
        <v>281</v>
      </c>
      <c r="AI6" s="142" t="s">
        <v>326</v>
      </c>
      <c r="AJ6" s="143">
        <v>2240</v>
      </c>
      <c r="AK6" s="143">
        <v>2240</v>
      </c>
      <c r="AL6" s="142" t="s">
        <v>327</v>
      </c>
      <c r="AM6" s="143">
        <v>39760.11</v>
      </c>
      <c r="AN6" s="143">
        <v>11759.89</v>
      </c>
      <c r="AO6" s="143">
        <v>51520</v>
      </c>
      <c r="AP6" s="143">
        <v>2239.89</v>
      </c>
      <c r="AQ6" s="143">
        <v>43.11</v>
      </c>
      <c r="AR6" s="143">
        <v>2283</v>
      </c>
      <c r="AS6" s="143">
        <v>2239.89</v>
      </c>
      <c r="AT6" s="143">
        <v>43.11</v>
      </c>
      <c r="AU6" s="143">
        <v>2283</v>
      </c>
      <c r="AV6" s="142">
        <v>27</v>
      </c>
      <c r="AW6" s="142"/>
      <c r="AX6" s="142"/>
      <c r="AY6" s="142"/>
      <c r="AZ6" s="142"/>
      <c r="BA6" s="142"/>
      <c r="BB6" s="142" t="s">
        <v>282</v>
      </c>
      <c r="BC6" s="133"/>
      <c r="BD6" s="133"/>
      <c r="BE6" s="143">
        <v>0</v>
      </c>
      <c r="BF6" s="142" t="s">
        <v>320</v>
      </c>
      <c r="BG6" s="142" t="s">
        <v>328</v>
      </c>
      <c r="BH6" s="137" t="s">
        <v>290</v>
      </c>
      <c r="BI6" s="128" t="s">
        <v>100</v>
      </c>
      <c r="BJ6" s="129">
        <v>46197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>
        <v>0</v>
      </c>
      <c r="BP6" s="42"/>
      <c r="BQ6" s="139" t="s">
        <v>329</v>
      </c>
    </row>
    <row r="7" spans="1:69" ht="23" hidden="1" x14ac:dyDescent="0.35">
      <c r="A7" s="133">
        <v>3</v>
      </c>
      <c r="B7" s="142" t="s">
        <v>260</v>
      </c>
      <c r="C7" s="142" t="s">
        <v>261</v>
      </c>
      <c r="D7" s="142" t="s">
        <v>259</v>
      </c>
      <c r="E7" s="142" t="s">
        <v>258</v>
      </c>
      <c r="F7" s="142" t="s">
        <v>258</v>
      </c>
      <c r="G7" s="142" t="s">
        <v>256</v>
      </c>
      <c r="H7" s="142" t="s">
        <v>257</v>
      </c>
      <c r="I7" s="142">
        <v>222454</v>
      </c>
      <c r="J7" s="142" t="s">
        <v>330</v>
      </c>
      <c r="K7" s="142">
        <v>222454</v>
      </c>
      <c r="L7" s="142" t="s">
        <v>316</v>
      </c>
      <c r="M7" s="142" t="s">
        <v>317</v>
      </c>
      <c r="N7" s="142">
        <v>344157</v>
      </c>
      <c r="O7" s="142" t="s">
        <v>331</v>
      </c>
      <c r="P7" s="142">
        <v>636120</v>
      </c>
      <c r="Q7" s="142" t="s">
        <v>332</v>
      </c>
      <c r="R7" s="142" t="s">
        <v>272</v>
      </c>
      <c r="S7" s="142" t="s">
        <v>333</v>
      </c>
      <c r="T7" s="142" t="s">
        <v>333</v>
      </c>
      <c r="U7" s="142" t="s">
        <v>291</v>
      </c>
      <c r="V7" s="142" t="s">
        <v>276</v>
      </c>
      <c r="W7" s="142">
        <v>0</v>
      </c>
      <c r="X7" s="142" t="s">
        <v>334</v>
      </c>
      <c r="Y7" s="142">
        <v>360289648</v>
      </c>
      <c r="Z7" s="142" t="s">
        <v>335</v>
      </c>
      <c r="AA7" s="142" t="s">
        <v>336</v>
      </c>
      <c r="AB7" s="143">
        <v>75000</v>
      </c>
      <c r="AC7" s="142" t="s">
        <v>337</v>
      </c>
      <c r="AD7" s="142">
        <v>24</v>
      </c>
      <c r="AE7" s="142" t="s">
        <v>338</v>
      </c>
      <c r="AF7" s="142" t="s">
        <v>339</v>
      </c>
      <c r="AG7" s="142" t="s">
        <v>340</v>
      </c>
      <c r="AH7" s="142" t="s">
        <v>281</v>
      </c>
      <c r="AI7" s="142" t="s">
        <v>341</v>
      </c>
      <c r="AJ7" s="143">
        <v>4000</v>
      </c>
      <c r="AK7" s="143">
        <v>4000</v>
      </c>
      <c r="AL7" s="142" t="s">
        <v>342</v>
      </c>
      <c r="AM7" s="143">
        <v>7856.13</v>
      </c>
      <c r="AN7" s="143">
        <v>4143.87</v>
      </c>
      <c r="AO7" s="143">
        <v>12000</v>
      </c>
      <c r="AP7" s="143">
        <v>67143.87</v>
      </c>
      <c r="AQ7" s="143">
        <v>16370.13</v>
      </c>
      <c r="AR7" s="143">
        <v>83514</v>
      </c>
      <c r="AS7" s="143">
        <v>0</v>
      </c>
      <c r="AT7" s="143">
        <v>0</v>
      </c>
      <c r="AU7" s="143">
        <v>0</v>
      </c>
      <c r="AV7" s="142">
        <v>3</v>
      </c>
      <c r="AW7" s="142"/>
      <c r="AX7" s="142"/>
      <c r="AY7" s="142"/>
      <c r="AZ7" s="142"/>
      <c r="BA7" s="142"/>
      <c r="BB7" s="142" t="s">
        <v>282</v>
      </c>
      <c r="BC7" s="133"/>
      <c r="BD7" s="133"/>
      <c r="BE7" s="143">
        <v>0</v>
      </c>
      <c r="BF7" s="142" t="s">
        <v>333</v>
      </c>
      <c r="BG7" s="142" t="s">
        <v>343</v>
      </c>
      <c r="BH7" s="137" t="s">
        <v>290</v>
      </c>
      <c r="BI7" s="128" t="s">
        <v>100</v>
      </c>
      <c r="BJ7" s="129">
        <v>46197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40">
        <v>0</v>
      </c>
      <c r="BP7" s="42"/>
      <c r="BQ7" s="139" t="s">
        <v>344</v>
      </c>
    </row>
    <row r="8" spans="1:69" ht="23" hidden="1" x14ac:dyDescent="0.35">
      <c r="A8" s="133">
        <v>4</v>
      </c>
      <c r="B8" s="142" t="s">
        <v>260</v>
      </c>
      <c r="C8" s="142" t="s">
        <v>261</v>
      </c>
      <c r="D8" s="142" t="s">
        <v>259</v>
      </c>
      <c r="E8" s="142" t="s">
        <v>258</v>
      </c>
      <c r="F8" s="142" t="s">
        <v>258</v>
      </c>
      <c r="G8" s="142" t="s">
        <v>256</v>
      </c>
      <c r="H8" s="142" t="s">
        <v>257</v>
      </c>
      <c r="I8" s="142">
        <v>222454</v>
      </c>
      <c r="J8" s="142" t="s">
        <v>330</v>
      </c>
      <c r="K8" s="142">
        <v>222454</v>
      </c>
      <c r="L8" s="142" t="s">
        <v>316</v>
      </c>
      <c r="M8" s="142" t="s">
        <v>317</v>
      </c>
      <c r="N8" s="142">
        <v>396724</v>
      </c>
      <c r="O8" s="142" t="s">
        <v>345</v>
      </c>
      <c r="P8" s="142">
        <v>700439</v>
      </c>
      <c r="Q8" s="142" t="s">
        <v>346</v>
      </c>
      <c r="R8" s="142" t="s">
        <v>272</v>
      </c>
      <c r="S8" s="142" t="s">
        <v>347</v>
      </c>
      <c r="T8" s="142" t="s">
        <v>347</v>
      </c>
      <c r="U8" s="142" t="s">
        <v>291</v>
      </c>
      <c r="V8" s="142" t="s">
        <v>276</v>
      </c>
      <c r="W8" s="142">
        <v>0</v>
      </c>
      <c r="X8" s="142" t="s">
        <v>277</v>
      </c>
      <c r="Y8" s="142">
        <v>359787522</v>
      </c>
      <c r="Z8" s="142" t="s">
        <v>348</v>
      </c>
      <c r="AA8" s="142" t="s">
        <v>349</v>
      </c>
      <c r="AB8" s="143">
        <v>75000</v>
      </c>
      <c r="AC8" s="142" t="s">
        <v>292</v>
      </c>
      <c r="AD8" s="142">
        <v>24</v>
      </c>
      <c r="AE8" s="142" t="s">
        <v>338</v>
      </c>
      <c r="AF8" s="142" t="s">
        <v>350</v>
      </c>
      <c r="AG8" s="142" t="s">
        <v>351</v>
      </c>
      <c r="AH8" s="142" t="s">
        <v>281</v>
      </c>
      <c r="AI8" s="142" t="s">
        <v>352</v>
      </c>
      <c r="AJ8" s="143">
        <v>4040</v>
      </c>
      <c r="AK8" s="143">
        <v>4040</v>
      </c>
      <c r="AL8" s="142" t="s">
        <v>353</v>
      </c>
      <c r="AM8" s="143">
        <v>21415.27</v>
      </c>
      <c r="AN8" s="143">
        <v>10904.73</v>
      </c>
      <c r="AO8" s="143">
        <v>32320</v>
      </c>
      <c r="AP8" s="143">
        <v>53584.73</v>
      </c>
      <c r="AQ8" s="143">
        <v>10275.27</v>
      </c>
      <c r="AR8" s="143">
        <v>63860</v>
      </c>
      <c r="AS8" s="143">
        <v>0</v>
      </c>
      <c r="AT8" s="143">
        <v>0</v>
      </c>
      <c r="AU8" s="143">
        <v>0</v>
      </c>
      <c r="AV8" s="142">
        <v>8</v>
      </c>
      <c r="AW8" s="142"/>
      <c r="AX8" s="142"/>
      <c r="AY8" s="142"/>
      <c r="AZ8" s="142"/>
      <c r="BA8" s="142"/>
      <c r="BB8" s="142" t="s">
        <v>282</v>
      </c>
      <c r="BC8" s="133"/>
      <c r="BD8" s="133"/>
      <c r="BE8" s="143">
        <v>0</v>
      </c>
      <c r="BF8" s="142" t="s">
        <v>347</v>
      </c>
      <c r="BG8" s="142" t="s">
        <v>354</v>
      </c>
      <c r="BH8" s="137" t="s">
        <v>290</v>
      </c>
      <c r="BI8" s="128" t="s">
        <v>100</v>
      </c>
      <c r="BJ8" s="129">
        <v>46197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40">
        <v>0</v>
      </c>
      <c r="BP8" s="42"/>
      <c r="BQ8" s="139" t="s">
        <v>344</v>
      </c>
    </row>
    <row r="9" spans="1:69" ht="23" hidden="1" x14ac:dyDescent="0.35">
      <c r="A9" s="133">
        <v>5</v>
      </c>
      <c r="B9" s="142" t="s">
        <v>260</v>
      </c>
      <c r="C9" s="142" t="s">
        <v>261</v>
      </c>
      <c r="D9" s="142" t="s">
        <v>259</v>
      </c>
      <c r="E9" s="142" t="s">
        <v>258</v>
      </c>
      <c r="F9" s="142" t="s">
        <v>258</v>
      </c>
      <c r="G9" s="142" t="s">
        <v>256</v>
      </c>
      <c r="H9" s="142" t="s">
        <v>257</v>
      </c>
      <c r="I9" s="142">
        <v>222454</v>
      </c>
      <c r="J9" s="142" t="s">
        <v>330</v>
      </c>
      <c r="K9" s="142">
        <v>222454</v>
      </c>
      <c r="L9" s="142" t="s">
        <v>316</v>
      </c>
      <c r="M9" s="142" t="s">
        <v>317</v>
      </c>
      <c r="N9" s="142">
        <v>396724</v>
      </c>
      <c r="O9" s="142" t="s">
        <v>345</v>
      </c>
      <c r="P9" s="142">
        <v>709431</v>
      </c>
      <c r="Q9" s="142" t="s">
        <v>355</v>
      </c>
      <c r="R9" s="142" t="s">
        <v>272</v>
      </c>
      <c r="S9" s="142" t="s">
        <v>356</v>
      </c>
      <c r="T9" s="142" t="s">
        <v>356</v>
      </c>
      <c r="U9" s="142" t="s">
        <v>278</v>
      </c>
      <c r="V9" s="142" t="s">
        <v>276</v>
      </c>
      <c r="W9" s="142">
        <v>0</v>
      </c>
      <c r="X9" s="142" t="s">
        <v>277</v>
      </c>
      <c r="Y9" s="142">
        <v>359794025</v>
      </c>
      <c r="Z9" s="142" t="s">
        <v>357</v>
      </c>
      <c r="AA9" s="142" t="s">
        <v>358</v>
      </c>
      <c r="AB9" s="143">
        <v>65000</v>
      </c>
      <c r="AC9" s="142" t="s">
        <v>292</v>
      </c>
      <c r="AD9" s="142">
        <v>24</v>
      </c>
      <c r="AE9" s="142" t="s">
        <v>338</v>
      </c>
      <c r="AF9" s="142" t="s">
        <v>359</v>
      </c>
      <c r="AG9" s="142" t="s">
        <v>360</v>
      </c>
      <c r="AH9" s="142" t="s">
        <v>281</v>
      </c>
      <c r="AI9" s="142" t="s">
        <v>352</v>
      </c>
      <c r="AJ9" s="143">
        <v>3500</v>
      </c>
      <c r="AK9" s="143">
        <v>3500</v>
      </c>
      <c r="AL9" s="142" t="s">
        <v>353</v>
      </c>
      <c r="AM9" s="143">
        <v>18655.77</v>
      </c>
      <c r="AN9" s="143">
        <v>9344.23</v>
      </c>
      <c r="AO9" s="143">
        <v>28000</v>
      </c>
      <c r="AP9" s="143">
        <v>46344.23</v>
      </c>
      <c r="AQ9" s="143">
        <v>8869.77</v>
      </c>
      <c r="AR9" s="143">
        <v>55214</v>
      </c>
      <c r="AS9" s="143">
        <v>0</v>
      </c>
      <c r="AT9" s="143">
        <v>0</v>
      </c>
      <c r="AU9" s="143">
        <v>0</v>
      </c>
      <c r="AV9" s="142">
        <v>8</v>
      </c>
      <c r="AW9" s="142"/>
      <c r="AX9" s="142"/>
      <c r="AY9" s="142"/>
      <c r="AZ9" s="142"/>
      <c r="BA9" s="142"/>
      <c r="BB9" s="142" t="s">
        <v>282</v>
      </c>
      <c r="BC9" s="133"/>
      <c r="BD9" s="133"/>
      <c r="BE9" s="143">
        <v>0</v>
      </c>
      <c r="BF9" s="142" t="s">
        <v>356</v>
      </c>
      <c r="BG9" s="142" t="s">
        <v>361</v>
      </c>
      <c r="BH9" s="137" t="s">
        <v>290</v>
      </c>
      <c r="BI9" s="128" t="s">
        <v>100</v>
      </c>
      <c r="BJ9" s="129">
        <v>46197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40">
        <v>0</v>
      </c>
      <c r="BP9" s="42"/>
      <c r="BQ9" s="139" t="s">
        <v>344</v>
      </c>
    </row>
    <row r="10" spans="1:69" ht="23" hidden="1" x14ac:dyDescent="0.35">
      <c r="A10" s="133">
        <v>6</v>
      </c>
      <c r="B10" s="142" t="s">
        <v>260</v>
      </c>
      <c r="C10" s="142" t="s">
        <v>261</v>
      </c>
      <c r="D10" s="142" t="s">
        <v>259</v>
      </c>
      <c r="E10" s="142" t="s">
        <v>258</v>
      </c>
      <c r="F10" s="142" t="s">
        <v>258</v>
      </c>
      <c r="G10" s="142" t="s">
        <v>256</v>
      </c>
      <c r="H10" s="142" t="s">
        <v>257</v>
      </c>
      <c r="I10" s="142">
        <v>222454</v>
      </c>
      <c r="J10" s="142" t="s">
        <v>330</v>
      </c>
      <c r="K10" s="142">
        <v>222454</v>
      </c>
      <c r="L10" s="142" t="s">
        <v>316</v>
      </c>
      <c r="M10" s="142" t="s">
        <v>317</v>
      </c>
      <c r="N10" s="142">
        <v>344157</v>
      </c>
      <c r="O10" s="142" t="s">
        <v>331</v>
      </c>
      <c r="P10" s="142">
        <v>578694</v>
      </c>
      <c r="Q10" s="142" t="s">
        <v>362</v>
      </c>
      <c r="R10" s="142" t="s">
        <v>274</v>
      </c>
      <c r="S10" s="142" t="s">
        <v>363</v>
      </c>
      <c r="T10" s="142" t="s">
        <v>363</v>
      </c>
      <c r="U10" s="142" t="s">
        <v>291</v>
      </c>
      <c r="V10" s="142" t="s">
        <v>276</v>
      </c>
      <c r="W10" s="142">
        <v>0</v>
      </c>
      <c r="X10" s="142" t="s">
        <v>277</v>
      </c>
      <c r="Y10" s="142">
        <v>360314385</v>
      </c>
      <c r="Z10" s="142" t="s">
        <v>364</v>
      </c>
      <c r="AA10" s="142" t="s">
        <v>365</v>
      </c>
      <c r="AB10" s="143">
        <v>50000</v>
      </c>
      <c r="AC10" s="142" t="s">
        <v>337</v>
      </c>
      <c r="AD10" s="142">
        <v>24</v>
      </c>
      <c r="AE10" s="142" t="s">
        <v>284</v>
      </c>
      <c r="AF10" s="142" t="s">
        <v>366</v>
      </c>
      <c r="AG10" s="142" t="s">
        <v>367</v>
      </c>
      <c r="AH10" s="142" t="s">
        <v>281</v>
      </c>
      <c r="AI10" s="142" t="s">
        <v>341</v>
      </c>
      <c r="AJ10" s="143">
        <v>2670</v>
      </c>
      <c r="AK10" s="143">
        <v>2670</v>
      </c>
      <c r="AL10" s="142" t="s">
        <v>342</v>
      </c>
      <c r="AM10" s="143">
        <v>5390.41</v>
      </c>
      <c r="AN10" s="143">
        <v>2619.59</v>
      </c>
      <c r="AO10" s="143">
        <v>8010</v>
      </c>
      <c r="AP10" s="143">
        <v>44609.59</v>
      </c>
      <c r="AQ10" s="143">
        <v>10814.41</v>
      </c>
      <c r="AR10" s="143">
        <v>55424</v>
      </c>
      <c r="AS10" s="143">
        <v>0</v>
      </c>
      <c r="AT10" s="143">
        <v>0</v>
      </c>
      <c r="AU10" s="143">
        <v>0</v>
      </c>
      <c r="AV10" s="142">
        <v>3</v>
      </c>
      <c r="AW10" s="142"/>
      <c r="AX10" s="142"/>
      <c r="AY10" s="142"/>
      <c r="AZ10" s="142"/>
      <c r="BA10" s="142"/>
      <c r="BB10" s="142" t="s">
        <v>282</v>
      </c>
      <c r="BC10" s="133"/>
      <c r="BD10" s="133"/>
      <c r="BE10" s="143">
        <v>0</v>
      </c>
      <c r="BF10" s="142" t="s">
        <v>363</v>
      </c>
      <c r="BG10" s="142" t="s">
        <v>368</v>
      </c>
      <c r="BH10" s="137" t="s">
        <v>290</v>
      </c>
      <c r="BI10" s="128" t="s">
        <v>100</v>
      </c>
      <c r="BJ10" s="129">
        <v>46197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40">
        <v>0</v>
      </c>
      <c r="BP10" s="42"/>
      <c r="BQ10" s="139" t="s">
        <v>344</v>
      </c>
    </row>
    <row r="11" spans="1:69" ht="23" hidden="1" x14ac:dyDescent="0.35">
      <c r="A11" s="133">
        <v>7</v>
      </c>
      <c r="B11" s="142" t="s">
        <v>260</v>
      </c>
      <c r="C11" s="142" t="s">
        <v>261</v>
      </c>
      <c r="D11" s="142" t="s">
        <v>259</v>
      </c>
      <c r="E11" s="142" t="s">
        <v>258</v>
      </c>
      <c r="F11" s="142" t="s">
        <v>258</v>
      </c>
      <c r="G11" s="142" t="s">
        <v>256</v>
      </c>
      <c r="H11" s="142" t="s">
        <v>257</v>
      </c>
      <c r="I11" s="142">
        <v>222454</v>
      </c>
      <c r="J11" s="142" t="s">
        <v>330</v>
      </c>
      <c r="K11" s="142">
        <v>222454</v>
      </c>
      <c r="L11" s="142" t="s">
        <v>316</v>
      </c>
      <c r="M11" s="142" t="s">
        <v>317</v>
      </c>
      <c r="N11" s="142">
        <v>344157</v>
      </c>
      <c r="O11" s="142" t="s">
        <v>331</v>
      </c>
      <c r="P11" s="142">
        <v>578694</v>
      </c>
      <c r="Q11" s="142" t="s">
        <v>362</v>
      </c>
      <c r="R11" s="142" t="s">
        <v>272</v>
      </c>
      <c r="S11" s="142" t="s">
        <v>363</v>
      </c>
      <c r="T11" s="142" t="s">
        <v>363</v>
      </c>
      <c r="U11" s="142" t="s">
        <v>291</v>
      </c>
      <c r="V11" s="142" t="s">
        <v>276</v>
      </c>
      <c r="W11" s="142">
        <v>0</v>
      </c>
      <c r="X11" s="142" t="s">
        <v>277</v>
      </c>
      <c r="Y11" s="142">
        <v>359775838</v>
      </c>
      <c r="Z11" s="142" t="s">
        <v>364</v>
      </c>
      <c r="AA11" s="142" t="s">
        <v>369</v>
      </c>
      <c r="AB11" s="143">
        <v>75000</v>
      </c>
      <c r="AC11" s="142" t="s">
        <v>337</v>
      </c>
      <c r="AD11" s="142">
        <v>24</v>
      </c>
      <c r="AE11" s="142" t="s">
        <v>338</v>
      </c>
      <c r="AF11" s="142" t="s">
        <v>366</v>
      </c>
      <c r="AG11" s="142" t="s">
        <v>367</v>
      </c>
      <c r="AH11" s="142" t="s">
        <v>281</v>
      </c>
      <c r="AI11" s="142" t="s">
        <v>352</v>
      </c>
      <c r="AJ11" s="143">
        <v>4040</v>
      </c>
      <c r="AK11" s="143">
        <v>4040</v>
      </c>
      <c r="AL11" s="142" t="s">
        <v>342</v>
      </c>
      <c r="AM11" s="143">
        <v>21229.43</v>
      </c>
      <c r="AN11" s="143">
        <v>11090.57</v>
      </c>
      <c r="AO11" s="143">
        <v>32320</v>
      </c>
      <c r="AP11" s="143">
        <v>53770.57</v>
      </c>
      <c r="AQ11" s="143">
        <v>10351.43</v>
      </c>
      <c r="AR11" s="143">
        <v>64122</v>
      </c>
      <c r="AS11" s="143">
        <v>0</v>
      </c>
      <c r="AT11" s="143">
        <v>0</v>
      </c>
      <c r="AU11" s="143">
        <v>0</v>
      </c>
      <c r="AV11" s="142">
        <v>8</v>
      </c>
      <c r="AW11" s="142"/>
      <c r="AX11" s="142"/>
      <c r="AY11" s="142"/>
      <c r="AZ11" s="142"/>
      <c r="BA11" s="142"/>
      <c r="BB11" s="142" t="s">
        <v>282</v>
      </c>
      <c r="BC11" s="133"/>
      <c r="BD11" s="133"/>
      <c r="BE11" s="143">
        <v>0</v>
      </c>
      <c r="BF11" s="142" t="s">
        <v>363</v>
      </c>
      <c r="BG11" s="142" t="s">
        <v>368</v>
      </c>
      <c r="BH11" s="137" t="s">
        <v>290</v>
      </c>
      <c r="BI11" s="128" t="s">
        <v>100</v>
      </c>
      <c r="BJ11" s="129">
        <v>46197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40">
        <v>0</v>
      </c>
      <c r="BP11" s="42"/>
      <c r="BQ11" s="139" t="s">
        <v>344</v>
      </c>
    </row>
    <row r="12" spans="1:69" ht="23" hidden="1" x14ac:dyDescent="0.35">
      <c r="A12" s="133">
        <v>8</v>
      </c>
      <c r="B12" s="142" t="s">
        <v>260</v>
      </c>
      <c r="C12" s="142" t="s">
        <v>261</v>
      </c>
      <c r="D12" s="142" t="s">
        <v>259</v>
      </c>
      <c r="E12" s="142" t="s">
        <v>258</v>
      </c>
      <c r="F12" s="142" t="s">
        <v>258</v>
      </c>
      <c r="G12" s="142" t="s">
        <v>256</v>
      </c>
      <c r="H12" s="142" t="s">
        <v>257</v>
      </c>
      <c r="I12" s="142">
        <v>222454</v>
      </c>
      <c r="J12" s="142" t="s">
        <v>330</v>
      </c>
      <c r="K12" s="142">
        <v>222454</v>
      </c>
      <c r="L12" s="142" t="s">
        <v>316</v>
      </c>
      <c r="M12" s="142" t="s">
        <v>317</v>
      </c>
      <c r="N12" s="142">
        <v>344157</v>
      </c>
      <c r="O12" s="142" t="s">
        <v>331</v>
      </c>
      <c r="P12" s="142">
        <v>636120</v>
      </c>
      <c r="Q12" s="142" t="s">
        <v>332</v>
      </c>
      <c r="R12" s="142" t="s">
        <v>272</v>
      </c>
      <c r="S12" s="142" t="s">
        <v>370</v>
      </c>
      <c r="T12" s="142" t="s">
        <v>370</v>
      </c>
      <c r="U12" s="142" t="s">
        <v>273</v>
      </c>
      <c r="V12" s="142" t="s">
        <v>276</v>
      </c>
      <c r="W12" s="142">
        <v>0</v>
      </c>
      <c r="X12" s="142" t="s">
        <v>279</v>
      </c>
      <c r="Y12" s="142">
        <v>359617533</v>
      </c>
      <c r="Z12" s="142" t="s">
        <v>371</v>
      </c>
      <c r="AA12" s="142" t="s">
        <v>372</v>
      </c>
      <c r="AB12" s="143">
        <v>60000</v>
      </c>
      <c r="AC12" s="142" t="s">
        <v>337</v>
      </c>
      <c r="AD12" s="142">
        <v>24</v>
      </c>
      <c r="AE12" s="142" t="s">
        <v>338</v>
      </c>
      <c r="AF12" s="142" t="s">
        <v>287</v>
      </c>
      <c r="AG12" s="142" t="s">
        <v>373</v>
      </c>
      <c r="AH12" s="142" t="s">
        <v>281</v>
      </c>
      <c r="AI12" s="142" t="s">
        <v>283</v>
      </c>
      <c r="AJ12" s="143">
        <v>3190</v>
      </c>
      <c r="AK12" s="143">
        <v>3190</v>
      </c>
      <c r="AL12" s="142" t="s">
        <v>374</v>
      </c>
      <c r="AM12" s="143">
        <v>22320.76</v>
      </c>
      <c r="AN12" s="143">
        <v>9579.24</v>
      </c>
      <c r="AO12" s="143">
        <v>31900</v>
      </c>
      <c r="AP12" s="143">
        <v>37679.24</v>
      </c>
      <c r="AQ12" s="143">
        <v>5950.76</v>
      </c>
      <c r="AR12" s="143">
        <v>43630</v>
      </c>
      <c r="AS12" s="143">
        <v>0</v>
      </c>
      <c r="AT12" s="143">
        <v>0</v>
      </c>
      <c r="AU12" s="143">
        <v>0</v>
      </c>
      <c r="AV12" s="142">
        <v>10</v>
      </c>
      <c r="AW12" s="142"/>
      <c r="AX12" s="142"/>
      <c r="AY12" s="142"/>
      <c r="AZ12" s="142"/>
      <c r="BA12" s="142"/>
      <c r="BB12" s="142" t="s">
        <v>282</v>
      </c>
      <c r="BC12" s="133"/>
      <c r="BD12" s="133"/>
      <c r="BE12" s="143">
        <v>0</v>
      </c>
      <c r="BF12" s="142" t="s">
        <v>370</v>
      </c>
      <c r="BG12" s="142" t="s">
        <v>375</v>
      </c>
      <c r="BH12" s="137" t="s">
        <v>290</v>
      </c>
      <c r="BI12" s="128" t="s">
        <v>100</v>
      </c>
      <c r="BJ12" s="129">
        <v>46197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40">
        <v>0</v>
      </c>
      <c r="BP12" s="42"/>
      <c r="BQ12" s="139" t="s">
        <v>344</v>
      </c>
    </row>
    <row r="13" spans="1:69" ht="23" hidden="1" x14ac:dyDescent="0.35">
      <c r="A13" s="133">
        <v>9</v>
      </c>
      <c r="B13" s="142" t="s">
        <v>260</v>
      </c>
      <c r="C13" s="142" t="s">
        <v>261</v>
      </c>
      <c r="D13" s="142" t="s">
        <v>259</v>
      </c>
      <c r="E13" s="142" t="s">
        <v>258</v>
      </c>
      <c r="F13" s="142" t="s">
        <v>258</v>
      </c>
      <c r="G13" s="142" t="s">
        <v>256</v>
      </c>
      <c r="H13" s="142" t="s">
        <v>257</v>
      </c>
      <c r="I13" s="142">
        <v>222454</v>
      </c>
      <c r="J13" s="142" t="s">
        <v>330</v>
      </c>
      <c r="K13" s="142">
        <v>222454</v>
      </c>
      <c r="L13" s="142" t="s">
        <v>316</v>
      </c>
      <c r="M13" s="142" t="s">
        <v>317</v>
      </c>
      <c r="N13" s="142">
        <v>344157</v>
      </c>
      <c r="O13" s="142" t="s">
        <v>331</v>
      </c>
      <c r="P13" s="142">
        <v>636120</v>
      </c>
      <c r="Q13" s="142" t="s">
        <v>332</v>
      </c>
      <c r="R13" s="142" t="s">
        <v>272</v>
      </c>
      <c r="S13" s="142" t="s">
        <v>376</v>
      </c>
      <c r="T13" s="142" t="s">
        <v>376</v>
      </c>
      <c r="U13" s="142" t="s">
        <v>291</v>
      </c>
      <c r="V13" s="142" t="s">
        <v>276</v>
      </c>
      <c r="W13" s="142">
        <v>0</v>
      </c>
      <c r="X13" s="142" t="s">
        <v>279</v>
      </c>
      <c r="Y13" s="142">
        <v>359617718</v>
      </c>
      <c r="Z13" s="142" t="s">
        <v>377</v>
      </c>
      <c r="AA13" s="142" t="s">
        <v>372</v>
      </c>
      <c r="AB13" s="143">
        <v>60000</v>
      </c>
      <c r="AC13" s="142" t="s">
        <v>337</v>
      </c>
      <c r="AD13" s="142">
        <v>24</v>
      </c>
      <c r="AE13" s="142" t="s">
        <v>338</v>
      </c>
      <c r="AF13" s="142" t="s">
        <v>378</v>
      </c>
      <c r="AG13" s="142" t="s">
        <v>289</v>
      </c>
      <c r="AH13" s="142" t="s">
        <v>281</v>
      </c>
      <c r="AI13" s="142" t="s">
        <v>283</v>
      </c>
      <c r="AJ13" s="143">
        <v>3190</v>
      </c>
      <c r="AK13" s="143">
        <v>3190</v>
      </c>
      <c r="AL13" s="142" t="s">
        <v>342</v>
      </c>
      <c r="AM13" s="143">
        <v>22320.76</v>
      </c>
      <c r="AN13" s="143">
        <v>9579.24</v>
      </c>
      <c r="AO13" s="143">
        <v>31900</v>
      </c>
      <c r="AP13" s="143">
        <v>37679.24</v>
      </c>
      <c r="AQ13" s="143">
        <v>5950.76</v>
      </c>
      <c r="AR13" s="143">
        <v>43630</v>
      </c>
      <c r="AS13" s="143">
        <v>0</v>
      </c>
      <c r="AT13" s="143">
        <v>0</v>
      </c>
      <c r="AU13" s="143">
        <v>0</v>
      </c>
      <c r="AV13" s="142">
        <v>10</v>
      </c>
      <c r="AW13" s="142"/>
      <c r="AX13" s="142"/>
      <c r="AY13" s="142"/>
      <c r="AZ13" s="142"/>
      <c r="BA13" s="142"/>
      <c r="BB13" s="142" t="s">
        <v>282</v>
      </c>
      <c r="BC13" s="133"/>
      <c r="BD13" s="133"/>
      <c r="BE13" s="143">
        <v>0</v>
      </c>
      <c r="BF13" s="142" t="s">
        <v>376</v>
      </c>
      <c r="BG13" s="142" t="s">
        <v>379</v>
      </c>
      <c r="BH13" s="137" t="s">
        <v>290</v>
      </c>
      <c r="BI13" s="128" t="s">
        <v>100</v>
      </c>
      <c r="BJ13" s="129">
        <v>46197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40">
        <v>0</v>
      </c>
      <c r="BP13" s="42"/>
      <c r="BQ13" s="139" t="s">
        <v>344</v>
      </c>
    </row>
    <row r="14" spans="1:69" ht="23" hidden="1" x14ac:dyDescent="0.35">
      <c r="A14" s="133">
        <v>10</v>
      </c>
      <c r="B14" s="142" t="s">
        <v>260</v>
      </c>
      <c r="C14" s="142" t="s">
        <v>261</v>
      </c>
      <c r="D14" s="142" t="s">
        <v>259</v>
      </c>
      <c r="E14" s="142" t="s">
        <v>258</v>
      </c>
      <c r="F14" s="142" t="s">
        <v>258</v>
      </c>
      <c r="G14" s="142" t="s">
        <v>256</v>
      </c>
      <c r="H14" s="142" t="s">
        <v>257</v>
      </c>
      <c r="I14" s="142">
        <v>222454</v>
      </c>
      <c r="J14" s="142" t="s">
        <v>330</v>
      </c>
      <c r="K14" s="142">
        <v>222454</v>
      </c>
      <c r="L14" s="142" t="s">
        <v>316</v>
      </c>
      <c r="M14" s="142" t="s">
        <v>317</v>
      </c>
      <c r="N14" s="142">
        <v>344157</v>
      </c>
      <c r="O14" s="142" t="s">
        <v>331</v>
      </c>
      <c r="P14" s="142">
        <v>636120</v>
      </c>
      <c r="Q14" s="142" t="s">
        <v>332</v>
      </c>
      <c r="R14" s="142" t="s">
        <v>272</v>
      </c>
      <c r="S14" s="142" t="s">
        <v>380</v>
      </c>
      <c r="T14" s="142" t="s">
        <v>380</v>
      </c>
      <c r="U14" s="142" t="s">
        <v>291</v>
      </c>
      <c r="V14" s="142" t="s">
        <v>276</v>
      </c>
      <c r="W14" s="142">
        <v>0</v>
      </c>
      <c r="X14" s="142" t="s">
        <v>279</v>
      </c>
      <c r="Y14" s="142">
        <v>359617557</v>
      </c>
      <c r="Z14" s="142" t="s">
        <v>381</v>
      </c>
      <c r="AA14" s="142" t="s">
        <v>372</v>
      </c>
      <c r="AB14" s="143">
        <v>60000</v>
      </c>
      <c r="AC14" s="142" t="s">
        <v>337</v>
      </c>
      <c r="AD14" s="142">
        <v>24</v>
      </c>
      <c r="AE14" s="142" t="s">
        <v>338</v>
      </c>
      <c r="AF14" s="142" t="s">
        <v>378</v>
      </c>
      <c r="AG14" s="142" t="s">
        <v>382</v>
      </c>
      <c r="AH14" s="142" t="s">
        <v>281</v>
      </c>
      <c r="AI14" s="142" t="s">
        <v>283</v>
      </c>
      <c r="AJ14" s="143">
        <v>3190</v>
      </c>
      <c r="AK14" s="143">
        <v>3190</v>
      </c>
      <c r="AL14" s="142" t="s">
        <v>342</v>
      </c>
      <c r="AM14" s="143">
        <v>22320.76</v>
      </c>
      <c r="AN14" s="143">
        <v>9579.24</v>
      </c>
      <c r="AO14" s="143">
        <v>31900</v>
      </c>
      <c r="AP14" s="143">
        <v>37679.24</v>
      </c>
      <c r="AQ14" s="143">
        <v>5950.76</v>
      </c>
      <c r="AR14" s="143">
        <v>43630</v>
      </c>
      <c r="AS14" s="143">
        <v>0</v>
      </c>
      <c r="AT14" s="143">
        <v>0</v>
      </c>
      <c r="AU14" s="143">
        <v>0</v>
      </c>
      <c r="AV14" s="142">
        <v>10</v>
      </c>
      <c r="AW14" s="142"/>
      <c r="AX14" s="142"/>
      <c r="AY14" s="142"/>
      <c r="AZ14" s="142"/>
      <c r="BA14" s="142"/>
      <c r="BB14" s="142" t="s">
        <v>282</v>
      </c>
      <c r="BC14" s="133"/>
      <c r="BD14" s="133"/>
      <c r="BE14" s="143">
        <v>0</v>
      </c>
      <c r="BF14" s="142" t="s">
        <v>380</v>
      </c>
      <c r="BG14" s="142" t="s">
        <v>383</v>
      </c>
      <c r="BH14" s="137" t="s">
        <v>290</v>
      </c>
      <c r="BI14" s="128" t="s">
        <v>100</v>
      </c>
      <c r="BJ14" s="129">
        <v>46197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40">
        <v>0</v>
      </c>
      <c r="BP14" s="42"/>
      <c r="BQ14" s="139" t="s">
        <v>344</v>
      </c>
    </row>
    <row r="15" spans="1:69" hidden="1" x14ac:dyDescent="0.35">
      <c r="A15" s="133">
        <v>11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4"/>
      <c r="AA15" s="142"/>
      <c r="AB15" s="143"/>
      <c r="AC15" s="142"/>
      <c r="AD15" s="142"/>
      <c r="AE15" s="142"/>
      <c r="AF15" s="142"/>
      <c r="AG15" s="142"/>
      <c r="AH15" s="142"/>
      <c r="AI15" s="142"/>
      <c r="AJ15" s="143"/>
      <c r="AK15" s="143"/>
      <c r="AL15" s="142"/>
      <c r="AM15" s="143"/>
      <c r="AN15" s="143"/>
      <c r="AO15" s="143"/>
      <c r="AP15" s="143"/>
      <c r="AQ15" s="143"/>
      <c r="AR15" s="143"/>
      <c r="AS15" s="143"/>
      <c r="AT15" s="143"/>
      <c r="AU15" s="143"/>
      <c r="AV15" s="142"/>
      <c r="AW15" s="142"/>
      <c r="AX15" s="142"/>
      <c r="AY15" s="142"/>
      <c r="AZ15" s="142"/>
      <c r="BA15" s="142"/>
      <c r="BB15" s="142"/>
      <c r="BC15" s="133"/>
      <c r="BD15" s="133"/>
      <c r="BE15" s="143"/>
      <c r="BF15" s="142"/>
      <c r="BG15" s="142"/>
      <c r="BH15" s="137"/>
      <c r="BI15" s="128"/>
      <c r="BJ15" s="129"/>
      <c r="BK15" s="130"/>
      <c r="BL15" s="128"/>
      <c r="BM15" s="96"/>
      <c r="BN15" s="94"/>
      <c r="BO15" s="130"/>
      <c r="BP15" s="42"/>
      <c r="BQ15" s="131"/>
    </row>
    <row r="16" spans="1:69" hidden="1" x14ac:dyDescent="0.35">
      <c r="A16" s="133">
        <v>12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3"/>
      <c r="AC16" s="142"/>
      <c r="AD16" s="142"/>
      <c r="AE16" s="142"/>
      <c r="AF16" s="142"/>
      <c r="AG16" s="142"/>
      <c r="AH16" s="142"/>
      <c r="AI16" s="142"/>
      <c r="AJ16" s="143"/>
      <c r="AK16" s="143"/>
      <c r="AL16" s="142"/>
      <c r="AM16" s="143"/>
      <c r="AN16" s="143"/>
      <c r="AO16" s="143"/>
      <c r="AP16" s="143"/>
      <c r="AQ16" s="143"/>
      <c r="AR16" s="143"/>
      <c r="AS16" s="143"/>
      <c r="AT16" s="143"/>
      <c r="AU16" s="143"/>
      <c r="AV16" s="142"/>
      <c r="AW16" s="142"/>
      <c r="AX16" s="142"/>
      <c r="AY16" s="142"/>
      <c r="AZ16" s="142"/>
      <c r="BA16" s="142"/>
      <c r="BB16" s="142"/>
      <c r="BC16" s="133"/>
      <c r="BD16" s="142"/>
      <c r="BE16" s="143"/>
      <c r="BF16" s="142"/>
      <c r="BG16" s="142"/>
      <c r="BH16" s="137"/>
      <c r="BI16" s="128"/>
      <c r="BJ16" s="129"/>
      <c r="BK16" s="130"/>
      <c r="BL16" s="128"/>
      <c r="BM16" s="96"/>
      <c r="BN16" s="94"/>
      <c r="BO16" s="130"/>
      <c r="BP16" s="42"/>
      <c r="BQ16" s="131"/>
    </row>
    <row r="17" spans="1:69" hidden="1" x14ac:dyDescent="0.35">
      <c r="A17" s="133">
        <v>13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3"/>
      <c r="AC17" s="142"/>
      <c r="AD17" s="142"/>
      <c r="AE17" s="142"/>
      <c r="AF17" s="142"/>
      <c r="AG17" s="142"/>
      <c r="AH17" s="142"/>
      <c r="AI17" s="142"/>
      <c r="AJ17" s="143"/>
      <c r="AK17" s="143"/>
      <c r="AL17" s="142"/>
      <c r="AM17" s="143"/>
      <c r="AN17" s="143"/>
      <c r="AO17" s="143"/>
      <c r="AP17" s="143"/>
      <c r="AQ17" s="143"/>
      <c r="AR17" s="143"/>
      <c r="AS17" s="143"/>
      <c r="AT17" s="143"/>
      <c r="AU17" s="143"/>
      <c r="AV17" s="142"/>
      <c r="AW17" s="142"/>
      <c r="AX17" s="142"/>
      <c r="AY17" s="142"/>
      <c r="AZ17" s="142"/>
      <c r="BA17" s="142"/>
      <c r="BB17" s="142"/>
      <c r="BC17" s="133"/>
      <c r="BD17" s="142"/>
      <c r="BE17" s="143"/>
      <c r="BF17" s="142"/>
      <c r="BG17" s="142"/>
      <c r="BH17" s="137"/>
      <c r="BI17" s="128"/>
      <c r="BJ17" s="129"/>
      <c r="BK17" s="130"/>
      <c r="BL17" s="128"/>
      <c r="BM17" s="96"/>
      <c r="BN17" s="94"/>
      <c r="BO17" s="130"/>
      <c r="BP17" s="42"/>
      <c r="BQ17" s="131"/>
    </row>
    <row r="18" spans="1:69" hidden="1" x14ac:dyDescent="0.35">
      <c r="A18" s="133">
        <v>14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4"/>
      <c r="Z18" s="144"/>
      <c r="AA18" s="142"/>
      <c r="AB18" s="143"/>
      <c r="AC18" s="142"/>
      <c r="AD18" s="142"/>
      <c r="AE18" s="142"/>
      <c r="AF18" s="142"/>
      <c r="AG18" s="142"/>
      <c r="AH18" s="142"/>
      <c r="AI18" s="142"/>
      <c r="AJ18" s="143"/>
      <c r="AK18" s="143"/>
      <c r="AL18" s="142"/>
      <c r="AM18" s="143"/>
      <c r="AN18" s="143"/>
      <c r="AO18" s="143"/>
      <c r="AP18" s="143"/>
      <c r="AQ18" s="143"/>
      <c r="AR18" s="143"/>
      <c r="AS18" s="143"/>
      <c r="AT18" s="143"/>
      <c r="AU18" s="143"/>
      <c r="AV18" s="142"/>
      <c r="AW18" s="142"/>
      <c r="AX18" s="142"/>
      <c r="AY18" s="142"/>
      <c r="AZ18" s="142"/>
      <c r="BA18" s="142"/>
      <c r="BB18" s="142"/>
      <c r="BC18" s="133"/>
      <c r="BD18" s="142"/>
      <c r="BE18" s="143"/>
      <c r="BF18" s="142"/>
      <c r="BG18" s="142"/>
      <c r="BH18" s="137"/>
      <c r="BI18" s="128"/>
      <c r="BJ18" s="129"/>
      <c r="BK18" s="130"/>
      <c r="BL18" s="128"/>
      <c r="BM18" s="96"/>
      <c r="BN18" s="94"/>
      <c r="BO18" s="130"/>
      <c r="BP18" s="42"/>
      <c r="BQ18" s="69"/>
    </row>
    <row r="19" spans="1:69" hidden="1" x14ac:dyDescent="0.35">
      <c r="A19" s="133">
        <v>15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4"/>
      <c r="AA19" s="142"/>
      <c r="AB19" s="143"/>
      <c r="AC19" s="142"/>
      <c r="AD19" s="142"/>
      <c r="AE19" s="142"/>
      <c r="AF19" s="142"/>
      <c r="AG19" s="142"/>
      <c r="AH19" s="142"/>
      <c r="AI19" s="142"/>
      <c r="AJ19" s="143"/>
      <c r="AK19" s="143"/>
      <c r="AL19" s="142"/>
      <c r="AM19" s="143"/>
      <c r="AN19" s="143"/>
      <c r="AO19" s="143"/>
      <c r="AP19" s="143"/>
      <c r="AQ19" s="143"/>
      <c r="AR19" s="143"/>
      <c r="AS19" s="143"/>
      <c r="AT19" s="143"/>
      <c r="AU19" s="143"/>
      <c r="AV19" s="142"/>
      <c r="AW19" s="142"/>
      <c r="AX19" s="142"/>
      <c r="AY19" s="142"/>
      <c r="AZ19" s="142"/>
      <c r="BA19" s="142"/>
      <c r="BB19" s="142"/>
      <c r="BC19" s="133"/>
      <c r="BD19" s="133"/>
      <c r="BE19" s="143"/>
      <c r="BF19" s="142"/>
      <c r="BG19" s="142"/>
      <c r="BH19" s="137"/>
      <c r="BI19" s="128"/>
      <c r="BJ19" s="129"/>
      <c r="BK19" s="130"/>
      <c r="BL19" s="128"/>
      <c r="BM19" s="96"/>
      <c r="BN19" s="94"/>
      <c r="BO19" s="130"/>
      <c r="BP19" s="42"/>
      <c r="BQ19" s="132"/>
    </row>
    <row r="20" spans="1:69" hidden="1" x14ac:dyDescent="0.35">
      <c r="A20" s="133">
        <v>16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3"/>
      <c r="AC20" s="142"/>
      <c r="AD20" s="142"/>
      <c r="AE20" s="142"/>
      <c r="AF20" s="142"/>
      <c r="AG20" s="142"/>
      <c r="AH20" s="142"/>
      <c r="AI20" s="142"/>
      <c r="AJ20" s="143"/>
      <c r="AK20" s="143"/>
      <c r="AL20" s="142"/>
      <c r="AM20" s="143"/>
      <c r="AN20" s="143"/>
      <c r="AO20" s="143"/>
      <c r="AP20" s="143"/>
      <c r="AQ20" s="143"/>
      <c r="AR20" s="143"/>
      <c r="AS20" s="143"/>
      <c r="AT20" s="143"/>
      <c r="AU20" s="143"/>
      <c r="AV20" s="142"/>
      <c r="AW20" s="142"/>
      <c r="AX20" s="142"/>
      <c r="AY20" s="142"/>
      <c r="AZ20" s="142"/>
      <c r="BA20" s="142"/>
      <c r="BB20" s="142"/>
      <c r="BC20" s="133"/>
      <c r="BD20" s="133"/>
      <c r="BE20" s="143"/>
      <c r="BF20" s="142"/>
      <c r="BG20" s="142"/>
      <c r="BH20" s="137"/>
      <c r="BI20" s="128"/>
      <c r="BJ20" s="129"/>
      <c r="BK20" s="130"/>
      <c r="BL20" s="128"/>
      <c r="BM20" s="96"/>
      <c r="BN20" s="94"/>
      <c r="BO20" s="130"/>
      <c r="BP20" s="42"/>
      <c r="BQ20" s="69"/>
    </row>
    <row r="21" spans="1:69" hidden="1" x14ac:dyDescent="0.35">
      <c r="A21" s="133">
        <v>17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4"/>
      <c r="AA21" s="142"/>
      <c r="AB21" s="143"/>
      <c r="AC21" s="142"/>
      <c r="AD21" s="142"/>
      <c r="AE21" s="142"/>
      <c r="AF21" s="142"/>
      <c r="AG21" s="142"/>
      <c r="AH21" s="142"/>
      <c r="AI21" s="142"/>
      <c r="AJ21" s="143"/>
      <c r="AK21" s="143"/>
      <c r="AL21" s="142"/>
      <c r="AM21" s="143"/>
      <c r="AN21" s="143"/>
      <c r="AO21" s="143"/>
      <c r="AP21" s="143"/>
      <c r="AQ21" s="143"/>
      <c r="AR21" s="143"/>
      <c r="AS21" s="143"/>
      <c r="AT21" s="143"/>
      <c r="AU21" s="143"/>
      <c r="AV21" s="142"/>
      <c r="AW21" s="142"/>
      <c r="AX21" s="142"/>
      <c r="AY21" s="142"/>
      <c r="AZ21" s="142"/>
      <c r="BA21" s="142"/>
      <c r="BB21" s="142"/>
      <c r="BC21" s="133"/>
      <c r="BD21" s="133"/>
      <c r="BE21" s="143"/>
      <c r="BF21" s="142"/>
      <c r="BG21" s="142"/>
      <c r="BH21" s="137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4"/>
      <c r="AA22" s="142"/>
      <c r="AB22" s="143"/>
      <c r="AC22" s="142"/>
      <c r="AD22" s="142"/>
      <c r="AE22" s="142"/>
      <c r="AF22" s="142"/>
      <c r="AG22" s="142"/>
      <c r="AH22" s="142"/>
      <c r="AI22" s="142"/>
      <c r="AJ22" s="143"/>
      <c r="AK22" s="143"/>
      <c r="AL22" s="142"/>
      <c r="AM22" s="143"/>
      <c r="AN22" s="143"/>
      <c r="AO22" s="143"/>
      <c r="AP22" s="143"/>
      <c r="AQ22" s="143"/>
      <c r="AR22" s="143"/>
      <c r="AS22" s="143"/>
      <c r="AT22" s="143"/>
      <c r="AU22" s="143"/>
      <c r="AV22" s="142"/>
      <c r="AW22" s="142"/>
      <c r="AX22" s="142"/>
      <c r="AY22" s="142"/>
      <c r="AZ22" s="142"/>
      <c r="BA22" s="142"/>
      <c r="BB22" s="142"/>
      <c r="BC22" s="133"/>
      <c r="BD22" s="133"/>
      <c r="BE22" s="143"/>
      <c r="BF22" s="142"/>
      <c r="BG22" s="142"/>
      <c r="BH22" s="137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4"/>
      <c r="AA23" s="142"/>
      <c r="AB23" s="143"/>
      <c r="AC23" s="142"/>
      <c r="AD23" s="142"/>
      <c r="AE23" s="142"/>
      <c r="AF23" s="142"/>
      <c r="AG23" s="142"/>
      <c r="AH23" s="142"/>
      <c r="AI23" s="142"/>
      <c r="AJ23" s="143"/>
      <c r="AK23" s="143"/>
      <c r="AL23" s="142"/>
      <c r="AM23" s="143"/>
      <c r="AN23" s="143"/>
      <c r="AO23" s="143"/>
      <c r="AP23" s="143"/>
      <c r="AQ23" s="143"/>
      <c r="AR23" s="143"/>
      <c r="AS23" s="143"/>
      <c r="AT23" s="143"/>
      <c r="AU23" s="143"/>
      <c r="AV23" s="142"/>
      <c r="AW23" s="142"/>
      <c r="AX23" s="142"/>
      <c r="AY23" s="142"/>
      <c r="AZ23" s="142"/>
      <c r="BA23" s="142"/>
      <c r="BB23" s="142"/>
      <c r="BC23" s="133"/>
      <c r="BD23" s="133"/>
      <c r="BE23" s="143"/>
      <c r="BF23" s="142"/>
      <c r="BG23" s="142"/>
      <c r="BH23" s="137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4"/>
      <c r="AA24" s="142"/>
      <c r="AB24" s="143"/>
      <c r="AC24" s="142"/>
      <c r="AD24" s="142"/>
      <c r="AE24" s="142"/>
      <c r="AF24" s="142"/>
      <c r="AG24" s="142"/>
      <c r="AH24" s="142"/>
      <c r="AI24" s="142"/>
      <c r="AJ24" s="143"/>
      <c r="AK24" s="143"/>
      <c r="AL24" s="142"/>
      <c r="AM24" s="143"/>
      <c r="AN24" s="143"/>
      <c r="AO24" s="143"/>
      <c r="AP24" s="143"/>
      <c r="AQ24" s="143"/>
      <c r="AR24" s="143"/>
      <c r="AS24" s="143"/>
      <c r="AT24" s="143"/>
      <c r="AU24" s="143"/>
      <c r="AV24" s="142"/>
      <c r="AW24" s="142"/>
      <c r="AX24" s="142"/>
      <c r="AY24" s="142"/>
      <c r="AZ24" s="142"/>
      <c r="BA24" s="142"/>
      <c r="BB24" s="142"/>
      <c r="BC24" s="133"/>
      <c r="BD24" s="142"/>
      <c r="BE24" s="143"/>
      <c r="BF24" s="142"/>
      <c r="BG24" s="142"/>
      <c r="BH24" s="137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4"/>
      <c r="AA25" s="142"/>
      <c r="AB25" s="143"/>
      <c r="AC25" s="142"/>
      <c r="AD25" s="142"/>
      <c r="AE25" s="142"/>
      <c r="AF25" s="142"/>
      <c r="AG25" s="142"/>
      <c r="AH25" s="142"/>
      <c r="AI25" s="142"/>
      <c r="AJ25" s="143"/>
      <c r="AK25" s="143"/>
      <c r="AL25" s="142"/>
      <c r="AM25" s="143"/>
      <c r="AN25" s="143"/>
      <c r="AO25" s="143"/>
      <c r="AP25" s="143"/>
      <c r="AQ25" s="143"/>
      <c r="AR25" s="143"/>
      <c r="AS25" s="143"/>
      <c r="AT25" s="143"/>
      <c r="AU25" s="143"/>
      <c r="AV25" s="142"/>
      <c r="AW25" s="142"/>
      <c r="AX25" s="142"/>
      <c r="AY25" s="142"/>
      <c r="AZ25" s="142"/>
      <c r="BA25" s="142"/>
      <c r="BB25" s="142"/>
      <c r="BC25" s="133"/>
      <c r="BD25" s="142"/>
      <c r="BE25" s="143"/>
      <c r="BF25" s="142"/>
      <c r="BG25" s="142"/>
      <c r="BH25" s="137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3"/>
      <c r="AC26" s="142"/>
      <c r="AD26" s="142"/>
      <c r="AE26" s="142"/>
      <c r="AF26" s="142"/>
      <c r="AG26" s="142"/>
      <c r="AH26" s="142"/>
      <c r="AI26" s="142"/>
      <c r="AJ26" s="143"/>
      <c r="AK26" s="143"/>
      <c r="AL26" s="142"/>
      <c r="AM26" s="143"/>
      <c r="AN26" s="143"/>
      <c r="AO26" s="143"/>
      <c r="AP26" s="143"/>
      <c r="AQ26" s="143"/>
      <c r="AR26" s="143"/>
      <c r="AS26" s="143"/>
      <c r="AT26" s="143"/>
      <c r="AU26" s="143"/>
      <c r="AV26" s="142"/>
      <c r="AW26" s="142"/>
      <c r="AX26" s="142"/>
      <c r="AY26" s="142"/>
      <c r="AZ26" s="142"/>
      <c r="BA26" s="142"/>
      <c r="BB26" s="142"/>
      <c r="BC26" s="133"/>
      <c r="BD26" s="142"/>
      <c r="BE26" s="143"/>
      <c r="BF26" s="142"/>
      <c r="BG26" s="142"/>
      <c r="BH26" s="137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4"/>
      <c r="AA27" s="142"/>
      <c r="AB27" s="143"/>
      <c r="AC27" s="142"/>
      <c r="AD27" s="142"/>
      <c r="AE27" s="142"/>
      <c r="AF27" s="142"/>
      <c r="AG27" s="142"/>
      <c r="AH27" s="142"/>
      <c r="AI27" s="142"/>
      <c r="AJ27" s="143"/>
      <c r="AK27" s="143"/>
      <c r="AL27" s="142"/>
      <c r="AM27" s="143"/>
      <c r="AN27" s="143"/>
      <c r="AO27" s="143"/>
      <c r="AP27" s="143"/>
      <c r="AQ27" s="143"/>
      <c r="AR27" s="143"/>
      <c r="AS27" s="143"/>
      <c r="AT27" s="143"/>
      <c r="AU27" s="143"/>
      <c r="AV27" s="142"/>
      <c r="AW27" s="142"/>
      <c r="AX27" s="142"/>
      <c r="AY27" s="142"/>
      <c r="AZ27" s="142"/>
      <c r="BA27" s="142"/>
      <c r="BB27" s="142"/>
      <c r="BC27" s="133"/>
      <c r="BD27" s="142"/>
      <c r="BE27" s="143"/>
      <c r="BF27" s="142"/>
      <c r="BG27" s="142"/>
      <c r="BH27" s="137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4"/>
      <c r="AA28" s="142"/>
      <c r="AB28" s="143"/>
      <c r="AC28" s="142"/>
      <c r="AD28" s="142"/>
      <c r="AE28" s="142"/>
      <c r="AF28" s="142"/>
      <c r="AG28" s="142"/>
      <c r="AH28" s="142"/>
      <c r="AI28" s="142"/>
      <c r="AJ28" s="143"/>
      <c r="AK28" s="143"/>
      <c r="AL28" s="142"/>
      <c r="AM28" s="143"/>
      <c r="AN28" s="143"/>
      <c r="AO28" s="143"/>
      <c r="AP28" s="143"/>
      <c r="AQ28" s="143"/>
      <c r="AR28" s="143"/>
      <c r="AS28" s="143"/>
      <c r="AT28" s="143"/>
      <c r="AU28" s="143"/>
      <c r="AV28" s="142"/>
      <c r="AW28" s="142"/>
      <c r="AX28" s="142"/>
      <c r="AY28" s="142"/>
      <c r="AZ28" s="142"/>
      <c r="BA28" s="142"/>
      <c r="BB28" s="142"/>
      <c r="BC28" s="133"/>
      <c r="BD28" s="142"/>
      <c r="BE28" s="143"/>
      <c r="BF28" s="142"/>
      <c r="BG28" s="142"/>
      <c r="BH28" s="137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3"/>
      <c r="AC29" s="142"/>
      <c r="AD29" s="142"/>
      <c r="AE29" s="142"/>
      <c r="AF29" s="142"/>
      <c r="AG29" s="142"/>
      <c r="AH29" s="142"/>
      <c r="AI29" s="142"/>
      <c r="AJ29" s="143"/>
      <c r="AK29" s="143"/>
      <c r="AL29" s="142"/>
      <c r="AM29" s="143"/>
      <c r="AN29" s="143"/>
      <c r="AO29" s="143"/>
      <c r="AP29" s="143"/>
      <c r="AQ29" s="143"/>
      <c r="AR29" s="143"/>
      <c r="AS29" s="143"/>
      <c r="AT29" s="143"/>
      <c r="AU29" s="143"/>
      <c r="AV29" s="142"/>
      <c r="AW29" s="142"/>
      <c r="AX29" s="142"/>
      <c r="AY29" s="142"/>
      <c r="AZ29" s="142"/>
      <c r="BA29" s="142"/>
      <c r="BB29" s="142"/>
      <c r="BC29" s="133"/>
      <c r="BD29" s="142"/>
      <c r="BE29" s="143"/>
      <c r="BF29" s="142"/>
      <c r="BG29" s="142"/>
      <c r="BH29" s="137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4"/>
      <c r="AA30" s="142"/>
      <c r="AB30" s="143"/>
      <c r="AC30" s="142"/>
      <c r="AD30" s="142"/>
      <c r="AE30" s="142"/>
      <c r="AF30" s="142"/>
      <c r="AG30" s="142"/>
      <c r="AH30" s="142"/>
      <c r="AI30" s="142"/>
      <c r="AJ30" s="143"/>
      <c r="AK30" s="143"/>
      <c r="AL30" s="142"/>
      <c r="AM30" s="143"/>
      <c r="AN30" s="143"/>
      <c r="AO30" s="143"/>
      <c r="AP30" s="143"/>
      <c r="AQ30" s="143"/>
      <c r="AR30" s="143"/>
      <c r="AS30" s="143"/>
      <c r="AT30" s="143"/>
      <c r="AU30" s="143"/>
      <c r="AV30" s="142"/>
      <c r="AW30" s="142"/>
      <c r="AX30" s="142"/>
      <c r="AY30" s="142"/>
      <c r="AZ30" s="142"/>
      <c r="BA30" s="142"/>
      <c r="BB30" s="142"/>
      <c r="BC30" s="133"/>
      <c r="BD30" s="133"/>
      <c r="BE30" s="143"/>
      <c r="BF30" s="142"/>
      <c r="BG30" s="142"/>
      <c r="BH30" s="137"/>
      <c r="BI30" s="128"/>
      <c r="BJ30" s="129"/>
      <c r="BK30" s="130"/>
      <c r="BL30" s="128"/>
      <c r="BM30" s="96"/>
      <c r="BN30" s="94"/>
      <c r="BO30" s="130"/>
      <c r="BP30" s="42"/>
      <c r="BQ30" s="142"/>
    </row>
    <row r="31" spans="1:69" hidden="1" x14ac:dyDescent="0.35">
      <c r="A31" s="133">
        <v>27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4"/>
      <c r="AA31" s="142"/>
      <c r="AB31" s="143"/>
      <c r="AC31" s="142"/>
      <c r="AD31" s="142"/>
      <c r="AE31" s="142"/>
      <c r="AF31" s="142"/>
      <c r="AG31" s="142"/>
      <c r="AH31" s="142"/>
      <c r="AI31" s="142"/>
      <c r="AJ31" s="143"/>
      <c r="AK31" s="143"/>
      <c r="AL31" s="142"/>
      <c r="AM31" s="143"/>
      <c r="AN31" s="143"/>
      <c r="AO31" s="143"/>
      <c r="AP31" s="143"/>
      <c r="AQ31" s="143"/>
      <c r="AR31" s="143"/>
      <c r="AS31" s="143"/>
      <c r="AT31" s="143"/>
      <c r="AU31" s="143"/>
      <c r="AV31" s="142"/>
      <c r="AW31" s="142"/>
      <c r="AX31" s="142"/>
      <c r="AY31" s="142"/>
      <c r="AZ31" s="142"/>
      <c r="BA31" s="142"/>
      <c r="BB31" s="142"/>
      <c r="BC31" s="133"/>
      <c r="BD31" s="133"/>
      <c r="BE31" s="143"/>
      <c r="BF31" s="142"/>
      <c r="BG31" s="142"/>
      <c r="BH31" s="137"/>
      <c r="BI31" s="128"/>
      <c r="BJ31" s="129"/>
      <c r="BK31" s="130"/>
      <c r="BL31" s="128"/>
      <c r="BM31" s="96"/>
      <c r="BN31" s="94"/>
      <c r="BO31" s="130"/>
      <c r="BP31" s="42"/>
      <c r="BQ31" s="142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107" priority="39"/>
    <cfRule type="duplicateValues" dxfId="106" priority="38"/>
    <cfRule type="duplicateValues" dxfId="105" priority="37"/>
    <cfRule type="duplicateValues" dxfId="104" priority="40"/>
  </conditionalFormatting>
  <conditionalFormatting sqref="Y6">
    <cfRule type="duplicateValues" dxfId="103" priority="36"/>
    <cfRule type="duplicateValues" dxfId="102" priority="35"/>
    <cfRule type="duplicateValues" dxfId="101" priority="34"/>
    <cfRule type="duplicateValues" dxfId="100" priority="33"/>
  </conditionalFormatting>
  <conditionalFormatting sqref="Y7">
    <cfRule type="duplicateValues" dxfId="99" priority="32"/>
    <cfRule type="duplicateValues" dxfId="98" priority="31"/>
    <cfRule type="duplicateValues" dxfId="97" priority="30"/>
    <cfRule type="duplicateValues" dxfId="96" priority="29"/>
  </conditionalFormatting>
  <conditionalFormatting sqref="Y8">
    <cfRule type="duplicateValues" dxfId="95" priority="27"/>
    <cfRule type="duplicateValues" dxfId="94" priority="28"/>
    <cfRule type="duplicateValues" dxfId="93" priority="25"/>
    <cfRule type="duplicateValues" dxfId="92" priority="26"/>
  </conditionalFormatting>
  <conditionalFormatting sqref="Y9">
    <cfRule type="duplicateValues" dxfId="91" priority="21"/>
    <cfRule type="duplicateValues" dxfId="90" priority="24"/>
    <cfRule type="duplicateValues" dxfId="89" priority="22"/>
    <cfRule type="duplicateValues" dxfId="88" priority="23"/>
  </conditionalFormatting>
  <conditionalFormatting sqref="Y10">
    <cfRule type="duplicateValues" dxfId="87" priority="17"/>
    <cfRule type="duplicateValues" dxfId="86" priority="18"/>
    <cfRule type="duplicateValues" dxfId="85" priority="19"/>
    <cfRule type="duplicateValues" dxfId="84" priority="20"/>
  </conditionalFormatting>
  <conditionalFormatting sqref="Y11">
    <cfRule type="duplicateValues" dxfId="83" priority="15"/>
    <cfRule type="duplicateValues" dxfId="82" priority="16"/>
    <cfRule type="duplicateValues" dxfId="81" priority="13"/>
    <cfRule type="duplicateValues" dxfId="80" priority="14"/>
  </conditionalFormatting>
  <conditionalFormatting sqref="Y12">
    <cfRule type="duplicateValues" dxfId="79" priority="12"/>
    <cfRule type="duplicateValues" dxfId="78" priority="11"/>
    <cfRule type="duplicateValues" dxfId="77" priority="10"/>
    <cfRule type="duplicateValues" dxfId="76" priority="9"/>
  </conditionalFormatting>
  <conditionalFormatting sqref="Y13">
    <cfRule type="duplicateValues" dxfId="75" priority="8"/>
    <cfRule type="duplicateValues" dxfId="74" priority="6"/>
    <cfRule type="duplicateValues" dxfId="73" priority="5"/>
    <cfRule type="duplicateValues" dxfId="72" priority="7"/>
  </conditionalFormatting>
  <conditionalFormatting sqref="Y14">
    <cfRule type="duplicateValues" dxfId="71" priority="1"/>
    <cfRule type="duplicateValues" dxfId="70" priority="4"/>
    <cfRule type="duplicateValues" dxfId="69" priority="3"/>
    <cfRule type="duplicateValues" dxfId="68" priority="2"/>
  </conditionalFormatting>
  <conditionalFormatting sqref="Y15">
    <cfRule type="duplicateValues" dxfId="67" priority="116"/>
    <cfRule type="duplicateValues" dxfId="66" priority="115"/>
    <cfRule type="duplicateValues" dxfId="65" priority="114"/>
    <cfRule type="duplicateValues" dxfId="64" priority="113"/>
  </conditionalFormatting>
  <conditionalFormatting sqref="Y16">
    <cfRule type="duplicateValues" dxfId="63" priority="112"/>
    <cfRule type="duplicateValues" dxfId="62" priority="111"/>
    <cfRule type="duplicateValues" dxfId="61" priority="110"/>
    <cfRule type="duplicateValues" dxfId="60" priority="109"/>
  </conditionalFormatting>
  <conditionalFormatting sqref="Y17">
    <cfRule type="duplicateValues" dxfId="59" priority="105"/>
    <cfRule type="duplicateValues" dxfId="58" priority="108"/>
    <cfRule type="duplicateValues" dxfId="57" priority="107"/>
    <cfRule type="duplicateValues" dxfId="56" priority="106"/>
  </conditionalFormatting>
  <conditionalFormatting sqref="Y18">
    <cfRule type="duplicateValues" dxfId="55" priority="102"/>
    <cfRule type="duplicateValues" dxfId="54" priority="104"/>
    <cfRule type="duplicateValues" dxfId="53" priority="103"/>
    <cfRule type="duplicateValues" dxfId="52" priority="101"/>
  </conditionalFormatting>
  <conditionalFormatting sqref="Y19">
    <cfRule type="duplicateValues" dxfId="51" priority="97"/>
    <cfRule type="duplicateValues" dxfId="50" priority="98"/>
    <cfRule type="duplicateValues" dxfId="49" priority="99"/>
    <cfRule type="duplicateValues" dxfId="48" priority="100"/>
  </conditionalFormatting>
  <conditionalFormatting sqref="Y20">
    <cfRule type="duplicateValues" dxfId="47" priority="96"/>
    <cfRule type="duplicateValues" dxfId="46" priority="95"/>
    <cfRule type="duplicateValues" dxfId="45" priority="94"/>
    <cfRule type="duplicateValues" dxfId="44" priority="93"/>
  </conditionalFormatting>
  <conditionalFormatting sqref="Y21">
    <cfRule type="duplicateValues" dxfId="43" priority="89"/>
    <cfRule type="duplicateValues" dxfId="42" priority="91"/>
    <cfRule type="duplicateValues" dxfId="41" priority="92"/>
    <cfRule type="duplicateValues" dxfId="40" priority="90"/>
  </conditionalFormatting>
  <conditionalFormatting sqref="Y22">
    <cfRule type="duplicateValues" dxfId="39" priority="80"/>
    <cfRule type="duplicateValues" dxfId="38" priority="78"/>
    <cfRule type="duplicateValues" dxfId="37" priority="79"/>
    <cfRule type="duplicateValues" dxfId="36" priority="77"/>
  </conditionalFormatting>
  <conditionalFormatting sqref="Y23">
    <cfRule type="duplicateValues" dxfId="35" priority="73"/>
    <cfRule type="duplicateValues" dxfId="34" priority="74"/>
    <cfRule type="duplicateValues" dxfId="33" priority="75"/>
    <cfRule type="duplicateValues" dxfId="32" priority="76"/>
  </conditionalFormatting>
  <conditionalFormatting sqref="Y24">
    <cfRule type="duplicateValues" dxfId="31" priority="69"/>
    <cfRule type="duplicateValues" dxfId="30" priority="70"/>
    <cfRule type="duplicateValues" dxfId="29" priority="71"/>
    <cfRule type="duplicateValues" dxfId="28" priority="72"/>
  </conditionalFormatting>
  <conditionalFormatting sqref="Y25">
    <cfRule type="duplicateValues" dxfId="27" priority="68"/>
    <cfRule type="duplicateValues" dxfId="26" priority="65"/>
    <cfRule type="duplicateValues" dxfId="25" priority="66"/>
    <cfRule type="duplicateValues" dxfId="24" priority="67"/>
  </conditionalFormatting>
  <conditionalFormatting sqref="Y26">
    <cfRule type="duplicateValues" dxfId="23" priority="62"/>
    <cfRule type="duplicateValues" dxfId="22" priority="64"/>
    <cfRule type="duplicateValues" dxfId="21" priority="63"/>
    <cfRule type="duplicateValues" dxfId="20" priority="61"/>
  </conditionalFormatting>
  <conditionalFormatting sqref="Y27">
    <cfRule type="duplicateValues" dxfId="19" priority="60"/>
    <cfRule type="duplicateValues" dxfId="18" priority="57"/>
    <cfRule type="duplicateValues" dxfId="17" priority="59"/>
    <cfRule type="duplicateValues" dxfId="16" priority="58"/>
  </conditionalFormatting>
  <conditionalFormatting sqref="Y28">
    <cfRule type="duplicateValues" dxfId="15" priority="54"/>
    <cfRule type="duplicateValues" dxfId="14" priority="56"/>
    <cfRule type="duplicateValues" dxfId="13" priority="55"/>
    <cfRule type="duplicateValues" dxfId="12" priority="53"/>
  </conditionalFormatting>
  <conditionalFormatting sqref="Y29">
    <cfRule type="duplicateValues" dxfId="11" priority="52"/>
    <cfRule type="duplicateValues" dxfId="10" priority="51"/>
    <cfRule type="duplicateValues" dxfId="9" priority="50"/>
    <cfRule type="duplicateValues" dxfId="8" priority="49"/>
  </conditionalFormatting>
  <conditionalFormatting sqref="Y30">
    <cfRule type="duplicateValues" dxfId="7" priority="47"/>
    <cfRule type="duplicateValues" dxfId="6" priority="46"/>
    <cfRule type="duplicateValues" dxfId="5" priority="45"/>
    <cfRule type="duplicateValues" dxfId="4" priority="48"/>
  </conditionalFormatting>
  <conditionalFormatting sqref="Y31">
    <cfRule type="duplicateValues" dxfId="3" priority="41"/>
    <cfRule type="duplicateValues" dxfId="2" priority="42"/>
    <cfRule type="duplicateValues" dxfId="1" priority="44"/>
    <cfRule type="duplicateValues" dxfId="0" priority="43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E5:BG6" xr:uid="{6BF225CE-F213-43A8-9476-0ACED8C8275D}">
      <formula1>AND(ISNUMBER(BE5),LEN(BE5)=10,NOT(ISERROR(VALUE(BE5))))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2026-07-09T06:06:38Z</dcterms:modified>
</cp:coreProperties>
</file>