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Upoloaded Jul'26 1st cut\FN26-27-00567\"/>
    </mc:Choice>
  </mc:AlternateContent>
  <xr:revisionPtr revIDLastSave="0" documentId="13_ncr:1_{88740323-1186-409F-A90F-9E49664833E8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<sst xmlns="http://schemas.openxmlformats.org/spreadsheetml/2006/main" count="2060" uniqueCount="657">
  <si>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</si>
  <si>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</si>
  <si>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</si>
  <si>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</si>
  <si>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</si>
  <si>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</si>
  <si>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</si>
  <si>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</si>
  <si>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</si>
  <si>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</si>
  <si>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</si>
  <si>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</si>
  <si>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</si>
  <si>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</si>
  <si>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</si>
  <si>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</si>
  <si>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</si>
  <si>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</si>
  <si>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</si>
  <si>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</si>
  <si>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</si>
  <si>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</si>
  <si>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</si>
  <si>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</si>
  <si>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</si>
  <si>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</si>
  <si>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</si>
  <si>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</si>
  <si>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</si>
  <si>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</si>
  <si>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</si>
  <si>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</si>
  <si>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</si>
  <si>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</si>
  <si>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</si>
  <si>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</si>
  <si>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</si>
  <si>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</si>
  <si>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</si>
  <si>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</si>
  <si>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</si>
  <si>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</si>
  <si>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</si>
  <si>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</si>
  <si>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</si>
  <si>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</si>
  <si>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</si>
  <si>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</si>
  <si>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</si>
  <si>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</si>
  <si>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</si>
  <si>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</si>
  <si>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</si>
  <si>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</si>
  <si>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</si>
  <si>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</si>
  <si>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</si>
  <si>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</si>
  <si>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</si>
  <si>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</si>
  <si>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</si>
  <si>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</si>
  <si>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</si>
  <si>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</si>
  <si>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</si>
  <si>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</si>
  <si>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</si>
  <si>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</si>
  <si>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</si>
  <si>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</si>
  <si>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</si>
  <si>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</si>
  <si>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</si>
  <si>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</si>
  <si>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</si>
  <si>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</si>
  <si>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</si>
  <si>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</si>
  <si>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</si>
  <si>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</si>
  <si>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</si>
  <si>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</si>
  <si>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</si>
  <si>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</si>
  <si>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</si>
  <si>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</si>
  <si>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</si>
  <si>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</si>
  <si>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</si>
  <si>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</si>
  <si>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</si>
  <si>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</si>
  <si>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</si>
  <si>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</si>
  <si>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</si>
  <si>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</si>
  <si>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</si>
  <si>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</si>
  <si>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</si>
  <si>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</si>
  <si>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</si>
  <si>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</si>
  <si>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</si>
  <si>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</si>
  <si>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</si>
  <si>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</si>
  <si>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</si>
  <si>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</si>
  <si>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</si>
  <si>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</si>
  <si>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</si>
  <si>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</si>
  <si>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</si>
  <si>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</si>
  <si>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</si>
  <si>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</si>
  <si>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</si>
  <si>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</si>
  <si>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</si>
  <si>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</si>
  <si>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</si>
  <si>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</si>
  <si>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</si>
  <si>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</si>
  <si>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</si>
  <si>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</si>
  <si>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</si>
  <si>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</si>
  <si>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</si>
  <si>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</si>
  <si>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</si>
  <si>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</si>
  <si>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</si>
  <si>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</si>
  <si>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</si>
  <si>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</si>
  <si>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</si>
  <si>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</si>
  <si>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</si>
  <si>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</si>
  <si>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</si>
  <si>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</si>
  <si>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</si>
  <si>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</si>
  <si>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</si>
  <si>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</si>
  <si>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</si>
  <si>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</si>
  <si>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</si>
  <si>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</si>
  <si>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</si>
  <si>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</si>
  <si>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</si>
  <si>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</si>
  <si>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</si>
  <si>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</si>
  <si>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</si>
  <si>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</si>
  <si>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</si>
  <si>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</si>
  <si>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</si>
  <si>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</si>
  <si>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</si>
  <si>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</si>
  <si>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</si>
  <si>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</si>
  <si>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</si>
  <si>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</si>
  <si>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</si>
  <si>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</si>
  <si>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</si>
  <si>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</si>
  <si>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</si>
  <si>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</si>
  <si>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</si>
  <si>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</si>
  <si>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</si>
  <si>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</si>
  <si>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</si>
  <si>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</si>
  <si>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</si>
  <si>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</si>
  <si>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</si>
  <si>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</si>
  <si>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</si>
  <si>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</si>
  <si>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</si>
  <si>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</si>
  <si>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</si>
  <si>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</si>
  <si>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</si>
  <si>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</si>
  <si>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</si>
  <si>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</si>
  <si>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</si>
  <si>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</si>
  <si>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</si>
  <si>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</si>
  <si>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</si>
  <si>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</si>
  <si>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</si>
  <si>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</si>
  <si>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</si>
  <si>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</si>
  <si>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</si>
  <si>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</si>
  <si>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</si>
  <si>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</si>
  <si>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</si>
  <si>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</si>
  <si>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</si>
  <si>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</si>
  <si>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</si>
  <si>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</si>
  <si>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</si>
  <si>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</si>
  <si>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</si>
  <si>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</si>
  <si>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</si>
  <si>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</si>
  <si>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</si>
  <si>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</si>
  <si>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</si>
  <si>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</si>
  <si>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</si>
  <si>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</si>
  <si>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</si>
  <si>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</si>
  <si>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</si>
  <si>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</si>
  <si>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</si>
  <si>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</si>
  <si>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</si>
  <si>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</si>
  <si>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</si>
  <si>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</si>
  <si>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</si>
  <si>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</si>
  <si>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</si>
  <si>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</si>
  <si>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</si>
  <si>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</si>
  <si>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</si>
  <si>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</si>
  <si>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</si>
  <si>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</si>
  <si>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</si>
  <si>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</si>
  <si>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</si>
  <si>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</si>
  <si>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</si>
  <si>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</si>
  <si>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</si>
  <si>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</si>
  <si>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</si>
  <si>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</si>
  <si>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Bhadrak</t>
  </si>
  <si>
    <t>Odisha</t>
  </si>
  <si>
    <t>Dual Staff</t>
  </si>
  <si>
    <t>Available &amp; Updated</t>
  </si>
  <si>
    <t>BM</t>
  </si>
  <si>
    <t>LO</t>
  </si>
  <si>
    <t>East</t>
  </si>
  <si>
    <t>Abhijit Rout/SF0075084</t>
  </si>
  <si>
    <t>Santosh Kumar Sahoo/SF0071004</t>
  </si>
  <si>
    <t>Sanjaya Kumar Sahoo/SF0070624</t>
  </si>
  <si>
    <t>Deepak Kujur/SF0101649</t>
  </si>
  <si>
    <t>Abhijit Rout</t>
  </si>
  <si>
    <t>SF0075084</t>
  </si>
  <si>
    <t>CSS</t>
  </si>
  <si>
    <t>FN26-27-00567</t>
  </si>
  <si>
    <t>Balram Jena</t>
  </si>
  <si>
    <t>SF0086717</t>
  </si>
  <si>
    <t>Balasore</t>
  </si>
  <si>
    <t>ORGL0541</t>
  </si>
  <si>
    <t>Basudev Barik</t>
  </si>
  <si>
    <t>SF0048008</t>
  </si>
  <si>
    <t>Sanjay Kumar jena</t>
  </si>
  <si>
    <t>SF0053219</t>
  </si>
  <si>
    <t>Baleswar</t>
  </si>
  <si>
    <t>Haladia</t>
  </si>
  <si>
    <t>SF0098743</t>
  </si>
  <si>
    <t>Kamalakanta Das</t>
  </si>
  <si>
    <t>456130</t>
  </si>
  <si>
    <t>DURGA</t>
  </si>
  <si>
    <t>Abhilasha - JLG Loans-BiWeekly-Migrated</t>
  </si>
  <si>
    <t>SID951373717694</t>
  </si>
  <si>
    <t>EBC</t>
  </si>
  <si>
    <t>HINDU</t>
  </si>
  <si>
    <t>Ration shop</t>
  </si>
  <si>
    <t>Mami Majhi</t>
  </si>
  <si>
    <t>Chetana Loans-Montly-Migrated</t>
  </si>
  <si>
    <t>SID951373717693</t>
  </si>
  <si>
    <t>Sumati Ghadei</t>
  </si>
  <si>
    <t>Chetana</t>
  </si>
  <si>
    <t>SSF4972189</t>
  </si>
  <si>
    <t>SC</t>
  </si>
  <si>
    <t>Agarbathi Making</t>
  </si>
  <si>
    <t>CHANDRAKANTI BAITHA</t>
  </si>
  <si>
    <t>14-Nov-2019</t>
  </si>
  <si>
    <t>06</t>
  </si>
  <si>
    <t>2</t>
  </si>
  <si>
    <t>8.03 Yrs</t>
  </si>
  <si>
    <t>14 Nov 2019</t>
  </si>
  <si>
    <t>&gt; 6 to 10 Years</t>
  </si>
  <si>
    <t>26-Dec-2023</t>
  </si>
  <si>
    <t>Open</t>
  </si>
  <si>
    <t/>
  </si>
  <si>
    <t>31-Mar-2023</t>
  </si>
  <si>
    <t>24-Mar-2021</t>
  </si>
  <si>
    <t>3</t>
  </si>
  <si>
    <t>24 Mar 2021</t>
  </si>
  <si>
    <t>27-Dec-2023</t>
  </si>
  <si>
    <t>29-Nov-2023</t>
  </si>
  <si>
    <t>1</t>
  </si>
  <si>
    <t>2.53 Yrs</t>
  </si>
  <si>
    <t>29 Nov 2023</t>
  </si>
  <si>
    <t>&gt; 2 to 4 Years</t>
  </si>
  <si>
    <t>06-Jan-2024</t>
  </si>
  <si>
    <t>01-Sep-2024</t>
  </si>
  <si>
    <t>06-Oct-2024</t>
  </si>
  <si>
    <t>28-May-2026</t>
  </si>
  <si>
    <t>8117994572</t>
  </si>
  <si>
    <t>7064214397</t>
  </si>
  <si>
    <t>7077106914</t>
  </si>
  <si>
    <t>2.57 Yrs</t>
  </si>
  <si>
    <t>Close</t>
  </si>
  <si>
    <t>As per Borrower Statement Borrower Said She Paid her EMI EMI from Dt.06-01-2024 to Dt.06-10-2024(10 EMI) but 6 EMI entry on FIMO rest 4 EMI not Posted,But Signature Missmatch so I unable to Book Fraud.</t>
  </si>
  <si>
    <t>This Loan was Disbursed without Borrowers Knowledge As Per loan card and Borrower Statement Borrower Paid her EMI as Per Previous Loan on Dt.06-11-2024 of Rs-2240/- and on Dt.06-01-2025 of Rs-2240/- to LO Balaram Jena but LO Balaram Jena entry Rs-4040/- rest amount Rs-440/- not Posted in FIMO. Fraud Book through Old Loan Card New Loan card not Available.</t>
  </si>
  <si>
    <t>Unable to Verify due to Both Borrower and Loan card not Available.</t>
  </si>
  <si>
    <t>Mohammad Asrar Hossen/SF0061986</t>
  </si>
  <si>
    <t>Jagannathpatana</t>
  </si>
  <si>
    <t>SF0075332</t>
  </si>
  <si>
    <t>Bholanath Pradhan</t>
  </si>
  <si>
    <t>420585</t>
  </si>
  <si>
    <t>BHAKTI</t>
  </si>
  <si>
    <t>SID951373256150</t>
  </si>
  <si>
    <t>GENERAL</t>
  </si>
  <si>
    <t>Bakery Business</t>
  </si>
  <si>
    <t>AHALYA DAS</t>
  </si>
  <si>
    <t>Hidigan</t>
  </si>
  <si>
    <t>111</t>
  </si>
  <si>
    <t>SAI</t>
  </si>
  <si>
    <t>CID054112091</t>
  </si>
  <si>
    <t>RASMITA PATRA</t>
  </si>
  <si>
    <t>SID951373256149</t>
  </si>
  <si>
    <t>MINA DALEI</t>
  </si>
  <si>
    <t>111 Sadhana1</t>
  </si>
  <si>
    <t>SSF3558428</t>
  </si>
  <si>
    <t>JYOTI BARIK</t>
  </si>
  <si>
    <t>Malisahi</t>
  </si>
  <si>
    <t>396582</t>
  </si>
  <si>
    <t>Ram 396582 G1</t>
  </si>
  <si>
    <t>SSF3579352</t>
  </si>
  <si>
    <t>PARBATI SING</t>
  </si>
  <si>
    <t>Barabati</t>
  </si>
  <si>
    <t>453841</t>
  </si>
  <si>
    <t>MAA</t>
  </si>
  <si>
    <t>SID951373702261</t>
  </si>
  <si>
    <t>Almirah Business</t>
  </si>
  <si>
    <t>SUMATI GOCHHAYAT</t>
  </si>
  <si>
    <t>Bhimpura</t>
  </si>
  <si>
    <t>Bhimpura C6</t>
  </si>
  <si>
    <t>Bhimpura C6 Maa Tentulia1</t>
  </si>
  <si>
    <t>SSF3686266</t>
  </si>
  <si>
    <t>Bricks Business</t>
  </si>
  <si>
    <t>CHUDAMANI MURMU</t>
  </si>
  <si>
    <t>Unnati</t>
  </si>
  <si>
    <t>Agriculture &amp; Farming</t>
  </si>
  <si>
    <t>Malisahi C1</t>
  </si>
  <si>
    <t>Malisahi C1 Laxmi1</t>
  </si>
  <si>
    <t>SSF3779918</t>
  </si>
  <si>
    <t>ALMIRAH Making</t>
  </si>
  <si>
    <t>MITA BEHERA</t>
  </si>
  <si>
    <t>Hidigan C1</t>
  </si>
  <si>
    <t>Hidigan C1 Raja1</t>
  </si>
  <si>
    <t>SSF3799350</t>
  </si>
  <si>
    <t>SUBARNA BEHERA</t>
  </si>
  <si>
    <t>Kudia</t>
  </si>
  <si>
    <t>416416</t>
  </si>
  <si>
    <t>416416 Bajarangi1</t>
  </si>
  <si>
    <t>SSF3921755</t>
  </si>
  <si>
    <t>Animal Husbandry &amp; Poultry</t>
  </si>
  <si>
    <t>MAMATA BINDHANI</t>
  </si>
  <si>
    <t>SSF4190291</t>
  </si>
  <si>
    <t>SUJATA BEHERA</t>
  </si>
  <si>
    <t>Hidigan minati 111 G2</t>
  </si>
  <si>
    <t>SSF3558427</t>
  </si>
  <si>
    <t>Coconut Business</t>
  </si>
  <si>
    <t>SABITA BEHERA</t>
  </si>
  <si>
    <t>SSF4467054</t>
  </si>
  <si>
    <t>SHANTI SING</t>
  </si>
  <si>
    <t>SSF3801305</t>
  </si>
  <si>
    <t>SONALI ROUL</t>
  </si>
  <si>
    <t>SSF3921808</t>
  </si>
  <si>
    <t>Stationery Business</t>
  </si>
  <si>
    <t>JHILI BINDHANI</t>
  </si>
  <si>
    <t>SID951373266595</t>
  </si>
  <si>
    <t>STD Xerox Stationary And Cool Drinks  Business</t>
  </si>
  <si>
    <t>MAMATA DALEI</t>
  </si>
  <si>
    <t>MANIA</t>
  </si>
  <si>
    <t>SID951375743914</t>
  </si>
  <si>
    <t>LAXMI DALEI</t>
  </si>
  <si>
    <t>SSF3697658</t>
  </si>
  <si>
    <t>SANTILATA SOREN</t>
  </si>
  <si>
    <t>SID951373256133</t>
  </si>
  <si>
    <t>PUJA DALEI</t>
  </si>
  <si>
    <t>SSF3622305</t>
  </si>
  <si>
    <t>NAGI BASKE</t>
  </si>
  <si>
    <t>SSF4008263</t>
  </si>
  <si>
    <t>SARATHI BINDHANI</t>
  </si>
  <si>
    <t>MANGALA</t>
  </si>
  <si>
    <t>SID2125284632</t>
  </si>
  <si>
    <t>Tent House</t>
  </si>
  <si>
    <t>SARASWATI TUDU</t>
  </si>
  <si>
    <t>SSF3772543</t>
  </si>
  <si>
    <t>SULOCHANA BEHERA</t>
  </si>
  <si>
    <t>SSF3562441</t>
  </si>
  <si>
    <t>PRIYANKA BEHERA</t>
  </si>
  <si>
    <t>TARINI</t>
  </si>
  <si>
    <t>CID054101460</t>
  </si>
  <si>
    <t xml:space="preserve">PARBATI MOHANTY </t>
  </si>
  <si>
    <t>SSF3588151</t>
  </si>
  <si>
    <t>TILOTTAMA BEHERA</t>
  </si>
  <si>
    <t>BHIM</t>
  </si>
  <si>
    <t>CID054101463</t>
  </si>
  <si>
    <t>BASANTI BISWAL</t>
  </si>
  <si>
    <t>SSF3982108</t>
  </si>
  <si>
    <t>PAYEL BEHERA</t>
  </si>
  <si>
    <t>SSF3923382</t>
  </si>
  <si>
    <t>MALATI BINDHANI</t>
  </si>
  <si>
    <t>CID054101456</t>
  </si>
  <si>
    <t>Fruit Vegetable and Flower Business</t>
  </si>
  <si>
    <t>RASHMI REKHA PADHI</t>
  </si>
  <si>
    <t>Tarpaulin Sheet Business</t>
  </si>
  <si>
    <t>SSF4008264</t>
  </si>
  <si>
    <t>Musical Instruments Business</t>
  </si>
  <si>
    <t>DUKHI BINDHANI</t>
  </si>
  <si>
    <t>CID054112083</t>
  </si>
  <si>
    <t xml:space="preserve">SASMITA MOHANTY </t>
  </si>
  <si>
    <t>Atta Business</t>
  </si>
  <si>
    <t>new C6 G2</t>
  </si>
  <si>
    <t>SSF3377610</t>
  </si>
  <si>
    <t>Printing Press</t>
  </si>
  <si>
    <t>SAKUNTALA BEHERA</t>
  </si>
  <si>
    <t>CID263500286</t>
  </si>
  <si>
    <t>PRAMILA JENA</t>
  </si>
  <si>
    <t>90649</t>
  </si>
  <si>
    <t>90649 Baba1</t>
  </si>
  <si>
    <t>SID951374828154</t>
  </si>
  <si>
    <t>TILOTTAMA BARIK</t>
  </si>
  <si>
    <t>23-Sep-2022</t>
  </si>
  <si>
    <t>10</t>
  </si>
  <si>
    <t>5</t>
  </si>
  <si>
    <t>8.38 Yrs</t>
  </si>
  <si>
    <t>27 Oct 2020</t>
  </si>
  <si>
    <t>10-Nov-2022</t>
  </si>
  <si>
    <t>02-Jun-2024</t>
  </si>
  <si>
    <t>30-Sep-2025</t>
  </si>
  <si>
    <t>20-Sep-2022</t>
  </si>
  <si>
    <t>05</t>
  </si>
  <si>
    <t>6</t>
  </si>
  <si>
    <t>11.40 Yrs</t>
  </si>
  <si>
    <t>02 Feb 2021</t>
  </si>
  <si>
    <t>&gt; 10 Years</t>
  </si>
  <si>
    <t>05-Nov-2022</t>
  </si>
  <si>
    <t>05-May-2024</t>
  </si>
  <si>
    <t>16-Dec-2022</t>
  </si>
  <si>
    <t>8.31 Yrs</t>
  </si>
  <si>
    <t>10-Feb-2023</t>
  </si>
  <si>
    <t>27-Aug-2024</t>
  </si>
  <si>
    <t>21-Mar-2023</t>
  </si>
  <si>
    <t>3.22 Yrs</t>
  </si>
  <si>
    <t>21 Mar 2023</t>
  </si>
  <si>
    <t>05-May-2023</t>
  </si>
  <si>
    <t>23-Jan-2024</t>
  </si>
  <si>
    <t>17-Mar-2023</t>
  </si>
  <si>
    <t>04</t>
  </si>
  <si>
    <t>3.23 Yrs</t>
  </si>
  <si>
    <t>17 Mar 2023</t>
  </si>
  <si>
    <t>04-May-2023</t>
  </si>
  <si>
    <t>04-Oct-2024</t>
  </si>
  <si>
    <t>23-Mar-2023</t>
  </si>
  <si>
    <t>7.89 Yrs</t>
  </si>
  <si>
    <t>17 Aug 2020</t>
  </si>
  <si>
    <t>05-Nov-2024</t>
  </si>
  <si>
    <t>31-Mar-2025</t>
  </si>
  <si>
    <t>30-Mar-2023</t>
  </si>
  <si>
    <t>07</t>
  </si>
  <si>
    <t>3.19 Yrs</t>
  </si>
  <si>
    <t>30 Mar 2023</t>
  </si>
  <si>
    <t>07-May-2023</t>
  </si>
  <si>
    <t>05-Sep-2025</t>
  </si>
  <si>
    <t>18-Apr-2023</t>
  </si>
  <si>
    <t>0</t>
  </si>
  <si>
    <t>05-Jun-2023</t>
  </si>
  <si>
    <t>21-Apr-2023</t>
  </si>
  <si>
    <t>3.13 Yrs</t>
  </si>
  <si>
    <t>21 Apr 2023</t>
  </si>
  <si>
    <t>04-Jun-2023</t>
  </si>
  <si>
    <t>04-May-2024</t>
  </si>
  <si>
    <t>08-May-2023</t>
  </si>
  <si>
    <t>3.09 Yrs</t>
  </si>
  <si>
    <t>08 May 2023</t>
  </si>
  <si>
    <t>05-Jul-2023</t>
  </si>
  <si>
    <t>30-Jun-2025</t>
  </si>
  <si>
    <t>08-Jun-2023</t>
  </si>
  <si>
    <t>3.00 Yrs</t>
  </si>
  <si>
    <t>08 Jun 2023</t>
  </si>
  <si>
    <t>06-Aug-2023</t>
  </si>
  <si>
    <t>06-Apr-2024</t>
  </si>
  <si>
    <t>25-Jul-2023</t>
  </si>
  <si>
    <t>2.87 Yrs</t>
  </si>
  <si>
    <t>25 Jul 2023</t>
  </si>
  <si>
    <t>05-Sep-2023</t>
  </si>
  <si>
    <t>30-Aug-2023</t>
  </si>
  <si>
    <t>2.78 Yrs</t>
  </si>
  <si>
    <t>30 Aug 2023</t>
  </si>
  <si>
    <t>05-Oct-2023</t>
  </si>
  <si>
    <t>05-Jan-2024</t>
  </si>
  <si>
    <t>07-Sep-2023</t>
  </si>
  <si>
    <t>2.75 Yrs</t>
  </si>
  <si>
    <t>07 Sep 2023</t>
  </si>
  <si>
    <t>07-Oct-2023</t>
  </si>
  <si>
    <t>31-May-2026</t>
  </si>
  <si>
    <t>22-Sep-2023</t>
  </si>
  <si>
    <t>07-Nov-2023</t>
  </si>
  <si>
    <t>07-Sep-2024</t>
  </si>
  <si>
    <t>03-Nov-2023</t>
  </si>
  <si>
    <t>2.60 Yrs</t>
  </si>
  <si>
    <t>03 Nov 2023</t>
  </si>
  <si>
    <t>05-Dec-2023</t>
  </si>
  <si>
    <t>13-May-2024</t>
  </si>
  <si>
    <t>31-Dec-2024</t>
  </si>
  <si>
    <t>22-Dec-2023</t>
  </si>
  <si>
    <t>06-Feb-2024</t>
  </si>
  <si>
    <t>06-May-2025</t>
  </si>
  <si>
    <t>11-Jan-2024</t>
  </si>
  <si>
    <t>10-Feb-2024</t>
  </si>
  <si>
    <t>31-Dec-2025</t>
  </si>
  <si>
    <t>13-Jan-2024</t>
  </si>
  <si>
    <t>5.81 Yrs</t>
  </si>
  <si>
    <t>11 Mar 2020</t>
  </si>
  <si>
    <t>&gt; 4 to 6 Years</t>
  </si>
  <si>
    <t>11-Sep-2025</t>
  </si>
  <si>
    <t>31-Jan-2024</t>
  </si>
  <si>
    <t>3.20 Yrs</t>
  </si>
  <si>
    <t>29 Mar 2023</t>
  </si>
  <si>
    <t>05-Mar-2024</t>
  </si>
  <si>
    <t>8.41 Yrs</t>
  </si>
  <si>
    <t>10-Mar-2024</t>
  </si>
  <si>
    <t>11-Jun-2025</t>
  </si>
  <si>
    <t>05-Feb-2024</t>
  </si>
  <si>
    <t>04-Mar-2024</t>
  </si>
  <si>
    <t>3.21 Yrs</t>
  </si>
  <si>
    <t>23 Mar 2023</t>
  </si>
  <si>
    <t>07-Apr-2024</t>
  </si>
  <si>
    <t>22-Aug-2025</t>
  </si>
  <si>
    <t>07-May-2024</t>
  </si>
  <si>
    <t>18-Mar-2024</t>
  </si>
  <si>
    <t>2.96 Yrs</t>
  </si>
  <si>
    <t>23 Jun 2023</t>
  </si>
  <si>
    <t>06-May-2024</t>
  </si>
  <si>
    <t>25-Sep-2025</t>
  </si>
  <si>
    <t>16-Apr-2024</t>
  </si>
  <si>
    <t>9.97 Yrs</t>
  </si>
  <si>
    <t>05 Sep 2018</t>
  </si>
  <si>
    <t>05-Jun-2024</t>
  </si>
  <si>
    <t>30-Mar-2025</t>
  </si>
  <si>
    <t>3.14 Yrs</t>
  </si>
  <si>
    <t>19 Apr 2023</t>
  </si>
  <si>
    <t>05-Jul-2024</t>
  </si>
  <si>
    <t>05-Aug-2024</t>
  </si>
  <si>
    <t>27-May-2024</t>
  </si>
  <si>
    <t>12</t>
  </si>
  <si>
    <t>3.71 Yrs</t>
  </si>
  <si>
    <t>05 Jan 2021</t>
  </si>
  <si>
    <t>06-Jul-2024</t>
  </si>
  <si>
    <t>06-Aug-2024</t>
  </si>
  <si>
    <t>01-Jul-2024</t>
  </si>
  <si>
    <t>24-Jun-2024</t>
  </si>
  <si>
    <t>GL-13</t>
  </si>
  <si>
    <t>12.36 Yrs</t>
  </si>
  <si>
    <t>07-May-2026</t>
  </si>
  <si>
    <t>29-Jun-2024</t>
  </si>
  <si>
    <t>2.91 Yrs</t>
  </si>
  <si>
    <t>13 Jul 2023</t>
  </si>
  <si>
    <t>IL-1</t>
  </si>
  <si>
    <t>21-Dec-2025</t>
  </si>
  <si>
    <t>02-Aug-2024</t>
  </si>
  <si>
    <t>GL-12</t>
  </si>
  <si>
    <t>12.08 Yrs</t>
  </si>
  <si>
    <t>02 Mar 2021</t>
  </si>
  <si>
    <t>06-Sep-2024</t>
  </si>
  <si>
    <t>08-Nov-2025</t>
  </si>
  <si>
    <t>GL-2</t>
  </si>
  <si>
    <t>06-Jul-2025</t>
  </si>
  <si>
    <t>16-Nov-2025</t>
  </si>
  <si>
    <t>19-Sep-2025</t>
  </si>
  <si>
    <t>7</t>
  </si>
  <si>
    <t>25-Jun-2025</t>
  </si>
  <si>
    <t>GL-6</t>
  </si>
  <si>
    <t>10-Oct-2024</t>
  </si>
  <si>
    <t>10-Jul-2025</t>
  </si>
  <si>
    <t>13-Nov-2024</t>
  </si>
  <si>
    <t>3.31 Yrs</t>
  </si>
  <si>
    <t>15 Feb 2023</t>
  </si>
  <si>
    <t>07-Dec-2024</t>
  </si>
  <si>
    <t>27-Mar-2026</t>
  </si>
  <si>
    <t>8</t>
  </si>
  <si>
    <t>11.01 Yrs</t>
  </si>
  <si>
    <t>06-Dec-2024</t>
  </si>
  <si>
    <t>17-Sep-2025</t>
  </si>
  <si>
    <t>16-Jan-2025</t>
  </si>
  <si>
    <t>GL-4</t>
  </si>
  <si>
    <t>7.18 Yrs</t>
  </si>
  <si>
    <t>03 Jan 2021</t>
  </si>
  <si>
    <t>06-Mar-2025</t>
  </si>
  <si>
    <t>06-May-2026</t>
  </si>
  <si>
    <t>8260623737</t>
  </si>
  <si>
    <t>8908610002</t>
  </si>
  <si>
    <t>7381658293</t>
  </si>
  <si>
    <t>9078376277</t>
  </si>
  <si>
    <t>9468138580</t>
  </si>
  <si>
    <t>9861919627</t>
  </si>
  <si>
    <t>9124871774</t>
  </si>
  <si>
    <t>9583598991</t>
  </si>
  <si>
    <t>9764060560</t>
  </si>
  <si>
    <t>9777837374</t>
  </si>
  <si>
    <t>9337556307</t>
  </si>
  <si>
    <t>9938634684</t>
  </si>
  <si>
    <t>7381464033</t>
  </si>
  <si>
    <t>8339915624</t>
  </si>
  <si>
    <t>9692114008</t>
  </si>
  <si>
    <t>9348616516</t>
  </si>
  <si>
    <t>9348786505</t>
  </si>
  <si>
    <t>9777330570</t>
  </si>
  <si>
    <t>8093348429</t>
  </si>
  <si>
    <t>7683920277</t>
  </si>
  <si>
    <t>9124231185</t>
  </si>
  <si>
    <t>8917259733</t>
  </si>
  <si>
    <t>8338954179</t>
  </si>
  <si>
    <t>8908610857</t>
  </si>
  <si>
    <t>8658113022</t>
  </si>
  <si>
    <t>8658592058</t>
  </si>
  <si>
    <t>7682973172</t>
  </si>
  <si>
    <t>9776244913</t>
  </si>
  <si>
    <t>9668068925</t>
  </si>
  <si>
    <t>7873959243</t>
  </si>
  <si>
    <t>7205424437</t>
  </si>
  <si>
    <t>7440064432</t>
  </si>
  <si>
    <t>7436814525</t>
  </si>
  <si>
    <t>7873879702</t>
  </si>
  <si>
    <t>7873938911</t>
  </si>
  <si>
    <t>Completed-Report Submitted</t>
  </si>
  <si>
    <t>After CLV Total Fraud Find Rs-4480/- Rs-4040/- Recoverd, Rs-440/- Net Fraud.</t>
  </si>
  <si>
    <t>Resigned-Exited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</si>
</sst>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ORGL0541</v>
      </c>
      <c r="D5" s="64" t="str">
        <f>IF('Physical Cash at Safe'!D28="Yes", 'Physical Cash at Safe'!A4, 'Borrower Wise Details'!C5)</f>
        <v>Baleswar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46151</v>
      </c>
      <c r="H5" s="62" t="s">
        <v>269</v>
      </c>
      <c r="I5" s="61">
        <v>46170</v>
      </c>
      <c r="J5" s="79" t="str">
        <f>IF('Physical Cash at Safe'!D28="Yes",'Physical Cash at Safe'!E28,IF('Borrower Wise Details'!D5&lt;&gt;"",'Borrower Wise Details'!D5,""))</f>
        <v>FN26-27-00567</v>
      </c>
      <c r="K5" s="89">
        <v>1</v>
      </c>
      <c r="L5" s="90">
        <v>4480</v>
      </c>
      <c r="M5" s="90">
        <v>4040</v>
      </c>
      <c r="N5" s="90" t="s">
        <v>330</v>
      </c>
      <c r="O5" s="90" t="s">
        <v>264</v>
      </c>
      <c r="P5" s="90" t="s">
        <v>265</v>
      </c>
      <c r="Q5" s="90" t="s">
        <v>266</v>
      </c>
      <c r="R5" s="80" t="str">
        <f>IF('Physical Cash at Safe'!$D$28="Yes", 'Physical Cash at Safe'!$A$28, IF('Borrower Wise Details'!F5&lt;&gt;"", 'Borrower Wise Details'!F5, ""))</f>
        <v>Balram Jena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SF0086717</v>
      </c>
      <c r="U5" s="83" t="s">
        <v>656</v>
      </c>
      <c r="V5" s="61">
        <v>45740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654</v>
      </c>
      <c r="Z5" s="61">
        <v>46181</v>
      </c>
      <c r="AA5" s="61">
        <v>46189</v>
      </c>
      <c r="AB5" s="61"/>
      <c r="AC5" s="61"/>
      <c r="AD5" s="61"/>
      <c r="AE5" s="61" t="s">
        <v>267</v>
      </c>
      <c r="AF5" s="61" t="s">
        <v>268</v>
      </c>
      <c r="AG5" s="143">
        <v>38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4480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4040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46209</v>
      </c>
      <c r="AO5" s="75" t="s">
        <v>655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ORGL0541</v>
      </c>
      <c r="C5" s="50" t="str">
        <f>IF('Fraud Investigation Report'!D5="", "", 'Fraud Investigation Report'!D5)</f>
        <v>Baleswar</v>
      </c>
      <c r="D5" s="73" t="str">
        <f>IF(OR('Fraud Investigation Report'!R5="", 'Fraud Investigation Report'!R5=0), "", 'Fraud Investigation Report'!R5)</f>
        <v>Balram Jena</v>
      </c>
      <c r="E5" s="73" t="str">
        <f>IF(OR('Fraud Investigation Report'!T5="", 'Fraud Investigation Report'!T5=0), "", 'Fraud Investigation Report'!T5)</f>
        <v>SF0086717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FN26-27-00567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4480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4480</v>
      </c>
      <c r="O5" s="104">
        <f>IFERROR('Fraud Investigation Report'!AJ5+'Fraud Investigation Report'!AK5,"")</f>
        <v>4040</v>
      </c>
      <c r="P5" s="103">
        <f>IF(AND(N5="", O5=""), "", IF(O5="", N5, N5 - IF(ISNUMBER(O5), O5, 0)))</f>
        <v>440</v>
      </c>
      <c r="Q5" s="49"/>
      <c r="R5" s="94"/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4" activePane="bottomLeft" state="frozen"/>
      <selection pane="bottomLeft" activeCell="D19" sqref="D19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46" t="s">
        <v>2</v>
      </c>
      <c r="B1" s="147"/>
      <c r="C1" s="147"/>
      <c r="D1" s="147"/>
      <c r="E1" s="148"/>
    </row>
    <row r="2" spans="1:5" ht="18" x14ac:dyDescent="0.35">
      <c r="A2" s="14"/>
      <c r="B2" s="149" t="s">
        <v>224</v>
      </c>
      <c r="C2" s="149"/>
      <c r="D2" s="149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274</v>
      </c>
      <c r="B4" s="41" t="s">
        <v>273</v>
      </c>
      <c r="C4" s="41" t="s">
        <v>273</v>
      </c>
      <c r="D4" s="41" t="s">
        <v>256</v>
      </c>
      <c r="E4" s="41" t="s">
        <v>262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257</v>
      </c>
      <c r="B6" s="18">
        <v>46181</v>
      </c>
      <c r="C6" s="18">
        <v>46180</v>
      </c>
      <c r="D6" s="18">
        <v>46181</v>
      </c>
      <c r="E6" s="19">
        <v>0.41666666666666669</v>
      </c>
    </row>
    <row r="7" spans="1:5" ht="15.6" x14ac:dyDescent="0.3">
      <c r="A7" s="150" t="s">
        <v>65</v>
      </c>
      <c r="B7" s="151"/>
      <c r="C7" s="151"/>
      <c r="D7" s="151"/>
      <c r="E7" s="151"/>
    </row>
    <row r="8" spans="1:5" ht="15" customHeight="1" x14ac:dyDescent="0.3">
      <c r="A8" s="152" t="s">
        <v>66</v>
      </c>
      <c r="B8" s="154" t="s">
        <v>86</v>
      </c>
      <c r="C8" s="155"/>
      <c r="D8" s="156" t="s">
        <v>67</v>
      </c>
      <c r="E8" s="157"/>
    </row>
    <row r="9" spans="1:5" ht="14.4" x14ac:dyDescent="0.3">
      <c r="A9" s="15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76</v>
      </c>
      <c r="C11" s="23">
        <f>B11*A11</f>
        <v>38000</v>
      </c>
      <c r="D11" s="25">
        <v>76</v>
      </c>
      <c r="E11" s="23">
        <f t="shared" ref="E11:E17" si="0">D11*A11</f>
        <v>38000</v>
      </c>
    </row>
    <row r="12" spans="1:5" ht="14.4" x14ac:dyDescent="0.3">
      <c r="A12" s="24">
        <v>200</v>
      </c>
      <c r="B12" s="25">
        <v>59</v>
      </c>
      <c r="C12" s="23">
        <f>B12*A12</f>
        <v>11800</v>
      </c>
      <c r="D12" s="25">
        <v>59</v>
      </c>
      <c r="E12" s="23">
        <f t="shared" si="0"/>
        <v>11800</v>
      </c>
    </row>
    <row r="13" spans="1:5" ht="14.4" x14ac:dyDescent="0.3">
      <c r="A13" s="24">
        <v>100</v>
      </c>
      <c r="B13" s="25">
        <v>116</v>
      </c>
      <c r="C13" s="23">
        <f t="shared" ref="C13:C17" si="1">B13*A13</f>
        <v>11600</v>
      </c>
      <c r="D13" s="25">
        <v>116</v>
      </c>
      <c r="E13" s="23">
        <f t="shared" si="0"/>
        <v>11600</v>
      </c>
    </row>
    <row r="14" spans="1:5" ht="14.4" x14ac:dyDescent="0.3">
      <c r="A14" s="24">
        <v>50</v>
      </c>
      <c r="B14" s="25">
        <v>93</v>
      </c>
      <c r="C14" s="23">
        <f t="shared" si="1"/>
        <v>4650</v>
      </c>
      <c r="D14" s="25">
        <v>93</v>
      </c>
      <c r="E14" s="23">
        <f t="shared" si="0"/>
        <v>4650</v>
      </c>
    </row>
    <row r="15" spans="1:5" ht="14.4" x14ac:dyDescent="0.3">
      <c r="A15" s="24">
        <v>20</v>
      </c>
      <c r="B15" s="25">
        <v>55</v>
      </c>
      <c r="C15" s="23">
        <f t="shared" si="1"/>
        <v>1100</v>
      </c>
      <c r="D15" s="25">
        <v>55</v>
      </c>
      <c r="E15" s="23">
        <f t="shared" si="0"/>
        <v>1100</v>
      </c>
    </row>
    <row r="16" spans="1:5" ht="14.4" x14ac:dyDescent="0.3">
      <c r="A16" s="24">
        <v>10</v>
      </c>
      <c r="B16" s="25">
        <v>24</v>
      </c>
      <c r="C16" s="23">
        <f t="shared" si="1"/>
        <v>240</v>
      </c>
      <c r="D16" s="25">
        <v>24</v>
      </c>
      <c r="E16" s="23">
        <f t="shared" si="0"/>
        <v>240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>
        <v>54</v>
      </c>
      <c r="C18" s="23">
        <f>B18</f>
        <v>54</v>
      </c>
      <c r="D18" s="27">
        <v>54</v>
      </c>
      <c r="E18" s="28">
        <f>D18</f>
        <v>54</v>
      </c>
    </row>
    <row r="19" spans="1:5" ht="14.4" x14ac:dyDescent="0.3">
      <c r="A19" s="29"/>
      <c r="B19" s="30" t="s">
        <v>71</v>
      </c>
      <c r="C19" s="31">
        <f>SUM(C10:C18)</f>
        <v>67444</v>
      </c>
      <c r="D19" s="30" t="s">
        <v>71</v>
      </c>
      <c r="E19" s="31">
        <f>SUM(E10:E18)</f>
        <v>67444</v>
      </c>
    </row>
    <row r="20" spans="1:5" ht="30" customHeight="1" x14ac:dyDescent="0.3">
      <c r="A20" s="158" t="s">
        <v>91</v>
      </c>
      <c r="B20" s="159"/>
      <c r="C20" s="32">
        <v>67444</v>
      </c>
      <c r="D20" s="33" t="s">
        <v>85</v>
      </c>
      <c r="E20" s="34"/>
    </row>
    <row r="21" spans="1:5" ht="30" customHeight="1" x14ac:dyDescent="0.3">
      <c r="A21" s="160" t="s">
        <v>82</v>
      </c>
      <c r="B21" s="161"/>
      <c r="C21" s="34"/>
      <c r="D21" s="33" t="s">
        <v>83</v>
      </c>
      <c r="E21" s="34"/>
    </row>
    <row r="22" spans="1:5" ht="30" customHeight="1" x14ac:dyDescent="0.3">
      <c r="A22" s="160" t="s">
        <v>72</v>
      </c>
      <c r="B22" s="161"/>
      <c r="C22" s="34"/>
      <c r="D22" s="35" t="s">
        <v>73</v>
      </c>
      <c r="E22" s="34"/>
    </row>
    <row r="23" spans="1:5" ht="30" customHeight="1" x14ac:dyDescent="0.3">
      <c r="A23" s="160" t="s">
        <v>74</v>
      </c>
      <c r="B23" s="161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45"/>
      <c r="C24" s="145"/>
      <c r="D24" s="145"/>
      <c r="E24" s="145"/>
    </row>
    <row r="25" spans="1:5" ht="57.75" customHeight="1" x14ac:dyDescent="0.3">
      <c r="A25" s="36" t="s">
        <v>75</v>
      </c>
      <c r="B25" s="168"/>
      <c r="C25" s="168"/>
      <c r="D25" s="168"/>
      <c r="E25" s="168"/>
    </row>
    <row r="26" spans="1:5" ht="20.100000000000001" customHeight="1" x14ac:dyDescent="0.3">
      <c r="A26" s="173" t="s">
        <v>170</v>
      </c>
      <c r="B26" s="173"/>
      <c r="C26" s="173"/>
      <c r="D26" s="173"/>
      <c r="E26" s="173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1" t="s">
        <v>196</v>
      </c>
      <c r="E29" s="172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4"/>
      <c r="E30" s="175"/>
    </row>
    <row r="31" spans="1:5" ht="15" customHeight="1" x14ac:dyDescent="0.3">
      <c r="A31" s="176"/>
      <c r="B31" s="177"/>
      <c r="C31" s="177"/>
      <c r="D31" s="177"/>
      <c r="E31" s="178"/>
    </row>
    <row r="32" spans="1:5" ht="24.75" customHeight="1" x14ac:dyDescent="0.3">
      <c r="A32" s="37" t="s">
        <v>197</v>
      </c>
      <c r="B32" s="38" t="s">
        <v>258</v>
      </c>
      <c r="C32" s="37" t="s">
        <v>76</v>
      </c>
      <c r="D32" s="169" t="s">
        <v>259</v>
      </c>
      <c r="E32" s="170"/>
    </row>
    <row r="33" spans="1:5" ht="18" customHeight="1" x14ac:dyDescent="0.3">
      <c r="A33" s="37" t="s">
        <v>77</v>
      </c>
      <c r="B33" s="126">
        <v>209</v>
      </c>
      <c r="C33" s="39" t="s">
        <v>78</v>
      </c>
      <c r="D33" s="162">
        <v>243</v>
      </c>
      <c r="E33" s="163"/>
    </row>
    <row r="34" spans="1:5" ht="27.6" x14ac:dyDescent="0.3">
      <c r="A34" s="39" t="s">
        <v>198</v>
      </c>
      <c r="B34" s="126" t="s">
        <v>277</v>
      </c>
      <c r="C34" s="39" t="s">
        <v>199</v>
      </c>
      <c r="D34" s="164" t="s">
        <v>275</v>
      </c>
      <c r="E34" s="165"/>
    </row>
    <row r="35" spans="1:5" ht="27.6" x14ac:dyDescent="0.3">
      <c r="A35" s="39" t="s">
        <v>200</v>
      </c>
      <c r="B35" s="126" t="s">
        <v>278</v>
      </c>
      <c r="C35" s="39" t="s">
        <v>202</v>
      </c>
      <c r="D35" s="164" t="s">
        <v>276</v>
      </c>
      <c r="E35" s="165"/>
    </row>
    <row r="36" spans="1:5" ht="25.5" customHeight="1" x14ac:dyDescent="0.3">
      <c r="A36" s="39" t="s">
        <v>201</v>
      </c>
      <c r="B36" s="127" t="s">
        <v>261</v>
      </c>
      <c r="C36" s="39" t="s">
        <v>203</v>
      </c>
      <c r="D36" s="166" t="s">
        <v>260</v>
      </c>
      <c r="E36" s="167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W5" sqref="W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ORGL0541</v>
      </c>
      <c r="C5" s="60" t="str">
        <f>IF('Loan Outstanding Report'!$H$5="", "", 'Loan Outstanding Report'!$H$5)</f>
        <v>Baleswar</v>
      </c>
      <c r="D5" s="128" t="s">
        <v>270</v>
      </c>
      <c r="E5" s="66">
        <v>46182</v>
      </c>
      <c r="F5" s="92" t="s">
        <v>271</v>
      </c>
      <c r="G5" s="49" t="s">
        <v>272</v>
      </c>
      <c r="H5" s="49" t="s">
        <v>261</v>
      </c>
      <c r="I5" s="49" t="s">
        <v>283</v>
      </c>
      <c r="J5" s="49" t="s">
        <v>295</v>
      </c>
      <c r="K5" s="49" t="s">
        <v>298</v>
      </c>
      <c r="L5" s="11">
        <v>358111123</v>
      </c>
      <c r="M5" s="67" t="s">
        <v>319</v>
      </c>
      <c r="N5" s="49">
        <v>38000</v>
      </c>
      <c r="O5" s="49">
        <v>2020</v>
      </c>
      <c r="P5" s="67" t="s">
        <v>127</v>
      </c>
      <c r="Q5" s="88">
        <v>45602</v>
      </c>
      <c r="R5" s="49">
        <v>2240</v>
      </c>
      <c r="S5" s="49">
        <v>2020</v>
      </c>
      <c r="T5" s="49">
        <v>0</v>
      </c>
      <c r="U5" s="68">
        <f t="shared" ref="U5:U69" si="0">IF(AND(ISBLANK(R5),ISBLANK(S5),ISBLANK(T5)),"",R5-(S5+T5))</f>
        <v>220</v>
      </c>
      <c r="V5" s="42" t="s">
        <v>182</v>
      </c>
      <c r="W5" s="69" t="s">
        <v>328</v>
      </c>
    </row>
    <row r="6" spans="1:23" ht="30" customHeight="1" x14ac:dyDescent="0.3">
      <c r="A6" s="65">
        <v>2</v>
      </c>
      <c r="B6" s="60" t="str">
        <f>IF(J6&lt;&gt;"", $B$5, "")</f>
        <v>ORGL0541</v>
      </c>
      <c r="C6" s="50" t="str">
        <f>IF(J6&lt;&gt;"", $C$5, "")</f>
        <v>Baleswar</v>
      </c>
      <c r="D6" s="50" t="str">
        <f>IF(J6&lt;&gt;"", $D$5, "")</f>
        <v>FN26-27-00567</v>
      </c>
      <c r="E6" s="66">
        <v>46182</v>
      </c>
      <c r="F6" s="50" t="str">
        <f>IF(J6&lt;&gt;"", $F$5, "")</f>
        <v>Balram Jena</v>
      </c>
      <c r="G6" s="50" t="str">
        <f>IF(J6&lt;&gt;"", $G$5, "")</f>
        <v>SF0086717</v>
      </c>
      <c r="H6" s="50" t="str">
        <f>IF(J6&lt;&gt;"", $H$5, "")</f>
        <v>LO</v>
      </c>
      <c r="I6" s="49" t="s">
        <v>283</v>
      </c>
      <c r="J6" s="49" t="s">
        <v>295</v>
      </c>
      <c r="K6" s="49" t="s">
        <v>298</v>
      </c>
      <c r="L6" s="11">
        <v>358111123</v>
      </c>
      <c r="M6" s="67" t="s">
        <v>319</v>
      </c>
      <c r="N6" s="49">
        <v>38000</v>
      </c>
      <c r="O6" s="49">
        <v>2020</v>
      </c>
      <c r="P6" s="67" t="s">
        <v>127</v>
      </c>
      <c r="Q6" s="67">
        <v>45663</v>
      </c>
      <c r="R6" s="49">
        <v>2240</v>
      </c>
      <c r="S6" s="49">
        <v>2020</v>
      </c>
      <c r="T6" s="49">
        <v>0</v>
      </c>
      <c r="U6" s="68">
        <f t="shared" si="0"/>
        <v>220</v>
      </c>
      <c r="V6" s="42" t="s">
        <v>182</v>
      </c>
      <c r="W6" s="69" t="s">
        <v>328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S1" zoomScale="89" zoomScaleNormal="90" workbookViewId="0">
      <pane ySplit="4" topLeftCell="A5" activePane="bottomLeft" state="frozen"/>
      <selection pane="bottomLeft" activeCell="BQ9" sqref="BQ9"/>
    </sheetView>
  </sheetViews>
  <sheetFormatPr defaultColWidth="0" defaultRowHeight="14.4" zeroHeight="1" x14ac:dyDescent="0.3"/>
  <cols>
    <col min="1" max="1" width="8.5546875" style="113" customWidth="1"/>
    <col min="2" max="2" width="6.6640625" style="113" customWidth="1"/>
    <col min="3" max="3" width="8.109375" style="113" customWidth="1"/>
    <col min="4" max="4" width="8.6640625" style="113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15.44140625" style="113" customWidth="1"/>
    <col min="11" max="11" width="7.77734375" style="113" bestFit="1" customWidth="1"/>
    <col min="12" max="12" width="10.88671875" style="113" bestFit="1" customWidth="1"/>
    <col min="13" max="13" width="13.77734375" style="113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13.5546875" style="113" customWidth="1"/>
    <col min="18" max="18" width="10.88671875" style="113" customWidth="1"/>
    <col min="19" max="19" width="15" style="113" customWidth="1"/>
    <col min="20" max="20" width="12.21875" style="113" customWidth="1"/>
    <col min="21" max="21" width="6.5546875" style="113" customWidth="1"/>
    <col min="22" max="22" width="8.44140625" style="113" customWidth="1"/>
    <col min="23" max="23" width="4.44140625" style="113" bestFit="1" customWidth="1"/>
    <col min="24" max="24" width="11.5546875" style="113" customWidth="1"/>
    <col min="25" max="25" width="11.109375" style="113" bestFit="1" customWidth="1"/>
    <col min="26" max="26" width="27.109375" style="113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3.5546875" style="113" customWidth="1"/>
    <col min="50" max="50" width="2.77734375" style="113" customWidth="1"/>
    <col min="51" max="51" width="3.44140625" style="113" customWidth="1"/>
    <col min="52" max="53" width="3.21875" style="113" customWidth="1"/>
    <col min="54" max="54" width="5.6640625" style="113" bestFit="1" customWidth="1"/>
    <col min="55" max="55" width="6" style="113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5.6" x14ac:dyDescent="0.3">
      <c r="A5" s="134">
        <v>1</v>
      </c>
      <c r="B5" s="124" t="s">
        <v>262</v>
      </c>
      <c r="C5" s="124" t="s">
        <v>257</v>
      </c>
      <c r="D5" s="124" t="s">
        <v>256</v>
      </c>
      <c r="E5" s="124" t="s">
        <v>279</v>
      </c>
      <c r="F5" s="124" t="s">
        <v>279</v>
      </c>
      <c r="G5" s="124" t="s">
        <v>274</v>
      </c>
      <c r="H5" s="124" t="s">
        <v>279</v>
      </c>
      <c r="I5" s="124">
        <v>68710</v>
      </c>
      <c r="J5" s="124" t="s">
        <v>280</v>
      </c>
      <c r="K5" s="124">
        <v>68710</v>
      </c>
      <c r="L5" s="124" t="s">
        <v>281</v>
      </c>
      <c r="M5" s="124" t="s">
        <v>282</v>
      </c>
      <c r="N5" s="124">
        <v>110460</v>
      </c>
      <c r="O5" s="124" t="s">
        <v>283</v>
      </c>
      <c r="P5" s="124">
        <v>151555</v>
      </c>
      <c r="Q5" s="124" t="s">
        <v>284</v>
      </c>
      <c r="R5" s="124" t="s">
        <v>285</v>
      </c>
      <c r="S5" s="124" t="s">
        <v>286</v>
      </c>
      <c r="T5" s="124" t="s">
        <v>286</v>
      </c>
      <c r="U5" s="124" t="s">
        <v>287</v>
      </c>
      <c r="V5" s="124" t="s">
        <v>288</v>
      </c>
      <c r="W5" s="124">
        <v>0</v>
      </c>
      <c r="X5" s="124" t="s">
        <v>289</v>
      </c>
      <c r="Y5" s="124">
        <v>18393183</v>
      </c>
      <c r="Z5" s="124" t="s">
        <v>290</v>
      </c>
      <c r="AA5" s="124" t="s">
        <v>299</v>
      </c>
      <c r="AB5" s="125">
        <v>37339</v>
      </c>
      <c r="AC5" s="124" t="s">
        <v>300</v>
      </c>
      <c r="AD5" s="124">
        <v>52</v>
      </c>
      <c r="AE5" s="124" t="s">
        <v>301</v>
      </c>
      <c r="AF5" s="124" t="s">
        <v>302</v>
      </c>
      <c r="AG5" s="124" t="s">
        <v>303</v>
      </c>
      <c r="AH5" s="124" t="s">
        <v>304</v>
      </c>
      <c r="AI5" s="124" t="s">
        <v>299</v>
      </c>
      <c r="AJ5" s="125">
        <v>905</v>
      </c>
      <c r="AK5" s="125">
        <v>905</v>
      </c>
      <c r="AL5" s="124" t="s">
        <v>305</v>
      </c>
      <c r="AM5" s="125">
        <v>10197</v>
      </c>
      <c r="AN5" s="125">
        <v>185.8</v>
      </c>
      <c r="AO5" s="125">
        <v>10382.799999999999</v>
      </c>
      <c r="AP5" s="125">
        <v>28929</v>
      </c>
      <c r="AQ5" s="125">
        <v>4946.2</v>
      </c>
      <c r="AR5" s="125">
        <v>33875.199999999997</v>
      </c>
      <c r="AS5" s="125">
        <v>27142</v>
      </c>
      <c r="AT5" s="125">
        <v>4946.2</v>
      </c>
      <c r="AU5" s="125">
        <v>32088.2</v>
      </c>
      <c r="AV5" s="124">
        <v>123</v>
      </c>
      <c r="AW5" s="94"/>
      <c r="AX5" s="94"/>
      <c r="AY5" s="138"/>
      <c r="AZ5" s="94"/>
      <c r="BA5" s="94"/>
      <c r="BB5" s="124" t="s">
        <v>306</v>
      </c>
      <c r="BC5" s="94" t="s">
        <v>307</v>
      </c>
      <c r="BD5" s="94" t="s">
        <v>308</v>
      </c>
      <c r="BE5" s="125">
        <v>37339</v>
      </c>
      <c r="BF5" s="124" t="s">
        <v>286</v>
      </c>
      <c r="BG5" s="124" t="s">
        <v>322</v>
      </c>
      <c r="BH5" s="139" t="s">
        <v>263</v>
      </c>
      <c r="BI5" s="130" t="s">
        <v>100</v>
      </c>
      <c r="BJ5" s="139">
        <v>46182</v>
      </c>
      <c r="BK5" s="131" t="s">
        <v>104</v>
      </c>
      <c r="BL5" s="130" t="s">
        <v>119</v>
      </c>
      <c r="BM5" s="96"/>
      <c r="BN5" s="94" t="s">
        <v>223</v>
      </c>
      <c r="BO5" s="140"/>
      <c r="BP5" s="133"/>
      <c r="BQ5" s="141" t="s">
        <v>329</v>
      </c>
    </row>
    <row r="6" spans="1:69" ht="34.200000000000003" x14ac:dyDescent="0.3">
      <c r="A6" s="134">
        <v>2</v>
      </c>
      <c r="B6" s="124" t="s">
        <v>262</v>
      </c>
      <c r="C6" s="124" t="s">
        <v>257</v>
      </c>
      <c r="D6" s="124" t="s">
        <v>256</v>
      </c>
      <c r="E6" s="124" t="s">
        <v>279</v>
      </c>
      <c r="F6" s="124" t="s">
        <v>279</v>
      </c>
      <c r="G6" s="124" t="s">
        <v>274</v>
      </c>
      <c r="H6" s="124" t="s">
        <v>279</v>
      </c>
      <c r="I6" s="124">
        <v>68710</v>
      </c>
      <c r="J6" s="124" t="s">
        <v>280</v>
      </c>
      <c r="K6" s="124">
        <v>68710</v>
      </c>
      <c r="L6" s="124" t="s">
        <v>281</v>
      </c>
      <c r="M6" s="124" t="s">
        <v>282</v>
      </c>
      <c r="N6" s="124">
        <v>110460</v>
      </c>
      <c r="O6" s="124" t="s">
        <v>283</v>
      </c>
      <c r="P6" s="124">
        <v>151555</v>
      </c>
      <c r="Q6" s="124" t="s">
        <v>284</v>
      </c>
      <c r="R6" s="124" t="s">
        <v>291</v>
      </c>
      <c r="S6" s="124" t="s">
        <v>292</v>
      </c>
      <c r="T6" s="124" t="s">
        <v>292</v>
      </c>
      <c r="U6" s="124" t="s">
        <v>287</v>
      </c>
      <c r="V6" s="124" t="s">
        <v>288</v>
      </c>
      <c r="W6" s="124">
        <v>0</v>
      </c>
      <c r="X6" s="124" t="s">
        <v>289</v>
      </c>
      <c r="Y6" s="124">
        <v>30557437</v>
      </c>
      <c r="Z6" s="124" t="s">
        <v>293</v>
      </c>
      <c r="AA6" s="124" t="s">
        <v>309</v>
      </c>
      <c r="AB6" s="125">
        <v>53545</v>
      </c>
      <c r="AC6" s="124" t="s">
        <v>300</v>
      </c>
      <c r="AD6" s="124">
        <v>30</v>
      </c>
      <c r="AE6" s="124" t="s">
        <v>310</v>
      </c>
      <c r="AF6" s="124" t="s">
        <v>302</v>
      </c>
      <c r="AG6" s="124" t="s">
        <v>311</v>
      </c>
      <c r="AH6" s="124" t="s">
        <v>304</v>
      </c>
      <c r="AI6" s="124" t="s">
        <v>309</v>
      </c>
      <c r="AJ6" s="125">
        <v>2350</v>
      </c>
      <c r="AK6" s="125">
        <v>2350</v>
      </c>
      <c r="AL6" s="124" t="s">
        <v>312</v>
      </c>
      <c r="AM6" s="125">
        <v>16621.830000000002</v>
      </c>
      <c r="AN6" s="125">
        <v>5152.97</v>
      </c>
      <c r="AO6" s="125">
        <v>21774.799999999999</v>
      </c>
      <c r="AP6" s="125">
        <v>36923.17</v>
      </c>
      <c r="AQ6" s="125">
        <v>6084.03</v>
      </c>
      <c r="AR6" s="125">
        <v>43007.199999999997</v>
      </c>
      <c r="AS6" s="125">
        <v>36923.17</v>
      </c>
      <c r="AT6" s="125">
        <v>6084.03</v>
      </c>
      <c r="AU6" s="125">
        <v>43007.199999999997</v>
      </c>
      <c r="AV6" s="124">
        <v>57</v>
      </c>
      <c r="AW6" s="94"/>
      <c r="AX6" s="94"/>
      <c r="AY6" s="94"/>
      <c r="AZ6" s="94"/>
      <c r="BA6" s="94"/>
      <c r="BB6" s="124" t="s">
        <v>306</v>
      </c>
      <c r="BC6" s="94" t="s">
        <v>307</v>
      </c>
      <c r="BD6" s="94"/>
      <c r="BE6" s="125">
        <v>0</v>
      </c>
      <c r="BF6" s="124" t="s">
        <v>292</v>
      </c>
      <c r="BG6" s="124" t="s">
        <v>323</v>
      </c>
      <c r="BH6" s="139" t="s">
        <v>263</v>
      </c>
      <c r="BI6" s="130" t="s">
        <v>100</v>
      </c>
      <c r="BJ6" s="139">
        <v>46182</v>
      </c>
      <c r="BK6" s="131" t="s">
        <v>104</v>
      </c>
      <c r="BL6" s="130" t="s">
        <v>119</v>
      </c>
      <c r="BM6" s="96"/>
      <c r="BN6" s="94" t="s">
        <v>223</v>
      </c>
      <c r="BO6" s="142"/>
      <c r="BP6" s="133"/>
      <c r="BQ6" s="141" t="s">
        <v>329</v>
      </c>
    </row>
    <row r="7" spans="1:69" ht="41.4" x14ac:dyDescent="0.3">
      <c r="A7" s="134"/>
      <c r="B7" s="134" t="s">
        <v>262</v>
      </c>
      <c r="C7" s="134" t="s">
        <v>257</v>
      </c>
      <c r="D7" s="134" t="s">
        <v>256</v>
      </c>
      <c r="E7" s="134" t="s">
        <v>279</v>
      </c>
      <c r="F7" s="134" t="s">
        <v>279</v>
      </c>
      <c r="G7" s="134" t="s">
        <v>274</v>
      </c>
      <c r="H7" s="134" t="s">
        <v>279</v>
      </c>
      <c r="I7" s="134">
        <v>68710</v>
      </c>
      <c r="J7" s="134" t="s">
        <v>280</v>
      </c>
      <c r="K7" s="134">
        <v>68710</v>
      </c>
      <c r="L7" s="134" t="s">
        <v>281</v>
      </c>
      <c r="M7" s="134" t="s">
        <v>282</v>
      </c>
      <c r="N7" s="134">
        <v>110460</v>
      </c>
      <c r="O7" s="134" t="s">
        <v>283</v>
      </c>
      <c r="P7" s="134">
        <v>151555</v>
      </c>
      <c r="Q7" s="134" t="s">
        <v>284</v>
      </c>
      <c r="R7" s="134" t="s">
        <v>294</v>
      </c>
      <c r="S7" s="134" t="s">
        <v>295</v>
      </c>
      <c r="T7" s="134" t="s">
        <v>295</v>
      </c>
      <c r="U7" s="134" t="s">
        <v>296</v>
      </c>
      <c r="V7" s="134" t="s">
        <v>288</v>
      </c>
      <c r="W7" s="134">
        <v>541</v>
      </c>
      <c r="X7" s="134" t="s">
        <v>297</v>
      </c>
      <c r="Y7" s="134">
        <v>353869560</v>
      </c>
      <c r="Z7" s="134" t="s">
        <v>298</v>
      </c>
      <c r="AA7" s="134" t="s">
        <v>313</v>
      </c>
      <c r="AB7" s="135">
        <v>42000</v>
      </c>
      <c r="AC7" s="134" t="s">
        <v>300</v>
      </c>
      <c r="AD7" s="134">
        <v>24</v>
      </c>
      <c r="AE7" s="134" t="s">
        <v>314</v>
      </c>
      <c r="AF7" s="134" t="s">
        <v>325</v>
      </c>
      <c r="AG7" s="134" t="s">
        <v>316</v>
      </c>
      <c r="AH7" s="134" t="s">
        <v>317</v>
      </c>
      <c r="AI7" s="134" t="s">
        <v>318</v>
      </c>
      <c r="AJ7" s="135">
        <v>2240</v>
      </c>
      <c r="AK7" s="135">
        <v>2240</v>
      </c>
      <c r="AL7" s="134" t="s">
        <v>319</v>
      </c>
      <c r="AM7" s="135">
        <v>42000</v>
      </c>
      <c r="AN7" s="135">
        <v>6963.9</v>
      </c>
      <c r="AO7" s="135">
        <v>48963.9</v>
      </c>
      <c r="AP7" s="135">
        <v>0</v>
      </c>
      <c r="AQ7" s="135">
        <v>5201.1000000000004</v>
      </c>
      <c r="AR7" s="135">
        <v>5201.1000000000004</v>
      </c>
      <c r="AS7" s="135">
        <v>0</v>
      </c>
      <c r="AT7" s="135">
        <v>0</v>
      </c>
      <c r="AU7" s="135">
        <v>0</v>
      </c>
      <c r="AV7" s="134">
        <v>8</v>
      </c>
      <c r="AW7" s="134"/>
      <c r="AX7" s="134"/>
      <c r="AY7" s="134"/>
      <c r="AZ7" s="134"/>
      <c r="BA7" s="134"/>
      <c r="BB7" s="134" t="s">
        <v>326</v>
      </c>
      <c r="BC7" s="134" t="s">
        <v>307</v>
      </c>
      <c r="BD7" s="134"/>
      <c r="BE7" s="135">
        <v>0</v>
      </c>
      <c r="BF7" s="134" t="s">
        <v>295</v>
      </c>
      <c r="BG7" s="134" t="s">
        <v>324</v>
      </c>
      <c r="BH7" s="139" t="s">
        <v>263</v>
      </c>
      <c r="BI7" s="130" t="s">
        <v>100</v>
      </c>
      <c r="BJ7" s="139">
        <v>46182</v>
      </c>
      <c r="BK7" s="131" t="s">
        <v>103</v>
      </c>
      <c r="BL7" s="130" t="s">
        <v>108</v>
      </c>
      <c r="BM7" s="132" t="s">
        <v>180</v>
      </c>
      <c r="BN7" s="131" t="s">
        <v>223</v>
      </c>
      <c r="BO7" s="131"/>
      <c r="BP7" s="133"/>
      <c r="BQ7" s="69" t="s">
        <v>327</v>
      </c>
    </row>
    <row r="8" spans="1:69" ht="55.2" x14ac:dyDescent="0.3">
      <c r="A8" s="134">
        <v>4</v>
      </c>
      <c r="B8" s="134" t="s">
        <v>262</v>
      </c>
      <c r="C8" s="134" t="s">
        <v>257</v>
      </c>
      <c r="D8" s="134" t="s">
        <v>256</v>
      </c>
      <c r="E8" s="134" t="s">
        <v>279</v>
      </c>
      <c r="F8" s="134" t="s">
        <v>279</v>
      </c>
      <c r="G8" s="134" t="s">
        <v>274</v>
      </c>
      <c r="H8" s="134" t="s">
        <v>279</v>
      </c>
      <c r="I8" s="134">
        <v>68710</v>
      </c>
      <c r="J8" s="134" t="s">
        <v>280</v>
      </c>
      <c r="K8" s="134">
        <v>68710</v>
      </c>
      <c r="L8" s="134" t="s">
        <v>281</v>
      </c>
      <c r="M8" s="134" t="s">
        <v>282</v>
      </c>
      <c r="N8" s="134">
        <v>110460</v>
      </c>
      <c r="O8" s="134" t="s">
        <v>283</v>
      </c>
      <c r="P8" s="134">
        <v>151555</v>
      </c>
      <c r="Q8" s="134" t="s">
        <v>284</v>
      </c>
      <c r="R8" s="134" t="s">
        <v>294</v>
      </c>
      <c r="S8" s="134" t="s">
        <v>295</v>
      </c>
      <c r="T8" s="134" t="s">
        <v>295</v>
      </c>
      <c r="U8" s="134" t="s">
        <v>296</v>
      </c>
      <c r="V8" s="134" t="s">
        <v>288</v>
      </c>
      <c r="W8" s="134">
        <v>0</v>
      </c>
      <c r="X8" s="134" t="s">
        <v>297</v>
      </c>
      <c r="Y8" s="134">
        <v>358111123</v>
      </c>
      <c r="Z8" s="134" t="s">
        <v>298</v>
      </c>
      <c r="AA8" s="134" t="s">
        <v>319</v>
      </c>
      <c r="AB8" s="135">
        <v>38000</v>
      </c>
      <c r="AC8" s="134" t="s">
        <v>300</v>
      </c>
      <c r="AD8" s="134">
        <v>24</v>
      </c>
      <c r="AE8" s="134" t="s">
        <v>301</v>
      </c>
      <c r="AF8" s="134" t="s">
        <v>315</v>
      </c>
      <c r="AG8" s="134" t="s">
        <v>316</v>
      </c>
      <c r="AH8" s="134" t="s">
        <v>317</v>
      </c>
      <c r="AI8" s="134" t="s">
        <v>320</v>
      </c>
      <c r="AJ8" s="135">
        <v>2020</v>
      </c>
      <c r="AK8" s="135">
        <v>2020</v>
      </c>
      <c r="AL8" s="134" t="s">
        <v>321</v>
      </c>
      <c r="AM8" s="135">
        <v>16485.8</v>
      </c>
      <c r="AN8" s="135">
        <v>7794.2</v>
      </c>
      <c r="AO8" s="135">
        <v>24280</v>
      </c>
      <c r="AP8" s="135">
        <v>21514.2</v>
      </c>
      <c r="AQ8" s="135">
        <v>2976.8</v>
      </c>
      <c r="AR8" s="135">
        <v>24491</v>
      </c>
      <c r="AS8" s="135">
        <v>15423.19</v>
      </c>
      <c r="AT8" s="135">
        <v>2716.81</v>
      </c>
      <c r="AU8" s="135">
        <v>18140</v>
      </c>
      <c r="AV8" s="134">
        <v>21</v>
      </c>
      <c r="AW8" s="134"/>
      <c r="AX8" s="134"/>
      <c r="AY8" s="134"/>
      <c r="AZ8" s="134"/>
      <c r="BA8" s="134"/>
      <c r="BB8" s="134" t="s">
        <v>306</v>
      </c>
      <c r="BC8" s="134" t="s">
        <v>307</v>
      </c>
      <c r="BD8" s="134"/>
      <c r="BE8" s="135">
        <v>0</v>
      </c>
      <c r="BF8" s="134" t="s">
        <v>295</v>
      </c>
      <c r="BG8" s="134" t="s">
        <v>324</v>
      </c>
      <c r="BH8" s="139" t="s">
        <v>263</v>
      </c>
      <c r="BI8" s="130" t="s">
        <v>100</v>
      </c>
      <c r="BJ8" s="139">
        <v>46182</v>
      </c>
      <c r="BK8" s="131" t="s">
        <v>103</v>
      </c>
      <c r="BL8" s="130" t="s">
        <v>108</v>
      </c>
      <c r="BM8" s="132" t="s">
        <v>180</v>
      </c>
      <c r="BN8" s="131" t="s">
        <v>221</v>
      </c>
      <c r="BO8" s="131">
        <v>4480</v>
      </c>
      <c r="BP8" s="133" t="s">
        <v>182</v>
      </c>
      <c r="BQ8" s="69" t="s">
        <v>328</v>
      </c>
    </row>
    <row r="9" spans="1:69" ht="22.8" x14ac:dyDescent="0.3">
      <c r="A9" s="134">
        <v>5</v>
      </c>
      <c r="B9" s="134" t="s">
        <v>262</v>
      </c>
      <c r="C9" s="134" t="s">
        <v>257</v>
      </c>
      <c r="D9" s="134" t="s">
        <v>256</v>
      </c>
      <c r="E9" s="134" t="s">
        <v>279</v>
      </c>
      <c r="F9" s="134" t="s">
        <v>279</v>
      </c>
      <c r="G9" s="134" t="s">
        <v>274</v>
      </c>
      <c r="H9" s="134" t="s">
        <v>279</v>
      </c>
      <c r="I9" s="134">
        <v>69347</v>
      </c>
      <c r="J9" s="134" t="s">
        <v>331</v>
      </c>
      <c r="K9" s="134">
        <v>69347</v>
      </c>
      <c r="L9" s="134" t="s">
        <v>332</v>
      </c>
      <c r="M9" s="134" t="s">
        <v>333</v>
      </c>
      <c r="N9" s="134">
        <v>111922</v>
      </c>
      <c r="O9" s="134" t="s">
        <v>334</v>
      </c>
      <c r="P9" s="134">
        <v>154687</v>
      </c>
      <c r="Q9" s="134" t="s">
        <v>335</v>
      </c>
      <c r="R9" s="134" t="s">
        <v>294</v>
      </c>
      <c r="S9" s="134" t="s">
        <v>336</v>
      </c>
      <c r="T9" s="134" t="s">
        <v>336</v>
      </c>
      <c r="U9" s="134" t="s">
        <v>337</v>
      </c>
      <c r="V9" s="134" t="s">
        <v>288</v>
      </c>
      <c r="W9" s="134">
        <v>541</v>
      </c>
      <c r="X9" s="134" t="s">
        <v>338</v>
      </c>
      <c r="Y9" s="134">
        <v>348784274</v>
      </c>
      <c r="Z9" s="134" t="s">
        <v>339</v>
      </c>
      <c r="AA9" s="134" t="s">
        <v>451</v>
      </c>
      <c r="AB9" s="135">
        <v>83704</v>
      </c>
      <c r="AC9" s="134" t="s">
        <v>452</v>
      </c>
      <c r="AD9" s="134">
        <v>24</v>
      </c>
      <c r="AE9" s="134" t="s">
        <v>453</v>
      </c>
      <c r="AF9" s="134" t="s">
        <v>454</v>
      </c>
      <c r="AG9" s="134" t="s">
        <v>455</v>
      </c>
      <c r="AH9" s="134" t="s">
        <v>304</v>
      </c>
      <c r="AI9" s="134" t="s">
        <v>456</v>
      </c>
      <c r="AJ9" s="135">
        <v>4927</v>
      </c>
      <c r="AK9" s="135">
        <v>4450</v>
      </c>
      <c r="AL9" s="134" t="s">
        <v>457</v>
      </c>
      <c r="AM9" s="135">
        <v>64311.8</v>
      </c>
      <c r="AN9" s="135">
        <v>22715.200000000001</v>
      </c>
      <c r="AO9" s="135">
        <v>87027</v>
      </c>
      <c r="AP9" s="135">
        <v>19392.2</v>
      </c>
      <c r="AQ9" s="135">
        <v>857.8</v>
      </c>
      <c r="AR9" s="135">
        <v>20250</v>
      </c>
      <c r="AS9" s="135">
        <v>19392.2</v>
      </c>
      <c r="AT9" s="135">
        <v>857.8</v>
      </c>
      <c r="AU9" s="135">
        <v>20250</v>
      </c>
      <c r="AV9" s="134">
        <v>43</v>
      </c>
      <c r="AW9" s="134"/>
      <c r="AX9" s="134"/>
      <c r="AY9" s="134"/>
      <c r="AZ9" s="134"/>
      <c r="BA9" s="134"/>
      <c r="BB9" s="134" t="s">
        <v>306</v>
      </c>
      <c r="BC9" s="134" t="s">
        <v>307</v>
      </c>
      <c r="BD9" s="134" t="s">
        <v>458</v>
      </c>
      <c r="BE9" s="135">
        <v>83704</v>
      </c>
      <c r="BF9" s="134" t="s">
        <v>336</v>
      </c>
      <c r="BG9" s="134" t="s">
        <v>619</v>
      </c>
      <c r="BH9" s="139" t="s">
        <v>263</v>
      </c>
      <c r="BI9" s="130" t="s">
        <v>100</v>
      </c>
      <c r="BJ9" s="139">
        <v>46183</v>
      </c>
      <c r="BK9" s="131" t="s">
        <v>104</v>
      </c>
      <c r="BL9" s="130"/>
      <c r="BM9" s="132"/>
      <c r="BN9" s="131" t="s">
        <v>223</v>
      </c>
      <c r="BO9" s="131"/>
      <c r="BP9" s="133"/>
      <c r="BQ9" s="141" t="s">
        <v>329</v>
      </c>
    </row>
    <row r="10" spans="1:69" ht="22.8" x14ac:dyDescent="0.3">
      <c r="A10" s="134">
        <v>6</v>
      </c>
      <c r="B10" s="134" t="s">
        <v>262</v>
      </c>
      <c r="C10" s="134" t="s">
        <v>257</v>
      </c>
      <c r="D10" s="134" t="s">
        <v>256</v>
      </c>
      <c r="E10" s="134" t="s">
        <v>279</v>
      </c>
      <c r="F10" s="134" t="s">
        <v>279</v>
      </c>
      <c r="G10" s="134" t="s">
        <v>274</v>
      </c>
      <c r="H10" s="134" t="s">
        <v>279</v>
      </c>
      <c r="I10" s="134">
        <v>65243</v>
      </c>
      <c r="J10" s="134" t="s">
        <v>340</v>
      </c>
      <c r="K10" s="134">
        <v>65243</v>
      </c>
      <c r="L10" s="134" t="s">
        <v>332</v>
      </c>
      <c r="M10" s="134" t="s">
        <v>333</v>
      </c>
      <c r="N10" s="134">
        <v>104641</v>
      </c>
      <c r="O10" s="134" t="s">
        <v>341</v>
      </c>
      <c r="P10" s="134">
        <v>143899</v>
      </c>
      <c r="Q10" s="134" t="s">
        <v>342</v>
      </c>
      <c r="R10" s="134" t="s">
        <v>294</v>
      </c>
      <c r="S10" s="134" t="s">
        <v>343</v>
      </c>
      <c r="T10" s="134" t="s">
        <v>343</v>
      </c>
      <c r="U10" s="134" t="s">
        <v>337</v>
      </c>
      <c r="V10" s="134" t="s">
        <v>288</v>
      </c>
      <c r="W10" s="134">
        <v>541</v>
      </c>
      <c r="X10" s="134" t="s">
        <v>338</v>
      </c>
      <c r="Y10" s="134">
        <v>348813215</v>
      </c>
      <c r="Z10" s="134" t="s">
        <v>344</v>
      </c>
      <c r="AA10" s="134" t="s">
        <v>459</v>
      </c>
      <c r="AB10" s="135">
        <v>76397</v>
      </c>
      <c r="AC10" s="134" t="s">
        <v>460</v>
      </c>
      <c r="AD10" s="134">
        <v>24</v>
      </c>
      <c r="AE10" s="134" t="s">
        <v>461</v>
      </c>
      <c r="AF10" s="134" t="s">
        <v>462</v>
      </c>
      <c r="AG10" s="134" t="s">
        <v>463</v>
      </c>
      <c r="AH10" s="134" t="s">
        <v>464</v>
      </c>
      <c r="AI10" s="134" t="s">
        <v>465</v>
      </c>
      <c r="AJ10" s="135">
        <v>4608</v>
      </c>
      <c r="AK10" s="135">
        <v>4050</v>
      </c>
      <c r="AL10" s="134" t="s">
        <v>466</v>
      </c>
      <c r="AM10" s="135">
        <v>57316.63</v>
      </c>
      <c r="AN10" s="135">
        <v>20191.37</v>
      </c>
      <c r="AO10" s="135">
        <v>77508</v>
      </c>
      <c r="AP10" s="135">
        <v>19080.37</v>
      </c>
      <c r="AQ10" s="135">
        <v>1169.6300000000001</v>
      </c>
      <c r="AR10" s="135">
        <v>20250</v>
      </c>
      <c r="AS10" s="135">
        <v>19080.37</v>
      </c>
      <c r="AT10" s="135">
        <v>1169.6300000000001</v>
      </c>
      <c r="AU10" s="135">
        <v>20250</v>
      </c>
      <c r="AV10" s="134">
        <v>44</v>
      </c>
      <c r="AW10" s="134"/>
      <c r="AX10" s="134"/>
      <c r="AY10" s="134"/>
      <c r="AZ10" s="134"/>
      <c r="BA10" s="134"/>
      <c r="BB10" s="134" t="s">
        <v>306</v>
      </c>
      <c r="BC10" s="134" t="s">
        <v>307</v>
      </c>
      <c r="BD10" s="134"/>
      <c r="BE10" s="135">
        <v>0</v>
      </c>
      <c r="BF10" s="134" t="s">
        <v>343</v>
      </c>
      <c r="BG10" s="134" t="s">
        <v>620</v>
      </c>
      <c r="BH10" s="139" t="s">
        <v>263</v>
      </c>
      <c r="BI10" s="130" t="s">
        <v>100</v>
      </c>
      <c r="BJ10" s="139">
        <v>46182</v>
      </c>
      <c r="BK10" s="131" t="s">
        <v>104</v>
      </c>
      <c r="BL10" s="130"/>
      <c r="BM10" s="132"/>
      <c r="BN10" s="131" t="s">
        <v>223</v>
      </c>
      <c r="BO10" s="131"/>
      <c r="BP10" s="133"/>
      <c r="BQ10" s="141" t="s">
        <v>329</v>
      </c>
    </row>
    <row r="11" spans="1:69" ht="22.8" x14ac:dyDescent="0.3">
      <c r="A11" s="134">
        <v>7</v>
      </c>
      <c r="B11" s="134" t="s">
        <v>262</v>
      </c>
      <c r="C11" s="134" t="s">
        <v>257</v>
      </c>
      <c r="D11" s="134" t="s">
        <v>256</v>
      </c>
      <c r="E11" s="134" t="s">
        <v>279</v>
      </c>
      <c r="F11" s="134" t="s">
        <v>279</v>
      </c>
      <c r="G11" s="134" t="s">
        <v>274</v>
      </c>
      <c r="H11" s="134" t="s">
        <v>279</v>
      </c>
      <c r="I11" s="134">
        <v>69347</v>
      </c>
      <c r="J11" s="134" t="s">
        <v>331</v>
      </c>
      <c r="K11" s="134">
        <v>69347</v>
      </c>
      <c r="L11" s="134" t="s">
        <v>332</v>
      </c>
      <c r="M11" s="134" t="s">
        <v>333</v>
      </c>
      <c r="N11" s="134">
        <v>111922</v>
      </c>
      <c r="O11" s="134" t="s">
        <v>334</v>
      </c>
      <c r="P11" s="134">
        <v>154687</v>
      </c>
      <c r="Q11" s="134" t="s">
        <v>335</v>
      </c>
      <c r="R11" s="134" t="s">
        <v>294</v>
      </c>
      <c r="S11" s="134" t="s">
        <v>345</v>
      </c>
      <c r="T11" s="134" t="s">
        <v>345</v>
      </c>
      <c r="U11" s="134" t="s">
        <v>337</v>
      </c>
      <c r="V11" s="134" t="s">
        <v>288</v>
      </c>
      <c r="W11" s="134">
        <v>541</v>
      </c>
      <c r="X11" s="134" t="s">
        <v>338</v>
      </c>
      <c r="Y11" s="134">
        <v>349890046</v>
      </c>
      <c r="Z11" s="136" t="s">
        <v>346</v>
      </c>
      <c r="AA11" s="134" t="s">
        <v>467</v>
      </c>
      <c r="AB11" s="135">
        <v>73266</v>
      </c>
      <c r="AC11" s="134" t="s">
        <v>452</v>
      </c>
      <c r="AD11" s="134">
        <v>24</v>
      </c>
      <c r="AE11" s="134" t="s">
        <v>453</v>
      </c>
      <c r="AF11" s="134" t="s">
        <v>468</v>
      </c>
      <c r="AG11" s="134" t="s">
        <v>455</v>
      </c>
      <c r="AH11" s="134" t="s">
        <v>304</v>
      </c>
      <c r="AI11" s="134" t="s">
        <v>469</v>
      </c>
      <c r="AJ11" s="135">
        <v>4424</v>
      </c>
      <c r="AK11" s="135">
        <v>3950</v>
      </c>
      <c r="AL11" s="134" t="s">
        <v>470</v>
      </c>
      <c r="AM11" s="135">
        <v>54699.6</v>
      </c>
      <c r="AN11" s="135">
        <v>20824.400000000001</v>
      </c>
      <c r="AO11" s="135">
        <v>75524</v>
      </c>
      <c r="AP11" s="135">
        <v>18566.400000000001</v>
      </c>
      <c r="AQ11" s="135">
        <v>1183.5999999999999</v>
      </c>
      <c r="AR11" s="135">
        <v>19750</v>
      </c>
      <c r="AS11" s="135">
        <v>18566.400000000001</v>
      </c>
      <c r="AT11" s="135">
        <v>1183.5999999999999</v>
      </c>
      <c r="AU11" s="135">
        <v>19750</v>
      </c>
      <c r="AV11" s="134">
        <v>40</v>
      </c>
      <c r="AW11" s="134"/>
      <c r="AX11" s="134"/>
      <c r="AY11" s="134"/>
      <c r="AZ11" s="134"/>
      <c r="BA11" s="134"/>
      <c r="BB11" s="134" t="s">
        <v>306</v>
      </c>
      <c r="BC11" s="134" t="s">
        <v>307</v>
      </c>
      <c r="BD11" s="134" t="s">
        <v>458</v>
      </c>
      <c r="BE11" s="135">
        <v>73266</v>
      </c>
      <c r="BF11" s="134" t="s">
        <v>345</v>
      </c>
      <c r="BG11" s="134" t="s">
        <v>621</v>
      </c>
      <c r="BH11" s="139" t="s">
        <v>263</v>
      </c>
      <c r="BI11" s="130" t="s">
        <v>100</v>
      </c>
      <c r="BJ11" s="139">
        <v>46183</v>
      </c>
      <c r="BK11" s="131" t="s">
        <v>104</v>
      </c>
      <c r="BL11" s="130"/>
      <c r="BM11" s="132"/>
      <c r="BN11" s="131" t="s">
        <v>223</v>
      </c>
      <c r="BO11" s="131"/>
      <c r="BP11" s="133"/>
      <c r="BQ11" s="141" t="s">
        <v>329</v>
      </c>
    </row>
    <row r="12" spans="1:69" ht="22.8" x14ac:dyDescent="0.3">
      <c r="A12" s="134">
        <v>8</v>
      </c>
      <c r="B12" s="134" t="s">
        <v>262</v>
      </c>
      <c r="C12" s="134" t="s">
        <v>257</v>
      </c>
      <c r="D12" s="134" t="s">
        <v>256</v>
      </c>
      <c r="E12" s="134" t="s">
        <v>279</v>
      </c>
      <c r="F12" s="134" t="s">
        <v>279</v>
      </c>
      <c r="G12" s="134" t="s">
        <v>274</v>
      </c>
      <c r="H12" s="134" t="s">
        <v>279</v>
      </c>
      <c r="I12" s="134">
        <v>65243</v>
      </c>
      <c r="J12" s="134" t="s">
        <v>340</v>
      </c>
      <c r="K12" s="134">
        <v>65243</v>
      </c>
      <c r="L12" s="134" t="s">
        <v>332</v>
      </c>
      <c r="M12" s="134" t="s">
        <v>333</v>
      </c>
      <c r="N12" s="134">
        <v>104641</v>
      </c>
      <c r="O12" s="134" t="s">
        <v>341</v>
      </c>
      <c r="P12" s="134">
        <v>584094</v>
      </c>
      <c r="Q12" s="134" t="s">
        <v>347</v>
      </c>
      <c r="R12" s="134" t="s">
        <v>294</v>
      </c>
      <c r="S12" s="134" t="s">
        <v>348</v>
      </c>
      <c r="T12" s="134" t="s">
        <v>348</v>
      </c>
      <c r="U12" s="134" t="s">
        <v>337</v>
      </c>
      <c r="V12" s="134" t="s">
        <v>288</v>
      </c>
      <c r="W12" s="134">
        <v>541</v>
      </c>
      <c r="X12" s="134" t="s">
        <v>338</v>
      </c>
      <c r="Y12" s="134">
        <v>350980247</v>
      </c>
      <c r="Z12" s="134" t="s">
        <v>349</v>
      </c>
      <c r="AA12" s="134" t="s">
        <v>471</v>
      </c>
      <c r="AB12" s="135">
        <v>41952</v>
      </c>
      <c r="AC12" s="134" t="s">
        <v>460</v>
      </c>
      <c r="AD12" s="134">
        <v>24</v>
      </c>
      <c r="AE12" s="134" t="s">
        <v>314</v>
      </c>
      <c r="AF12" s="134" t="s">
        <v>472</v>
      </c>
      <c r="AG12" s="134" t="s">
        <v>473</v>
      </c>
      <c r="AH12" s="134" t="s">
        <v>317</v>
      </c>
      <c r="AI12" s="134" t="s">
        <v>474</v>
      </c>
      <c r="AJ12" s="135">
        <v>2499</v>
      </c>
      <c r="AK12" s="135">
        <v>2250</v>
      </c>
      <c r="AL12" s="134" t="s">
        <v>475</v>
      </c>
      <c r="AM12" s="135">
        <v>13222.73</v>
      </c>
      <c r="AN12" s="135">
        <v>7276.27</v>
      </c>
      <c r="AO12" s="135">
        <v>20499</v>
      </c>
      <c r="AP12" s="135">
        <v>28729.27</v>
      </c>
      <c r="AQ12" s="135">
        <v>5020.7299999999996</v>
      </c>
      <c r="AR12" s="135">
        <v>33750</v>
      </c>
      <c r="AS12" s="135">
        <v>28729.27</v>
      </c>
      <c r="AT12" s="135">
        <v>5020.7299999999996</v>
      </c>
      <c r="AU12" s="135">
        <v>33750</v>
      </c>
      <c r="AV12" s="134">
        <v>38</v>
      </c>
      <c r="AW12" s="134"/>
      <c r="AX12" s="134"/>
      <c r="AY12" s="134"/>
      <c r="AZ12" s="134"/>
      <c r="BA12" s="134"/>
      <c r="BB12" s="134" t="s">
        <v>306</v>
      </c>
      <c r="BC12" s="134" t="s">
        <v>307</v>
      </c>
      <c r="BD12" s="134" t="s">
        <v>458</v>
      </c>
      <c r="BE12" s="135">
        <v>41952</v>
      </c>
      <c r="BF12" s="134" t="s">
        <v>348</v>
      </c>
      <c r="BG12" s="134" t="s">
        <v>622</v>
      </c>
      <c r="BH12" s="139" t="s">
        <v>263</v>
      </c>
      <c r="BI12" s="130" t="s">
        <v>100</v>
      </c>
      <c r="BJ12" s="139">
        <v>46182</v>
      </c>
      <c r="BK12" s="131" t="s">
        <v>104</v>
      </c>
      <c r="BL12" s="130"/>
      <c r="BM12" s="132"/>
      <c r="BN12" s="131" t="s">
        <v>223</v>
      </c>
      <c r="BO12" s="131"/>
      <c r="BP12" s="133"/>
      <c r="BQ12" s="141" t="s">
        <v>329</v>
      </c>
    </row>
    <row r="13" spans="1:69" ht="22.8" x14ac:dyDescent="0.3">
      <c r="A13" s="134">
        <v>9</v>
      </c>
      <c r="B13" s="134" t="s">
        <v>262</v>
      </c>
      <c r="C13" s="134" t="s">
        <v>257</v>
      </c>
      <c r="D13" s="134" t="s">
        <v>256</v>
      </c>
      <c r="E13" s="134" t="s">
        <v>279</v>
      </c>
      <c r="F13" s="134" t="s">
        <v>279</v>
      </c>
      <c r="G13" s="134" t="s">
        <v>274</v>
      </c>
      <c r="H13" s="134" t="s">
        <v>279</v>
      </c>
      <c r="I13" s="134">
        <v>65467</v>
      </c>
      <c r="J13" s="134" t="s">
        <v>350</v>
      </c>
      <c r="K13" s="134">
        <v>65467</v>
      </c>
      <c r="L13" s="134" t="s">
        <v>332</v>
      </c>
      <c r="M13" s="134" t="s">
        <v>333</v>
      </c>
      <c r="N13" s="134">
        <v>104975</v>
      </c>
      <c r="O13" s="134" t="s">
        <v>351</v>
      </c>
      <c r="P13" s="134">
        <v>686879</v>
      </c>
      <c r="Q13" s="134" t="s">
        <v>352</v>
      </c>
      <c r="R13" s="134" t="s">
        <v>294</v>
      </c>
      <c r="S13" s="134" t="s">
        <v>353</v>
      </c>
      <c r="T13" s="134" t="s">
        <v>353</v>
      </c>
      <c r="U13" s="134" t="s">
        <v>287</v>
      </c>
      <c r="V13" s="134" t="s">
        <v>288</v>
      </c>
      <c r="W13" s="134">
        <v>541</v>
      </c>
      <c r="X13" s="134" t="s">
        <v>297</v>
      </c>
      <c r="Y13" s="134">
        <v>351027232</v>
      </c>
      <c r="Z13" s="134" t="s">
        <v>354</v>
      </c>
      <c r="AA13" s="134" t="s">
        <v>476</v>
      </c>
      <c r="AB13" s="135">
        <v>41952</v>
      </c>
      <c r="AC13" s="134" t="s">
        <v>477</v>
      </c>
      <c r="AD13" s="134">
        <v>24</v>
      </c>
      <c r="AE13" s="134" t="s">
        <v>314</v>
      </c>
      <c r="AF13" s="134" t="s">
        <v>478</v>
      </c>
      <c r="AG13" s="134" t="s">
        <v>479</v>
      </c>
      <c r="AH13" s="134" t="s">
        <v>317</v>
      </c>
      <c r="AI13" s="134" t="s">
        <v>480</v>
      </c>
      <c r="AJ13" s="135">
        <v>2585</v>
      </c>
      <c r="AK13" s="135">
        <v>2250</v>
      </c>
      <c r="AL13" s="134" t="s">
        <v>481</v>
      </c>
      <c r="AM13" s="135">
        <v>29386.02</v>
      </c>
      <c r="AN13" s="135">
        <v>11448.98</v>
      </c>
      <c r="AO13" s="135">
        <v>40835</v>
      </c>
      <c r="AP13" s="135">
        <v>12565.98</v>
      </c>
      <c r="AQ13" s="135">
        <v>934.02</v>
      </c>
      <c r="AR13" s="135">
        <v>13500</v>
      </c>
      <c r="AS13" s="135">
        <v>12565.98</v>
      </c>
      <c r="AT13" s="135">
        <v>934.02</v>
      </c>
      <c r="AU13" s="135">
        <v>13500</v>
      </c>
      <c r="AV13" s="134">
        <v>38</v>
      </c>
      <c r="AW13" s="134"/>
      <c r="AX13" s="134"/>
      <c r="AY13" s="134"/>
      <c r="AZ13" s="134"/>
      <c r="BA13" s="134"/>
      <c r="BB13" s="134" t="s">
        <v>306</v>
      </c>
      <c r="BC13" s="134" t="s">
        <v>307</v>
      </c>
      <c r="BD13" s="134" t="s">
        <v>458</v>
      </c>
      <c r="BE13" s="135">
        <v>41952</v>
      </c>
      <c r="BF13" s="134" t="s">
        <v>353</v>
      </c>
      <c r="BG13" s="134" t="s">
        <v>623</v>
      </c>
      <c r="BH13" s="139" t="s">
        <v>263</v>
      </c>
      <c r="BI13" s="130" t="s">
        <v>100</v>
      </c>
      <c r="BJ13" s="139">
        <v>46183</v>
      </c>
      <c r="BK13" s="131" t="s">
        <v>104</v>
      </c>
      <c r="BL13" s="130"/>
      <c r="BM13" s="132"/>
      <c r="BN13" s="131" t="s">
        <v>223</v>
      </c>
      <c r="BO13" s="131"/>
      <c r="BP13" s="133"/>
      <c r="BQ13" s="141" t="s">
        <v>329</v>
      </c>
    </row>
    <row r="14" spans="1:69" ht="22.8" x14ac:dyDescent="0.3">
      <c r="A14" s="134">
        <v>10</v>
      </c>
      <c r="B14" s="134" t="s">
        <v>262</v>
      </c>
      <c r="C14" s="134" t="s">
        <v>257</v>
      </c>
      <c r="D14" s="134" t="s">
        <v>256</v>
      </c>
      <c r="E14" s="134" t="s">
        <v>279</v>
      </c>
      <c r="F14" s="134" t="s">
        <v>279</v>
      </c>
      <c r="G14" s="134" t="s">
        <v>274</v>
      </c>
      <c r="H14" s="134" t="s">
        <v>279</v>
      </c>
      <c r="I14" s="134">
        <v>65441</v>
      </c>
      <c r="J14" s="134" t="s">
        <v>355</v>
      </c>
      <c r="K14" s="134">
        <v>65441</v>
      </c>
      <c r="L14" s="134" t="s">
        <v>332</v>
      </c>
      <c r="M14" s="134" t="s">
        <v>333</v>
      </c>
      <c r="N14" s="134">
        <v>107276</v>
      </c>
      <c r="O14" s="134" t="s">
        <v>356</v>
      </c>
      <c r="P14" s="134">
        <v>152444</v>
      </c>
      <c r="Q14" s="134" t="s">
        <v>357</v>
      </c>
      <c r="R14" s="134" t="s">
        <v>294</v>
      </c>
      <c r="S14" s="134" t="s">
        <v>358</v>
      </c>
      <c r="T14" s="134" t="s">
        <v>358</v>
      </c>
      <c r="U14" s="134" t="s">
        <v>287</v>
      </c>
      <c r="V14" s="134" t="s">
        <v>288</v>
      </c>
      <c r="W14" s="134">
        <v>541</v>
      </c>
      <c r="X14" s="134" t="s">
        <v>359</v>
      </c>
      <c r="Y14" s="134">
        <v>351136697</v>
      </c>
      <c r="Z14" s="134" t="s">
        <v>360</v>
      </c>
      <c r="AA14" s="134" t="s">
        <v>482</v>
      </c>
      <c r="AB14" s="135">
        <v>70978</v>
      </c>
      <c r="AC14" s="134" t="s">
        <v>460</v>
      </c>
      <c r="AD14" s="134">
        <v>24</v>
      </c>
      <c r="AE14" s="134" t="s">
        <v>453</v>
      </c>
      <c r="AF14" s="134" t="s">
        <v>483</v>
      </c>
      <c r="AG14" s="134" t="s">
        <v>484</v>
      </c>
      <c r="AH14" s="134" t="s">
        <v>304</v>
      </c>
      <c r="AI14" s="134" t="s">
        <v>474</v>
      </c>
      <c r="AJ14" s="135">
        <v>4253</v>
      </c>
      <c r="AK14" s="135">
        <v>3800</v>
      </c>
      <c r="AL14" s="134" t="s">
        <v>485</v>
      </c>
      <c r="AM14" s="135">
        <v>49755.46</v>
      </c>
      <c r="AN14" s="135">
        <v>19097.54</v>
      </c>
      <c r="AO14" s="135">
        <v>68853</v>
      </c>
      <c r="AP14" s="135">
        <v>21222.54</v>
      </c>
      <c r="AQ14" s="135">
        <v>1577.46</v>
      </c>
      <c r="AR14" s="135">
        <v>22800</v>
      </c>
      <c r="AS14" s="135">
        <v>21222.54</v>
      </c>
      <c r="AT14" s="135">
        <v>1577.46</v>
      </c>
      <c r="AU14" s="135">
        <v>22800</v>
      </c>
      <c r="AV14" s="134">
        <v>38</v>
      </c>
      <c r="AW14" s="134"/>
      <c r="AX14" s="134"/>
      <c r="AY14" s="134"/>
      <c r="AZ14" s="134"/>
      <c r="BA14" s="134"/>
      <c r="BB14" s="134" t="s">
        <v>306</v>
      </c>
      <c r="BC14" s="134" t="s">
        <v>307</v>
      </c>
      <c r="BD14" s="134" t="s">
        <v>486</v>
      </c>
      <c r="BE14" s="135">
        <v>70978</v>
      </c>
      <c r="BF14" s="134" t="s">
        <v>358</v>
      </c>
      <c r="BG14" s="134" t="s">
        <v>624</v>
      </c>
      <c r="BH14" s="139" t="s">
        <v>263</v>
      </c>
      <c r="BI14" s="130" t="s">
        <v>100</v>
      </c>
      <c r="BJ14" s="139">
        <v>46181</v>
      </c>
      <c r="BK14" s="131" t="s">
        <v>104</v>
      </c>
      <c r="BL14" s="130"/>
      <c r="BM14" s="132"/>
      <c r="BN14" s="131" t="s">
        <v>223</v>
      </c>
      <c r="BO14" s="131"/>
      <c r="BP14" s="133"/>
      <c r="BQ14" s="141" t="s">
        <v>329</v>
      </c>
    </row>
    <row r="15" spans="1:69" ht="22.8" x14ac:dyDescent="0.3">
      <c r="A15" s="134">
        <v>11</v>
      </c>
      <c r="B15" s="134" t="s">
        <v>262</v>
      </c>
      <c r="C15" s="134" t="s">
        <v>257</v>
      </c>
      <c r="D15" s="134" t="s">
        <v>256</v>
      </c>
      <c r="E15" s="134" t="s">
        <v>279</v>
      </c>
      <c r="F15" s="134" t="s">
        <v>279</v>
      </c>
      <c r="G15" s="134" t="s">
        <v>274</v>
      </c>
      <c r="H15" s="134" t="s">
        <v>279</v>
      </c>
      <c r="I15" s="134">
        <v>69279</v>
      </c>
      <c r="J15" s="134" t="s">
        <v>361</v>
      </c>
      <c r="K15" s="134">
        <v>69279</v>
      </c>
      <c r="L15" s="134" t="s">
        <v>332</v>
      </c>
      <c r="M15" s="134" t="s">
        <v>333</v>
      </c>
      <c r="N15" s="134">
        <v>386833</v>
      </c>
      <c r="O15" s="134" t="s">
        <v>362</v>
      </c>
      <c r="P15" s="134">
        <v>570550</v>
      </c>
      <c r="Q15" s="134" t="s">
        <v>363</v>
      </c>
      <c r="R15" s="134" t="s">
        <v>294</v>
      </c>
      <c r="S15" s="134" t="s">
        <v>364</v>
      </c>
      <c r="T15" s="134" t="s">
        <v>364</v>
      </c>
      <c r="U15" s="134" t="s">
        <v>337</v>
      </c>
      <c r="V15" s="134" t="s">
        <v>288</v>
      </c>
      <c r="W15" s="134">
        <v>541</v>
      </c>
      <c r="X15" s="134" t="s">
        <v>365</v>
      </c>
      <c r="Y15" s="134">
        <v>351276343</v>
      </c>
      <c r="Z15" s="134" t="s">
        <v>366</v>
      </c>
      <c r="AA15" s="134" t="s">
        <v>487</v>
      </c>
      <c r="AB15" s="135">
        <v>36733</v>
      </c>
      <c r="AC15" s="134" t="s">
        <v>488</v>
      </c>
      <c r="AD15" s="134">
        <v>24</v>
      </c>
      <c r="AE15" s="134" t="s">
        <v>314</v>
      </c>
      <c r="AF15" s="134" t="s">
        <v>489</v>
      </c>
      <c r="AG15" s="134" t="s">
        <v>490</v>
      </c>
      <c r="AH15" s="134" t="s">
        <v>317</v>
      </c>
      <c r="AI15" s="134" t="s">
        <v>491</v>
      </c>
      <c r="AJ15" s="135">
        <v>1471</v>
      </c>
      <c r="AK15" s="135">
        <v>2000</v>
      </c>
      <c r="AL15" s="134" t="s">
        <v>492</v>
      </c>
      <c r="AM15" s="135">
        <v>30971.41</v>
      </c>
      <c r="AN15" s="135">
        <v>10499.59</v>
      </c>
      <c r="AO15" s="135">
        <v>41471</v>
      </c>
      <c r="AP15" s="135">
        <v>5761.59</v>
      </c>
      <c r="AQ15" s="135">
        <v>238.41</v>
      </c>
      <c r="AR15" s="135">
        <v>6000</v>
      </c>
      <c r="AS15" s="135">
        <v>5761.59</v>
      </c>
      <c r="AT15" s="135">
        <v>238.41</v>
      </c>
      <c r="AU15" s="135">
        <v>6000</v>
      </c>
      <c r="AV15" s="134">
        <v>38</v>
      </c>
      <c r="AW15" s="134"/>
      <c r="AX15" s="134"/>
      <c r="AY15" s="134"/>
      <c r="AZ15" s="134"/>
      <c r="BA15" s="134"/>
      <c r="BB15" s="134" t="s">
        <v>306</v>
      </c>
      <c r="BC15" s="134" t="s">
        <v>307</v>
      </c>
      <c r="BD15" s="134"/>
      <c r="BE15" s="135">
        <v>0</v>
      </c>
      <c r="BF15" s="134" t="s">
        <v>364</v>
      </c>
      <c r="BG15" s="134" t="s">
        <v>625</v>
      </c>
      <c r="BH15" s="139" t="s">
        <v>263</v>
      </c>
      <c r="BI15" s="130" t="s">
        <v>100</v>
      </c>
      <c r="BJ15" s="139">
        <v>46181</v>
      </c>
      <c r="BK15" s="131" t="s">
        <v>104</v>
      </c>
      <c r="BL15" s="130"/>
      <c r="BM15" s="132"/>
      <c r="BN15" s="131" t="s">
        <v>223</v>
      </c>
      <c r="BO15" s="131"/>
      <c r="BP15" s="133"/>
      <c r="BQ15" s="141" t="s">
        <v>329</v>
      </c>
    </row>
    <row r="16" spans="1:69" ht="22.8" x14ac:dyDescent="0.3">
      <c r="A16" s="134">
        <v>12</v>
      </c>
      <c r="B16" s="134" t="s">
        <v>262</v>
      </c>
      <c r="C16" s="134" t="s">
        <v>257</v>
      </c>
      <c r="D16" s="134" t="s">
        <v>256</v>
      </c>
      <c r="E16" s="134" t="s">
        <v>279</v>
      </c>
      <c r="F16" s="134" t="s">
        <v>279</v>
      </c>
      <c r="G16" s="134" t="s">
        <v>274</v>
      </c>
      <c r="H16" s="134" t="s">
        <v>279</v>
      </c>
      <c r="I16" s="134">
        <v>65243</v>
      </c>
      <c r="J16" s="134" t="s">
        <v>340</v>
      </c>
      <c r="K16" s="134">
        <v>65243</v>
      </c>
      <c r="L16" s="134" t="s">
        <v>332</v>
      </c>
      <c r="M16" s="134" t="s">
        <v>333</v>
      </c>
      <c r="N16" s="134">
        <v>104641</v>
      </c>
      <c r="O16" s="134" t="s">
        <v>341</v>
      </c>
      <c r="P16" s="134">
        <v>143899</v>
      </c>
      <c r="Q16" s="134" t="s">
        <v>342</v>
      </c>
      <c r="R16" s="134" t="s">
        <v>367</v>
      </c>
      <c r="S16" s="134" t="s">
        <v>343</v>
      </c>
      <c r="T16" s="134" t="s">
        <v>343</v>
      </c>
      <c r="U16" s="134" t="s">
        <v>337</v>
      </c>
      <c r="V16" s="134" t="s">
        <v>288</v>
      </c>
      <c r="W16" s="134">
        <v>541</v>
      </c>
      <c r="X16" s="134" t="s">
        <v>368</v>
      </c>
      <c r="Y16" s="134">
        <v>351388712</v>
      </c>
      <c r="Z16" s="134" t="s">
        <v>344</v>
      </c>
      <c r="AA16" s="134" t="s">
        <v>493</v>
      </c>
      <c r="AB16" s="135">
        <v>30000</v>
      </c>
      <c r="AC16" s="134" t="s">
        <v>460</v>
      </c>
      <c r="AD16" s="134">
        <v>18</v>
      </c>
      <c r="AE16" s="134" t="s">
        <v>494</v>
      </c>
      <c r="AF16" s="134" t="s">
        <v>462</v>
      </c>
      <c r="AG16" s="134" t="s">
        <v>463</v>
      </c>
      <c r="AH16" s="134" t="s">
        <v>464</v>
      </c>
      <c r="AI16" s="134" t="s">
        <v>495</v>
      </c>
      <c r="AJ16" s="135">
        <v>2020</v>
      </c>
      <c r="AK16" s="135">
        <v>2020</v>
      </c>
      <c r="AL16" s="134" t="s">
        <v>466</v>
      </c>
      <c r="AM16" s="135">
        <v>18331.740000000002</v>
      </c>
      <c r="AN16" s="135">
        <v>5908.26</v>
      </c>
      <c r="AO16" s="135">
        <v>24240</v>
      </c>
      <c r="AP16" s="135">
        <v>11668.26</v>
      </c>
      <c r="AQ16" s="135">
        <v>895.74</v>
      </c>
      <c r="AR16" s="135">
        <v>12564</v>
      </c>
      <c r="AS16" s="135">
        <v>11668.26</v>
      </c>
      <c r="AT16" s="135">
        <v>895.74</v>
      </c>
      <c r="AU16" s="135">
        <v>12564</v>
      </c>
      <c r="AV16" s="134">
        <v>37</v>
      </c>
      <c r="AW16" s="134"/>
      <c r="AX16" s="134"/>
      <c r="AY16" s="134"/>
      <c r="AZ16" s="134"/>
      <c r="BA16" s="134"/>
      <c r="BB16" s="134" t="s">
        <v>306</v>
      </c>
      <c r="BC16" s="134" t="s">
        <v>307</v>
      </c>
      <c r="BD16" s="134"/>
      <c r="BE16" s="135">
        <v>0</v>
      </c>
      <c r="BF16" s="134" t="s">
        <v>343</v>
      </c>
      <c r="BG16" s="134" t="s">
        <v>620</v>
      </c>
      <c r="BH16" s="139" t="s">
        <v>263</v>
      </c>
      <c r="BI16" s="130" t="s">
        <v>100</v>
      </c>
      <c r="BJ16" s="139">
        <v>46182</v>
      </c>
      <c r="BK16" s="131" t="s">
        <v>104</v>
      </c>
      <c r="BL16" s="130"/>
      <c r="BM16" s="132"/>
      <c r="BN16" s="131" t="s">
        <v>223</v>
      </c>
      <c r="BO16" s="131"/>
      <c r="BP16" s="133"/>
      <c r="BQ16" s="141" t="s">
        <v>329</v>
      </c>
    </row>
    <row r="17" spans="1:69" ht="22.8" x14ac:dyDescent="0.3">
      <c r="A17" s="134">
        <v>13</v>
      </c>
      <c r="B17" s="134" t="s">
        <v>262</v>
      </c>
      <c r="C17" s="134" t="s">
        <v>257</v>
      </c>
      <c r="D17" s="134" t="s">
        <v>256</v>
      </c>
      <c r="E17" s="134" t="s">
        <v>279</v>
      </c>
      <c r="F17" s="134" t="s">
        <v>279</v>
      </c>
      <c r="G17" s="134" t="s">
        <v>274</v>
      </c>
      <c r="H17" s="134" t="s">
        <v>279</v>
      </c>
      <c r="I17" s="134">
        <v>65467</v>
      </c>
      <c r="J17" s="134" t="s">
        <v>350</v>
      </c>
      <c r="K17" s="134">
        <v>65467</v>
      </c>
      <c r="L17" s="134" t="s">
        <v>332</v>
      </c>
      <c r="M17" s="134" t="s">
        <v>333</v>
      </c>
      <c r="N17" s="134">
        <v>404608</v>
      </c>
      <c r="O17" s="134" t="s">
        <v>369</v>
      </c>
      <c r="P17" s="134">
        <v>609361</v>
      </c>
      <c r="Q17" s="134" t="s">
        <v>370</v>
      </c>
      <c r="R17" s="134" t="s">
        <v>294</v>
      </c>
      <c r="S17" s="134" t="s">
        <v>371</v>
      </c>
      <c r="T17" s="134" t="s">
        <v>371</v>
      </c>
      <c r="U17" s="134" t="s">
        <v>287</v>
      </c>
      <c r="V17" s="134" t="s">
        <v>288</v>
      </c>
      <c r="W17" s="134">
        <v>541</v>
      </c>
      <c r="X17" s="134" t="s">
        <v>372</v>
      </c>
      <c r="Y17" s="134">
        <v>351434876</v>
      </c>
      <c r="Z17" s="134" t="s">
        <v>373</v>
      </c>
      <c r="AA17" s="134" t="s">
        <v>496</v>
      </c>
      <c r="AB17" s="135">
        <v>42000</v>
      </c>
      <c r="AC17" s="134" t="s">
        <v>477</v>
      </c>
      <c r="AD17" s="134">
        <v>24</v>
      </c>
      <c r="AE17" s="134" t="s">
        <v>314</v>
      </c>
      <c r="AF17" s="134" t="s">
        <v>497</v>
      </c>
      <c r="AG17" s="134" t="s">
        <v>498</v>
      </c>
      <c r="AH17" s="134" t="s">
        <v>317</v>
      </c>
      <c r="AI17" s="134" t="s">
        <v>499</v>
      </c>
      <c r="AJ17" s="135">
        <v>2250</v>
      </c>
      <c r="AK17" s="135">
        <v>2250</v>
      </c>
      <c r="AL17" s="134" t="s">
        <v>500</v>
      </c>
      <c r="AM17" s="135">
        <v>18020.77</v>
      </c>
      <c r="AN17" s="135">
        <v>8979.23</v>
      </c>
      <c r="AO17" s="135">
        <v>27000</v>
      </c>
      <c r="AP17" s="135">
        <v>23979.23</v>
      </c>
      <c r="AQ17" s="135">
        <v>3430.77</v>
      </c>
      <c r="AR17" s="135">
        <v>27410</v>
      </c>
      <c r="AS17" s="135">
        <v>23979.23</v>
      </c>
      <c r="AT17" s="135">
        <v>3430.77</v>
      </c>
      <c r="AU17" s="135">
        <v>27410</v>
      </c>
      <c r="AV17" s="134">
        <v>37</v>
      </c>
      <c r="AW17" s="134"/>
      <c r="AX17" s="134"/>
      <c r="AY17" s="134"/>
      <c r="AZ17" s="134"/>
      <c r="BA17" s="134"/>
      <c r="BB17" s="134" t="s">
        <v>306</v>
      </c>
      <c r="BC17" s="134" t="s">
        <v>307</v>
      </c>
      <c r="BD17" s="134" t="s">
        <v>458</v>
      </c>
      <c r="BE17" s="135">
        <v>42000</v>
      </c>
      <c r="BF17" s="134" t="s">
        <v>371</v>
      </c>
      <c r="BG17" s="134" t="s">
        <v>626</v>
      </c>
      <c r="BH17" s="139" t="s">
        <v>263</v>
      </c>
      <c r="BI17" s="130" t="s">
        <v>100</v>
      </c>
      <c r="BJ17" s="139">
        <v>46183</v>
      </c>
      <c r="BK17" s="131" t="s">
        <v>104</v>
      </c>
      <c r="BL17" s="130"/>
      <c r="BM17" s="132"/>
      <c r="BN17" s="131" t="s">
        <v>223</v>
      </c>
      <c r="BO17" s="131"/>
      <c r="BP17" s="133"/>
      <c r="BQ17" s="141" t="s">
        <v>329</v>
      </c>
    </row>
    <row r="18" spans="1:69" ht="22.8" x14ac:dyDescent="0.3">
      <c r="A18" s="134">
        <v>14</v>
      </c>
      <c r="B18" s="134" t="s">
        <v>262</v>
      </c>
      <c r="C18" s="134" t="s">
        <v>257</v>
      </c>
      <c r="D18" s="134" t="s">
        <v>256</v>
      </c>
      <c r="E18" s="134" t="s">
        <v>279</v>
      </c>
      <c r="F18" s="134" t="s">
        <v>279</v>
      </c>
      <c r="G18" s="134" t="s">
        <v>274</v>
      </c>
      <c r="H18" s="134" t="s">
        <v>279</v>
      </c>
      <c r="I18" s="134">
        <v>65243</v>
      </c>
      <c r="J18" s="134" t="s">
        <v>340</v>
      </c>
      <c r="K18" s="134">
        <v>65243</v>
      </c>
      <c r="L18" s="134" t="s">
        <v>332</v>
      </c>
      <c r="M18" s="134" t="s">
        <v>333</v>
      </c>
      <c r="N18" s="134">
        <v>405190</v>
      </c>
      <c r="O18" s="134" t="s">
        <v>374</v>
      </c>
      <c r="P18" s="134">
        <v>611010</v>
      </c>
      <c r="Q18" s="134" t="s">
        <v>375</v>
      </c>
      <c r="R18" s="134" t="s">
        <v>294</v>
      </c>
      <c r="S18" s="134" t="s">
        <v>376</v>
      </c>
      <c r="T18" s="134" t="s">
        <v>376</v>
      </c>
      <c r="U18" s="134" t="s">
        <v>287</v>
      </c>
      <c r="V18" s="134" t="s">
        <v>288</v>
      </c>
      <c r="W18" s="134">
        <v>541</v>
      </c>
      <c r="X18" s="134" t="s">
        <v>359</v>
      </c>
      <c r="Y18" s="134">
        <v>351538227</v>
      </c>
      <c r="Z18" s="134" t="s">
        <v>377</v>
      </c>
      <c r="AA18" s="134" t="s">
        <v>501</v>
      </c>
      <c r="AB18" s="135">
        <v>42000</v>
      </c>
      <c r="AC18" s="134" t="s">
        <v>460</v>
      </c>
      <c r="AD18" s="134">
        <v>24</v>
      </c>
      <c r="AE18" s="134" t="s">
        <v>314</v>
      </c>
      <c r="AF18" s="134" t="s">
        <v>502</v>
      </c>
      <c r="AG18" s="134" t="s">
        <v>503</v>
      </c>
      <c r="AH18" s="134" t="s">
        <v>317</v>
      </c>
      <c r="AI18" s="134" t="s">
        <v>504</v>
      </c>
      <c r="AJ18" s="135">
        <v>2250</v>
      </c>
      <c r="AK18" s="135">
        <v>2250</v>
      </c>
      <c r="AL18" s="134" t="s">
        <v>485</v>
      </c>
      <c r="AM18" s="135">
        <v>26543.32</v>
      </c>
      <c r="AN18" s="135">
        <v>11706.68</v>
      </c>
      <c r="AO18" s="135">
        <v>38250</v>
      </c>
      <c r="AP18" s="135">
        <v>15456.68</v>
      </c>
      <c r="AQ18" s="135">
        <v>1373.32</v>
      </c>
      <c r="AR18" s="135">
        <v>16830</v>
      </c>
      <c r="AS18" s="135">
        <v>15456.68</v>
      </c>
      <c r="AT18" s="135">
        <v>1373.32</v>
      </c>
      <c r="AU18" s="135">
        <v>16830</v>
      </c>
      <c r="AV18" s="134">
        <v>36</v>
      </c>
      <c r="AW18" s="134"/>
      <c r="AX18" s="134"/>
      <c r="AY18" s="134"/>
      <c r="AZ18" s="134"/>
      <c r="BA18" s="134"/>
      <c r="BB18" s="134" t="s">
        <v>306</v>
      </c>
      <c r="BC18" s="134" t="s">
        <v>307</v>
      </c>
      <c r="BD18" s="134" t="s">
        <v>505</v>
      </c>
      <c r="BE18" s="135">
        <v>42000</v>
      </c>
      <c r="BF18" s="134" t="s">
        <v>376</v>
      </c>
      <c r="BG18" s="134" t="s">
        <v>627</v>
      </c>
      <c r="BH18" s="139" t="s">
        <v>263</v>
      </c>
      <c r="BI18" s="130" t="s">
        <v>100</v>
      </c>
      <c r="BJ18" s="139">
        <v>46182</v>
      </c>
      <c r="BK18" s="131" t="s">
        <v>104</v>
      </c>
      <c r="BL18" s="130"/>
      <c r="BM18" s="132"/>
      <c r="BN18" s="131" t="s">
        <v>223</v>
      </c>
      <c r="BO18" s="131"/>
      <c r="BP18" s="133"/>
      <c r="BQ18" s="141" t="s">
        <v>329</v>
      </c>
    </row>
    <row r="19" spans="1:69" ht="34.200000000000003" x14ac:dyDescent="0.3">
      <c r="A19" s="134">
        <v>15</v>
      </c>
      <c r="B19" s="134" t="s">
        <v>262</v>
      </c>
      <c r="C19" s="134" t="s">
        <v>257</v>
      </c>
      <c r="D19" s="134" t="s">
        <v>256</v>
      </c>
      <c r="E19" s="134" t="s">
        <v>279</v>
      </c>
      <c r="F19" s="134" t="s">
        <v>279</v>
      </c>
      <c r="G19" s="134" t="s">
        <v>274</v>
      </c>
      <c r="H19" s="134" t="s">
        <v>279</v>
      </c>
      <c r="I19" s="134">
        <v>65142</v>
      </c>
      <c r="J19" s="134" t="s">
        <v>378</v>
      </c>
      <c r="K19" s="134">
        <v>65142</v>
      </c>
      <c r="L19" s="136" t="s">
        <v>332</v>
      </c>
      <c r="M19" s="134" t="s">
        <v>333</v>
      </c>
      <c r="N19" s="134">
        <v>104498</v>
      </c>
      <c r="O19" s="134" t="s">
        <v>379</v>
      </c>
      <c r="P19" s="134">
        <v>622401</v>
      </c>
      <c r="Q19" s="134" t="s">
        <v>380</v>
      </c>
      <c r="R19" s="134" t="s">
        <v>294</v>
      </c>
      <c r="S19" s="134" t="s">
        <v>381</v>
      </c>
      <c r="T19" s="134" t="s">
        <v>381</v>
      </c>
      <c r="U19" s="134" t="s">
        <v>337</v>
      </c>
      <c r="V19" s="134" t="s">
        <v>288</v>
      </c>
      <c r="W19" s="134">
        <v>541</v>
      </c>
      <c r="X19" s="134" t="s">
        <v>382</v>
      </c>
      <c r="Y19" s="134">
        <v>351701067</v>
      </c>
      <c r="Z19" s="134" t="s">
        <v>383</v>
      </c>
      <c r="AA19" s="134" t="s">
        <v>506</v>
      </c>
      <c r="AB19" s="135">
        <v>42000</v>
      </c>
      <c r="AC19" s="134" t="s">
        <v>300</v>
      </c>
      <c r="AD19" s="134">
        <v>24</v>
      </c>
      <c r="AE19" s="134" t="s">
        <v>314</v>
      </c>
      <c r="AF19" s="134" t="s">
        <v>507</v>
      </c>
      <c r="AG19" s="134" t="s">
        <v>508</v>
      </c>
      <c r="AH19" s="134" t="s">
        <v>317</v>
      </c>
      <c r="AI19" s="134" t="s">
        <v>509</v>
      </c>
      <c r="AJ19" s="135">
        <v>2250</v>
      </c>
      <c r="AK19" s="135">
        <v>2250</v>
      </c>
      <c r="AL19" s="134" t="s">
        <v>510</v>
      </c>
      <c r="AM19" s="135">
        <v>12467.03</v>
      </c>
      <c r="AN19" s="135">
        <v>7782.97</v>
      </c>
      <c r="AO19" s="135">
        <v>20250</v>
      </c>
      <c r="AP19" s="135">
        <v>29532.97</v>
      </c>
      <c r="AQ19" s="135">
        <v>5318.03</v>
      </c>
      <c r="AR19" s="135">
        <v>34851</v>
      </c>
      <c r="AS19" s="135">
        <v>29532.97</v>
      </c>
      <c r="AT19" s="135">
        <v>5318.03</v>
      </c>
      <c r="AU19" s="135">
        <v>34851</v>
      </c>
      <c r="AV19" s="134">
        <v>35</v>
      </c>
      <c r="AW19" s="134"/>
      <c r="AX19" s="134"/>
      <c r="AY19" s="134"/>
      <c r="AZ19" s="134"/>
      <c r="BA19" s="134"/>
      <c r="BB19" s="134" t="s">
        <v>306</v>
      </c>
      <c r="BC19" s="134" t="s">
        <v>307</v>
      </c>
      <c r="BD19" s="134" t="s">
        <v>458</v>
      </c>
      <c r="BE19" s="135">
        <v>42000</v>
      </c>
      <c r="BF19" s="134" t="s">
        <v>381</v>
      </c>
      <c r="BG19" s="134" t="s">
        <v>628</v>
      </c>
      <c r="BH19" s="139" t="s">
        <v>263</v>
      </c>
      <c r="BI19" s="130" t="s">
        <v>100</v>
      </c>
      <c r="BJ19" s="139">
        <v>46183</v>
      </c>
      <c r="BK19" s="131" t="s">
        <v>104</v>
      </c>
      <c r="BL19" s="130"/>
      <c r="BM19" s="132"/>
      <c r="BN19" s="131" t="s">
        <v>223</v>
      </c>
      <c r="BO19" s="131"/>
      <c r="BP19" s="133"/>
      <c r="BQ19" s="141" t="s">
        <v>329</v>
      </c>
    </row>
    <row r="20" spans="1:69" ht="22.8" x14ac:dyDescent="0.3">
      <c r="A20" s="134">
        <v>16</v>
      </c>
      <c r="B20" s="134" t="s">
        <v>262</v>
      </c>
      <c r="C20" s="134" t="s">
        <v>257</v>
      </c>
      <c r="D20" s="134" t="s">
        <v>256</v>
      </c>
      <c r="E20" s="134" t="s">
        <v>279</v>
      </c>
      <c r="F20" s="134" t="s">
        <v>279</v>
      </c>
      <c r="G20" s="134" t="s">
        <v>274</v>
      </c>
      <c r="H20" s="134" t="s">
        <v>279</v>
      </c>
      <c r="I20" s="134">
        <v>65243</v>
      </c>
      <c r="J20" s="134" t="s">
        <v>340</v>
      </c>
      <c r="K20" s="134">
        <v>65243</v>
      </c>
      <c r="L20" s="134" t="s">
        <v>332</v>
      </c>
      <c r="M20" s="134" t="s">
        <v>333</v>
      </c>
      <c r="N20" s="134">
        <v>405190</v>
      </c>
      <c r="O20" s="134" t="s">
        <v>374</v>
      </c>
      <c r="P20" s="134">
        <v>611010</v>
      </c>
      <c r="Q20" s="134" t="s">
        <v>375</v>
      </c>
      <c r="R20" s="134" t="s">
        <v>294</v>
      </c>
      <c r="S20" s="134" t="s">
        <v>384</v>
      </c>
      <c r="T20" s="134" t="s">
        <v>384</v>
      </c>
      <c r="U20" s="134" t="s">
        <v>287</v>
      </c>
      <c r="V20" s="134" t="s">
        <v>288</v>
      </c>
      <c r="W20" s="134">
        <v>541</v>
      </c>
      <c r="X20" s="134" t="s">
        <v>372</v>
      </c>
      <c r="Y20" s="134">
        <v>352252279</v>
      </c>
      <c r="Z20" s="134" t="s">
        <v>385</v>
      </c>
      <c r="AA20" s="134" t="s">
        <v>511</v>
      </c>
      <c r="AB20" s="135">
        <v>23000</v>
      </c>
      <c r="AC20" s="134" t="s">
        <v>460</v>
      </c>
      <c r="AD20" s="134">
        <v>18</v>
      </c>
      <c r="AE20" s="134" t="s">
        <v>314</v>
      </c>
      <c r="AF20" s="134" t="s">
        <v>512</v>
      </c>
      <c r="AG20" s="134" t="s">
        <v>513</v>
      </c>
      <c r="AH20" s="134" t="s">
        <v>317</v>
      </c>
      <c r="AI20" s="134" t="s">
        <v>514</v>
      </c>
      <c r="AJ20" s="135">
        <v>1550</v>
      </c>
      <c r="AK20" s="135">
        <v>1550</v>
      </c>
      <c r="AL20" s="134" t="s">
        <v>485</v>
      </c>
      <c r="AM20" s="135">
        <v>18379.650000000001</v>
      </c>
      <c r="AN20" s="135">
        <v>4870.3500000000004</v>
      </c>
      <c r="AO20" s="135">
        <v>23250</v>
      </c>
      <c r="AP20" s="135">
        <v>4620.3500000000004</v>
      </c>
      <c r="AQ20" s="135">
        <v>198.65</v>
      </c>
      <c r="AR20" s="135">
        <v>4819</v>
      </c>
      <c r="AS20" s="135">
        <v>4620.3500000000004</v>
      </c>
      <c r="AT20" s="135">
        <v>198.65</v>
      </c>
      <c r="AU20" s="135">
        <v>4819</v>
      </c>
      <c r="AV20" s="134">
        <v>34</v>
      </c>
      <c r="AW20" s="134"/>
      <c r="AX20" s="134"/>
      <c r="AY20" s="134"/>
      <c r="AZ20" s="134"/>
      <c r="BA20" s="134"/>
      <c r="BB20" s="134" t="s">
        <v>306</v>
      </c>
      <c r="BC20" s="134" t="s">
        <v>307</v>
      </c>
      <c r="BD20" s="134" t="s">
        <v>486</v>
      </c>
      <c r="BE20" s="135">
        <v>23000</v>
      </c>
      <c r="BF20" s="134" t="s">
        <v>384</v>
      </c>
      <c r="BG20" s="134" t="s">
        <v>629</v>
      </c>
      <c r="BH20" s="139" t="s">
        <v>263</v>
      </c>
      <c r="BI20" s="130" t="s">
        <v>100</v>
      </c>
      <c r="BJ20" s="139">
        <v>46182</v>
      </c>
      <c r="BK20" s="131" t="s">
        <v>104</v>
      </c>
      <c r="BL20" s="130"/>
      <c r="BM20" s="132"/>
      <c r="BN20" s="131" t="s">
        <v>223</v>
      </c>
      <c r="BO20" s="131"/>
      <c r="BP20" s="133"/>
      <c r="BQ20" s="141" t="s">
        <v>329</v>
      </c>
    </row>
    <row r="21" spans="1:69" ht="22.8" x14ac:dyDescent="0.3">
      <c r="A21" s="134">
        <v>17</v>
      </c>
      <c r="B21" s="134" t="s">
        <v>262</v>
      </c>
      <c r="C21" s="134" t="s">
        <v>257</v>
      </c>
      <c r="D21" s="134" t="s">
        <v>256</v>
      </c>
      <c r="E21" s="134" t="s">
        <v>279</v>
      </c>
      <c r="F21" s="134" t="s">
        <v>279</v>
      </c>
      <c r="G21" s="134" t="s">
        <v>274</v>
      </c>
      <c r="H21" s="134" t="s">
        <v>279</v>
      </c>
      <c r="I21" s="134">
        <v>65243</v>
      </c>
      <c r="J21" s="134" t="s">
        <v>340</v>
      </c>
      <c r="K21" s="134">
        <v>65243</v>
      </c>
      <c r="L21" s="134" t="s">
        <v>332</v>
      </c>
      <c r="M21" s="134" t="s">
        <v>333</v>
      </c>
      <c r="N21" s="134">
        <v>104641</v>
      </c>
      <c r="O21" s="134" t="s">
        <v>341</v>
      </c>
      <c r="P21" s="134">
        <v>667510</v>
      </c>
      <c r="Q21" s="134" t="s">
        <v>386</v>
      </c>
      <c r="R21" s="134" t="s">
        <v>294</v>
      </c>
      <c r="S21" s="134" t="s">
        <v>387</v>
      </c>
      <c r="T21" s="134" t="s">
        <v>387</v>
      </c>
      <c r="U21" s="134" t="s">
        <v>337</v>
      </c>
      <c r="V21" s="134" t="s">
        <v>288</v>
      </c>
      <c r="W21" s="134">
        <v>541</v>
      </c>
      <c r="X21" s="134" t="s">
        <v>388</v>
      </c>
      <c r="Y21" s="134">
        <v>352767950</v>
      </c>
      <c r="Z21" s="134" t="s">
        <v>389</v>
      </c>
      <c r="AA21" s="134" t="s">
        <v>515</v>
      </c>
      <c r="AB21" s="135">
        <v>42000</v>
      </c>
      <c r="AC21" s="134" t="s">
        <v>460</v>
      </c>
      <c r="AD21" s="134">
        <v>24</v>
      </c>
      <c r="AE21" s="134" t="s">
        <v>314</v>
      </c>
      <c r="AF21" s="134" t="s">
        <v>516</v>
      </c>
      <c r="AG21" s="134" t="s">
        <v>517</v>
      </c>
      <c r="AH21" s="134" t="s">
        <v>317</v>
      </c>
      <c r="AI21" s="134" t="s">
        <v>518</v>
      </c>
      <c r="AJ21" s="135">
        <v>2240</v>
      </c>
      <c r="AK21" s="135">
        <v>2240</v>
      </c>
      <c r="AL21" s="134" t="s">
        <v>519</v>
      </c>
      <c r="AM21" s="135">
        <v>5441.45</v>
      </c>
      <c r="AN21" s="135">
        <v>3518.55</v>
      </c>
      <c r="AO21" s="135">
        <v>8960</v>
      </c>
      <c r="AP21" s="135">
        <v>36558.550000000003</v>
      </c>
      <c r="AQ21" s="135">
        <v>8583.4500000000007</v>
      </c>
      <c r="AR21" s="135">
        <v>45142</v>
      </c>
      <c r="AS21" s="135">
        <v>36558.550000000003</v>
      </c>
      <c r="AT21" s="135">
        <v>8583.4500000000007</v>
      </c>
      <c r="AU21" s="135">
        <v>45142</v>
      </c>
      <c r="AV21" s="134">
        <v>33</v>
      </c>
      <c r="AW21" s="134"/>
      <c r="AX21" s="134"/>
      <c r="AY21" s="134"/>
      <c r="AZ21" s="134"/>
      <c r="BA21" s="134"/>
      <c r="BB21" s="134" t="s">
        <v>306</v>
      </c>
      <c r="BC21" s="134" t="s">
        <v>307</v>
      </c>
      <c r="BD21" s="134"/>
      <c r="BE21" s="135">
        <v>0</v>
      </c>
      <c r="BF21" s="134" t="s">
        <v>387</v>
      </c>
      <c r="BG21" s="134" t="s">
        <v>630</v>
      </c>
      <c r="BH21" s="139" t="s">
        <v>263</v>
      </c>
      <c r="BI21" s="130" t="s">
        <v>100</v>
      </c>
      <c r="BJ21" s="139">
        <v>46182</v>
      </c>
      <c r="BK21" s="131" t="s">
        <v>104</v>
      </c>
      <c r="BL21" s="130"/>
      <c r="BM21" s="132"/>
      <c r="BN21" s="131" t="s">
        <v>223</v>
      </c>
      <c r="BO21" s="131"/>
      <c r="BP21" s="133"/>
      <c r="BQ21" s="141" t="s">
        <v>329</v>
      </c>
    </row>
    <row r="22" spans="1:69" ht="22.8" x14ac:dyDescent="0.3">
      <c r="A22" s="134">
        <v>18</v>
      </c>
      <c r="B22" s="134" t="s">
        <v>262</v>
      </c>
      <c r="C22" s="134" t="s">
        <v>257</v>
      </c>
      <c r="D22" s="134" t="s">
        <v>256</v>
      </c>
      <c r="E22" s="134" t="s">
        <v>279</v>
      </c>
      <c r="F22" s="134" t="s">
        <v>279</v>
      </c>
      <c r="G22" s="134" t="s">
        <v>274</v>
      </c>
      <c r="H22" s="134" t="s">
        <v>279</v>
      </c>
      <c r="I22" s="134">
        <v>69279</v>
      </c>
      <c r="J22" s="134" t="s">
        <v>361</v>
      </c>
      <c r="K22" s="134">
        <v>69279</v>
      </c>
      <c r="L22" s="134" t="s">
        <v>332</v>
      </c>
      <c r="M22" s="134" t="s">
        <v>333</v>
      </c>
      <c r="N22" s="134">
        <v>386833</v>
      </c>
      <c r="O22" s="134" t="s">
        <v>362</v>
      </c>
      <c r="P22" s="134">
        <v>570550</v>
      </c>
      <c r="Q22" s="134" t="s">
        <v>363</v>
      </c>
      <c r="R22" s="134" t="s">
        <v>294</v>
      </c>
      <c r="S22" s="134" t="s">
        <v>390</v>
      </c>
      <c r="T22" s="134" t="s">
        <v>390</v>
      </c>
      <c r="U22" s="134" t="s">
        <v>337</v>
      </c>
      <c r="V22" s="134" t="s">
        <v>288</v>
      </c>
      <c r="W22" s="134">
        <v>541</v>
      </c>
      <c r="X22" s="134" t="s">
        <v>368</v>
      </c>
      <c r="Y22" s="134">
        <v>352859269</v>
      </c>
      <c r="Z22" s="134" t="s">
        <v>391</v>
      </c>
      <c r="AA22" s="134" t="s">
        <v>520</v>
      </c>
      <c r="AB22" s="135">
        <v>42000</v>
      </c>
      <c r="AC22" s="134" t="s">
        <v>488</v>
      </c>
      <c r="AD22" s="134">
        <v>24</v>
      </c>
      <c r="AE22" s="134" t="s">
        <v>314</v>
      </c>
      <c r="AF22" s="134" t="s">
        <v>521</v>
      </c>
      <c r="AG22" s="134" t="s">
        <v>522</v>
      </c>
      <c r="AH22" s="134" t="s">
        <v>317</v>
      </c>
      <c r="AI22" s="134" t="s">
        <v>523</v>
      </c>
      <c r="AJ22" s="135">
        <v>2240</v>
      </c>
      <c r="AK22" s="135">
        <v>2240</v>
      </c>
      <c r="AL22" s="134" t="s">
        <v>524</v>
      </c>
      <c r="AM22" s="135">
        <v>16673.22</v>
      </c>
      <c r="AN22" s="135">
        <v>8226.7800000000007</v>
      </c>
      <c r="AO22" s="135">
        <v>24900</v>
      </c>
      <c r="AP22" s="135">
        <v>25326.78</v>
      </c>
      <c r="AQ22" s="135">
        <v>3597.22</v>
      </c>
      <c r="AR22" s="135">
        <v>28924</v>
      </c>
      <c r="AS22" s="135">
        <v>25326.78</v>
      </c>
      <c r="AT22" s="135">
        <v>3597.22</v>
      </c>
      <c r="AU22" s="135">
        <v>28924</v>
      </c>
      <c r="AV22" s="134">
        <v>33</v>
      </c>
      <c r="AW22" s="134"/>
      <c r="AX22" s="134"/>
      <c r="AY22" s="134"/>
      <c r="AZ22" s="134"/>
      <c r="BA22" s="134"/>
      <c r="BB22" s="134" t="s">
        <v>306</v>
      </c>
      <c r="BC22" s="134" t="s">
        <v>307</v>
      </c>
      <c r="BD22" s="134" t="s">
        <v>458</v>
      </c>
      <c r="BE22" s="135">
        <v>42000</v>
      </c>
      <c r="BF22" s="134" t="s">
        <v>390</v>
      </c>
      <c r="BG22" s="134" t="s">
        <v>631</v>
      </c>
      <c r="BH22" s="139" t="s">
        <v>263</v>
      </c>
      <c r="BI22" s="130" t="s">
        <v>100</v>
      </c>
      <c r="BJ22" s="139">
        <v>46181</v>
      </c>
      <c r="BK22" s="131" t="s">
        <v>104</v>
      </c>
      <c r="BL22" s="130"/>
      <c r="BM22" s="132"/>
      <c r="BN22" s="131" t="s">
        <v>223</v>
      </c>
      <c r="BO22" s="131"/>
      <c r="BP22" s="133"/>
      <c r="BQ22" s="141" t="s">
        <v>329</v>
      </c>
    </row>
    <row r="23" spans="1:69" ht="22.8" x14ac:dyDescent="0.3">
      <c r="A23" s="134">
        <v>19</v>
      </c>
      <c r="B23" s="134" t="s">
        <v>262</v>
      </c>
      <c r="C23" s="134" t="s">
        <v>257</v>
      </c>
      <c r="D23" s="134" t="s">
        <v>256</v>
      </c>
      <c r="E23" s="134" t="s">
        <v>279</v>
      </c>
      <c r="F23" s="134" t="s">
        <v>279</v>
      </c>
      <c r="G23" s="134" t="s">
        <v>274</v>
      </c>
      <c r="H23" s="134" t="s">
        <v>279</v>
      </c>
      <c r="I23" s="134">
        <v>69279</v>
      </c>
      <c r="J23" s="134" t="s">
        <v>361</v>
      </c>
      <c r="K23" s="134">
        <v>69279</v>
      </c>
      <c r="L23" s="134" t="s">
        <v>332</v>
      </c>
      <c r="M23" s="134" t="s">
        <v>333</v>
      </c>
      <c r="N23" s="134">
        <v>386833</v>
      </c>
      <c r="O23" s="134" t="s">
        <v>362</v>
      </c>
      <c r="P23" s="134">
        <v>570550</v>
      </c>
      <c r="Q23" s="134" t="s">
        <v>363</v>
      </c>
      <c r="R23" s="134" t="s">
        <v>367</v>
      </c>
      <c r="S23" s="134" t="s">
        <v>364</v>
      </c>
      <c r="T23" s="134" t="s">
        <v>364</v>
      </c>
      <c r="U23" s="134" t="s">
        <v>337</v>
      </c>
      <c r="V23" s="134" t="s">
        <v>288</v>
      </c>
      <c r="W23" s="134">
        <v>541</v>
      </c>
      <c r="X23" s="134" t="s">
        <v>368</v>
      </c>
      <c r="Y23" s="134">
        <v>353086450</v>
      </c>
      <c r="Z23" s="134" t="s">
        <v>366</v>
      </c>
      <c r="AA23" s="134" t="s">
        <v>525</v>
      </c>
      <c r="AB23" s="135">
        <v>30000</v>
      </c>
      <c r="AC23" s="134" t="s">
        <v>488</v>
      </c>
      <c r="AD23" s="134">
        <v>18</v>
      </c>
      <c r="AE23" s="134" t="s">
        <v>494</v>
      </c>
      <c r="AF23" s="134" t="s">
        <v>489</v>
      </c>
      <c r="AG23" s="134" t="s">
        <v>490</v>
      </c>
      <c r="AH23" s="134" t="s">
        <v>317</v>
      </c>
      <c r="AI23" s="134" t="s">
        <v>526</v>
      </c>
      <c r="AJ23" s="135">
        <v>2020</v>
      </c>
      <c r="AK23" s="135">
        <v>2020</v>
      </c>
      <c r="AL23" s="134" t="s">
        <v>527</v>
      </c>
      <c r="AM23" s="135">
        <v>16646.66</v>
      </c>
      <c r="AN23" s="135">
        <v>5573.34</v>
      </c>
      <c r="AO23" s="135">
        <v>22220</v>
      </c>
      <c r="AP23" s="135">
        <v>13353.34</v>
      </c>
      <c r="AQ23" s="135">
        <v>1156.6600000000001</v>
      </c>
      <c r="AR23" s="135">
        <v>14510</v>
      </c>
      <c r="AS23" s="135">
        <v>13353.34</v>
      </c>
      <c r="AT23" s="135">
        <v>1156.6600000000001</v>
      </c>
      <c r="AU23" s="135">
        <v>14510</v>
      </c>
      <c r="AV23" s="134">
        <v>32</v>
      </c>
      <c r="AW23" s="134"/>
      <c r="AX23" s="134"/>
      <c r="AY23" s="134"/>
      <c r="AZ23" s="134"/>
      <c r="BA23" s="134"/>
      <c r="BB23" s="134" t="s">
        <v>306</v>
      </c>
      <c r="BC23" s="134" t="s">
        <v>307</v>
      </c>
      <c r="BD23" s="134" t="s">
        <v>486</v>
      </c>
      <c r="BE23" s="135">
        <v>30000</v>
      </c>
      <c r="BF23" s="134" t="s">
        <v>364</v>
      </c>
      <c r="BG23" s="134" t="s">
        <v>625</v>
      </c>
      <c r="BH23" s="139" t="s">
        <v>263</v>
      </c>
      <c r="BI23" s="130" t="s">
        <v>100</v>
      </c>
      <c r="BJ23" s="139">
        <v>46181</v>
      </c>
      <c r="BK23" s="131" t="s">
        <v>104</v>
      </c>
      <c r="BL23" s="130"/>
      <c r="BM23" s="132"/>
      <c r="BN23" s="131" t="s">
        <v>223</v>
      </c>
      <c r="BO23" s="131"/>
      <c r="BP23" s="133"/>
      <c r="BQ23" s="141" t="s">
        <v>329</v>
      </c>
    </row>
    <row r="24" spans="1:69" ht="22.8" x14ac:dyDescent="0.3">
      <c r="A24" s="134">
        <v>20</v>
      </c>
      <c r="B24" s="134" t="s">
        <v>262</v>
      </c>
      <c r="C24" s="134" t="s">
        <v>257</v>
      </c>
      <c r="D24" s="134" t="s">
        <v>256</v>
      </c>
      <c r="E24" s="134" t="s">
        <v>279</v>
      </c>
      <c r="F24" s="134" t="s">
        <v>279</v>
      </c>
      <c r="G24" s="134" t="s">
        <v>274</v>
      </c>
      <c r="H24" s="134" t="s">
        <v>279</v>
      </c>
      <c r="I24" s="134">
        <v>65243</v>
      </c>
      <c r="J24" s="134" t="s">
        <v>340</v>
      </c>
      <c r="K24" s="134">
        <v>65243</v>
      </c>
      <c r="L24" s="134" t="s">
        <v>332</v>
      </c>
      <c r="M24" s="134" t="s">
        <v>333</v>
      </c>
      <c r="N24" s="134">
        <v>104641</v>
      </c>
      <c r="O24" s="134" t="s">
        <v>341</v>
      </c>
      <c r="P24" s="134">
        <v>584094</v>
      </c>
      <c r="Q24" s="134" t="s">
        <v>347</v>
      </c>
      <c r="R24" s="134" t="s">
        <v>294</v>
      </c>
      <c r="S24" s="134" t="s">
        <v>392</v>
      </c>
      <c r="T24" s="134" t="s">
        <v>392</v>
      </c>
      <c r="U24" s="134" t="s">
        <v>337</v>
      </c>
      <c r="V24" s="134" t="s">
        <v>288</v>
      </c>
      <c r="W24" s="134">
        <v>541</v>
      </c>
      <c r="X24" s="134" t="s">
        <v>368</v>
      </c>
      <c r="Y24" s="134">
        <v>353338771</v>
      </c>
      <c r="Z24" s="134" t="s">
        <v>393</v>
      </c>
      <c r="AA24" s="134" t="s">
        <v>528</v>
      </c>
      <c r="AB24" s="135">
        <v>42000</v>
      </c>
      <c r="AC24" s="134" t="s">
        <v>460</v>
      </c>
      <c r="AD24" s="134">
        <v>24</v>
      </c>
      <c r="AE24" s="134" t="s">
        <v>314</v>
      </c>
      <c r="AF24" s="134" t="s">
        <v>529</v>
      </c>
      <c r="AG24" s="134" t="s">
        <v>530</v>
      </c>
      <c r="AH24" s="134" t="s">
        <v>317</v>
      </c>
      <c r="AI24" s="134" t="s">
        <v>531</v>
      </c>
      <c r="AJ24" s="135">
        <v>2240</v>
      </c>
      <c r="AK24" s="135">
        <v>2240</v>
      </c>
      <c r="AL24" s="134" t="s">
        <v>532</v>
      </c>
      <c r="AM24" s="135">
        <v>8577.19</v>
      </c>
      <c r="AN24" s="135">
        <v>4862.8100000000004</v>
      </c>
      <c r="AO24" s="135">
        <v>13440</v>
      </c>
      <c r="AP24" s="135">
        <v>33422.81</v>
      </c>
      <c r="AQ24" s="135">
        <v>7050.19</v>
      </c>
      <c r="AR24" s="135">
        <v>40473</v>
      </c>
      <c r="AS24" s="135">
        <v>33422.81</v>
      </c>
      <c r="AT24" s="135">
        <v>7050.19</v>
      </c>
      <c r="AU24" s="135">
        <v>40473</v>
      </c>
      <c r="AV24" s="134">
        <v>31</v>
      </c>
      <c r="AW24" s="134"/>
      <c r="AX24" s="134"/>
      <c r="AY24" s="134"/>
      <c r="AZ24" s="134"/>
      <c r="BA24" s="134"/>
      <c r="BB24" s="134" t="s">
        <v>306</v>
      </c>
      <c r="BC24" s="134" t="s">
        <v>307</v>
      </c>
      <c r="BD24" s="134" t="s">
        <v>533</v>
      </c>
      <c r="BE24" s="135">
        <v>42000</v>
      </c>
      <c r="BF24" s="134" t="s">
        <v>392</v>
      </c>
      <c r="BG24" s="134" t="s">
        <v>632</v>
      </c>
      <c r="BH24" s="139" t="s">
        <v>263</v>
      </c>
      <c r="BI24" s="130" t="s">
        <v>100</v>
      </c>
      <c r="BJ24" s="139">
        <v>46182</v>
      </c>
      <c r="BK24" s="131" t="s">
        <v>104</v>
      </c>
      <c r="BL24" s="130"/>
      <c r="BM24" s="132"/>
      <c r="BN24" s="131" t="s">
        <v>223</v>
      </c>
      <c r="BO24" s="131"/>
      <c r="BP24" s="133"/>
      <c r="BQ24" s="141" t="s">
        <v>329</v>
      </c>
    </row>
    <row r="25" spans="1:69" ht="22.8" x14ac:dyDescent="0.3">
      <c r="A25" s="134">
        <v>21</v>
      </c>
      <c r="B25" s="134" t="s">
        <v>262</v>
      </c>
      <c r="C25" s="134" t="s">
        <v>257</v>
      </c>
      <c r="D25" s="134" t="s">
        <v>256</v>
      </c>
      <c r="E25" s="134" t="s">
        <v>279</v>
      </c>
      <c r="F25" s="134" t="s">
        <v>279</v>
      </c>
      <c r="G25" s="134" t="s">
        <v>274</v>
      </c>
      <c r="H25" s="134" t="s">
        <v>279</v>
      </c>
      <c r="I25" s="134">
        <v>65142</v>
      </c>
      <c r="J25" s="134" t="s">
        <v>378</v>
      </c>
      <c r="K25" s="134">
        <v>65142</v>
      </c>
      <c r="L25" s="134" t="s">
        <v>332</v>
      </c>
      <c r="M25" s="134" t="s">
        <v>333</v>
      </c>
      <c r="N25" s="134">
        <v>104498</v>
      </c>
      <c r="O25" s="134" t="s">
        <v>379</v>
      </c>
      <c r="P25" s="134">
        <v>622401</v>
      </c>
      <c r="Q25" s="134" t="s">
        <v>380</v>
      </c>
      <c r="R25" s="134" t="s">
        <v>367</v>
      </c>
      <c r="S25" s="134" t="s">
        <v>394</v>
      </c>
      <c r="T25" s="134" t="s">
        <v>394</v>
      </c>
      <c r="U25" s="134" t="s">
        <v>337</v>
      </c>
      <c r="V25" s="134" t="s">
        <v>288</v>
      </c>
      <c r="W25" s="134">
        <v>0</v>
      </c>
      <c r="X25" s="134" t="s">
        <v>395</v>
      </c>
      <c r="Y25" s="134">
        <v>354276639</v>
      </c>
      <c r="Z25" s="134" t="s">
        <v>396</v>
      </c>
      <c r="AA25" s="134" t="s">
        <v>534</v>
      </c>
      <c r="AB25" s="135">
        <v>30000</v>
      </c>
      <c r="AC25" s="134" t="s">
        <v>300</v>
      </c>
      <c r="AD25" s="134">
        <v>18</v>
      </c>
      <c r="AE25" s="134" t="s">
        <v>494</v>
      </c>
      <c r="AF25" s="134" t="s">
        <v>507</v>
      </c>
      <c r="AG25" s="134" t="s">
        <v>508</v>
      </c>
      <c r="AH25" s="134" t="s">
        <v>317</v>
      </c>
      <c r="AI25" s="134" t="s">
        <v>535</v>
      </c>
      <c r="AJ25" s="135">
        <v>2020</v>
      </c>
      <c r="AK25" s="135">
        <v>2020</v>
      </c>
      <c r="AL25" s="134" t="s">
        <v>536</v>
      </c>
      <c r="AM25" s="135">
        <v>22007.02</v>
      </c>
      <c r="AN25" s="135">
        <v>6272.98</v>
      </c>
      <c r="AO25" s="135">
        <v>28280</v>
      </c>
      <c r="AP25" s="135">
        <v>7992.98</v>
      </c>
      <c r="AQ25" s="135">
        <v>434.02</v>
      </c>
      <c r="AR25" s="135">
        <v>8427</v>
      </c>
      <c r="AS25" s="135">
        <v>7992.98</v>
      </c>
      <c r="AT25" s="135">
        <v>434.02</v>
      </c>
      <c r="AU25" s="135">
        <v>8427</v>
      </c>
      <c r="AV25" s="134">
        <v>29</v>
      </c>
      <c r="AW25" s="134"/>
      <c r="AX25" s="134"/>
      <c r="AY25" s="134"/>
      <c r="AZ25" s="134"/>
      <c r="BA25" s="134"/>
      <c r="BB25" s="134" t="s">
        <v>306</v>
      </c>
      <c r="BC25" s="134" t="s">
        <v>307</v>
      </c>
      <c r="BD25" s="134" t="s">
        <v>458</v>
      </c>
      <c r="BE25" s="135">
        <v>30000</v>
      </c>
      <c r="BF25" s="134" t="s">
        <v>394</v>
      </c>
      <c r="BG25" s="134" t="s">
        <v>633</v>
      </c>
      <c r="BH25" s="139" t="s">
        <v>263</v>
      </c>
      <c r="BI25" s="130" t="s">
        <v>100</v>
      </c>
      <c r="BJ25" s="139">
        <v>46183</v>
      </c>
      <c r="BK25" s="131" t="s">
        <v>104</v>
      </c>
      <c r="BL25" s="130"/>
      <c r="BM25" s="132"/>
      <c r="BN25" s="131" t="s">
        <v>223</v>
      </c>
      <c r="BO25" s="131"/>
      <c r="BP25" s="133"/>
      <c r="BQ25" s="141" t="s">
        <v>329</v>
      </c>
    </row>
    <row r="26" spans="1:69" ht="45.6" x14ac:dyDescent="0.3">
      <c r="A26" s="134">
        <v>22</v>
      </c>
      <c r="B26" s="134" t="s">
        <v>262</v>
      </c>
      <c r="C26" s="134" t="s">
        <v>257</v>
      </c>
      <c r="D26" s="134" t="s">
        <v>256</v>
      </c>
      <c r="E26" s="134" t="s">
        <v>279</v>
      </c>
      <c r="F26" s="134" t="s">
        <v>279</v>
      </c>
      <c r="G26" s="134" t="s">
        <v>274</v>
      </c>
      <c r="H26" s="134" t="s">
        <v>279</v>
      </c>
      <c r="I26" s="134">
        <v>69347</v>
      </c>
      <c r="J26" s="134" t="s">
        <v>331</v>
      </c>
      <c r="K26" s="134">
        <v>69347</v>
      </c>
      <c r="L26" s="134" t="s">
        <v>332</v>
      </c>
      <c r="M26" s="134" t="s">
        <v>333</v>
      </c>
      <c r="N26" s="134">
        <v>111922</v>
      </c>
      <c r="O26" s="134" t="s">
        <v>334</v>
      </c>
      <c r="P26" s="134">
        <v>154687</v>
      </c>
      <c r="Q26" s="134" t="s">
        <v>335</v>
      </c>
      <c r="R26" s="134" t="s">
        <v>294</v>
      </c>
      <c r="S26" s="134" t="s">
        <v>397</v>
      </c>
      <c r="T26" s="134" t="s">
        <v>397</v>
      </c>
      <c r="U26" s="134" t="s">
        <v>337</v>
      </c>
      <c r="V26" s="134" t="s">
        <v>288</v>
      </c>
      <c r="W26" s="134">
        <v>0</v>
      </c>
      <c r="X26" s="134" t="s">
        <v>398</v>
      </c>
      <c r="Y26" s="134">
        <v>354612361</v>
      </c>
      <c r="Z26" s="134" t="s">
        <v>399</v>
      </c>
      <c r="AA26" s="134" t="s">
        <v>537</v>
      </c>
      <c r="AB26" s="135">
        <v>80000</v>
      </c>
      <c r="AC26" s="134" t="s">
        <v>452</v>
      </c>
      <c r="AD26" s="134">
        <v>24</v>
      </c>
      <c r="AE26" s="134" t="s">
        <v>461</v>
      </c>
      <c r="AF26" s="134" t="s">
        <v>454</v>
      </c>
      <c r="AG26" s="134" t="s">
        <v>455</v>
      </c>
      <c r="AH26" s="134" t="s">
        <v>304</v>
      </c>
      <c r="AI26" s="134" t="s">
        <v>538</v>
      </c>
      <c r="AJ26" s="135">
        <v>4270</v>
      </c>
      <c r="AK26" s="135">
        <v>4270</v>
      </c>
      <c r="AL26" s="134" t="s">
        <v>505</v>
      </c>
      <c r="AM26" s="135">
        <v>52534.51</v>
      </c>
      <c r="AN26" s="135">
        <v>20055.490000000002</v>
      </c>
      <c r="AO26" s="135">
        <v>72590</v>
      </c>
      <c r="AP26" s="135">
        <v>27465.49</v>
      </c>
      <c r="AQ26" s="135">
        <v>2340.5100000000002</v>
      </c>
      <c r="AR26" s="135">
        <v>29806</v>
      </c>
      <c r="AS26" s="135">
        <v>27465.49</v>
      </c>
      <c r="AT26" s="135">
        <v>2340.5100000000002</v>
      </c>
      <c r="AU26" s="135">
        <v>29806</v>
      </c>
      <c r="AV26" s="134">
        <v>28</v>
      </c>
      <c r="AW26" s="134"/>
      <c r="AX26" s="134"/>
      <c r="AY26" s="134"/>
      <c r="AZ26" s="134"/>
      <c r="BA26" s="134"/>
      <c r="BB26" s="134" t="s">
        <v>306</v>
      </c>
      <c r="BC26" s="134" t="s">
        <v>307</v>
      </c>
      <c r="BD26" s="134" t="s">
        <v>539</v>
      </c>
      <c r="BE26" s="135">
        <v>80000</v>
      </c>
      <c r="BF26" s="134" t="s">
        <v>397</v>
      </c>
      <c r="BG26" s="134" t="s">
        <v>634</v>
      </c>
      <c r="BH26" s="139" t="s">
        <v>263</v>
      </c>
      <c r="BI26" s="130" t="s">
        <v>100</v>
      </c>
      <c r="BJ26" s="139">
        <v>46183</v>
      </c>
      <c r="BK26" s="131" t="s">
        <v>104</v>
      </c>
      <c r="BL26" s="130"/>
      <c r="BM26" s="132"/>
      <c r="BN26" s="131" t="s">
        <v>223</v>
      </c>
      <c r="BO26" s="131"/>
      <c r="BP26" s="133"/>
      <c r="BQ26" s="141" t="s">
        <v>329</v>
      </c>
    </row>
    <row r="27" spans="1:69" ht="45.6" x14ac:dyDescent="0.3">
      <c r="A27" s="134">
        <v>23</v>
      </c>
      <c r="B27" s="134" t="s">
        <v>262</v>
      </c>
      <c r="C27" s="134" t="s">
        <v>257</v>
      </c>
      <c r="D27" s="134" t="s">
        <v>256</v>
      </c>
      <c r="E27" s="134" t="s">
        <v>279</v>
      </c>
      <c r="F27" s="134" t="s">
        <v>279</v>
      </c>
      <c r="G27" s="134" t="s">
        <v>274</v>
      </c>
      <c r="H27" s="134" t="s">
        <v>279</v>
      </c>
      <c r="I27" s="134">
        <v>69347</v>
      </c>
      <c r="J27" s="134" t="s">
        <v>331</v>
      </c>
      <c r="K27" s="134">
        <v>69347</v>
      </c>
      <c r="L27" s="134" t="s">
        <v>332</v>
      </c>
      <c r="M27" s="134" t="s">
        <v>333</v>
      </c>
      <c r="N27" s="134">
        <v>111922</v>
      </c>
      <c r="O27" s="134" t="s">
        <v>334</v>
      </c>
      <c r="P27" s="134">
        <v>153685</v>
      </c>
      <c r="Q27" s="134" t="s">
        <v>400</v>
      </c>
      <c r="R27" s="134" t="s">
        <v>294</v>
      </c>
      <c r="S27" s="134" t="s">
        <v>401</v>
      </c>
      <c r="T27" s="134" t="s">
        <v>401</v>
      </c>
      <c r="U27" s="134" t="s">
        <v>337</v>
      </c>
      <c r="V27" s="134" t="s">
        <v>288</v>
      </c>
      <c r="W27" s="134">
        <v>0</v>
      </c>
      <c r="X27" s="134" t="s">
        <v>398</v>
      </c>
      <c r="Y27" s="134">
        <v>354655236</v>
      </c>
      <c r="Z27" s="134" t="s">
        <v>402</v>
      </c>
      <c r="AA27" s="134" t="s">
        <v>540</v>
      </c>
      <c r="AB27" s="135">
        <v>63000</v>
      </c>
      <c r="AC27" s="134" t="s">
        <v>452</v>
      </c>
      <c r="AD27" s="134">
        <v>24</v>
      </c>
      <c r="AE27" s="134" t="s">
        <v>310</v>
      </c>
      <c r="AF27" s="134" t="s">
        <v>541</v>
      </c>
      <c r="AG27" s="134" t="s">
        <v>542</v>
      </c>
      <c r="AH27" s="134" t="s">
        <v>543</v>
      </c>
      <c r="AI27" s="134" t="s">
        <v>538</v>
      </c>
      <c r="AJ27" s="135">
        <v>3360</v>
      </c>
      <c r="AK27" s="135">
        <v>3360</v>
      </c>
      <c r="AL27" s="134" t="s">
        <v>544</v>
      </c>
      <c r="AM27" s="135">
        <v>50346.14</v>
      </c>
      <c r="AN27" s="135">
        <v>16853.86</v>
      </c>
      <c r="AO27" s="135">
        <v>67200</v>
      </c>
      <c r="AP27" s="135">
        <v>12653.86</v>
      </c>
      <c r="AQ27" s="135">
        <v>662.14</v>
      </c>
      <c r="AR27" s="135">
        <v>13316</v>
      </c>
      <c r="AS27" s="135">
        <v>12653.86</v>
      </c>
      <c r="AT27" s="135">
        <v>662.14</v>
      </c>
      <c r="AU27" s="135">
        <v>13316</v>
      </c>
      <c r="AV27" s="134">
        <v>28</v>
      </c>
      <c r="AW27" s="134"/>
      <c r="AX27" s="134"/>
      <c r="AY27" s="134"/>
      <c r="AZ27" s="134"/>
      <c r="BA27" s="134"/>
      <c r="BB27" s="134" t="s">
        <v>306</v>
      </c>
      <c r="BC27" s="134" t="s">
        <v>307</v>
      </c>
      <c r="BD27" s="134"/>
      <c r="BE27" s="135">
        <v>0</v>
      </c>
      <c r="BF27" s="134" t="s">
        <v>401</v>
      </c>
      <c r="BG27" s="134" t="s">
        <v>635</v>
      </c>
      <c r="BH27" s="139" t="s">
        <v>263</v>
      </c>
      <c r="BI27" s="130" t="s">
        <v>100</v>
      </c>
      <c r="BJ27" s="139">
        <v>46183</v>
      </c>
      <c r="BK27" s="131" t="s">
        <v>104</v>
      </c>
      <c r="BL27" s="130"/>
      <c r="BM27" s="132"/>
      <c r="BN27" s="131" t="s">
        <v>223</v>
      </c>
      <c r="BO27" s="131"/>
      <c r="BP27" s="133"/>
      <c r="BQ27" s="141" t="s">
        <v>329</v>
      </c>
    </row>
    <row r="28" spans="1:69" ht="45.6" x14ac:dyDescent="0.3">
      <c r="A28" s="134">
        <v>24</v>
      </c>
      <c r="B28" s="134" t="s">
        <v>262</v>
      </c>
      <c r="C28" s="134" t="s">
        <v>257</v>
      </c>
      <c r="D28" s="134" t="s">
        <v>256</v>
      </c>
      <c r="E28" s="134" t="s">
        <v>279</v>
      </c>
      <c r="F28" s="134" t="s">
        <v>279</v>
      </c>
      <c r="G28" s="134" t="s">
        <v>274</v>
      </c>
      <c r="H28" s="134" t="s">
        <v>279</v>
      </c>
      <c r="I28" s="134">
        <v>65243</v>
      </c>
      <c r="J28" s="134" t="s">
        <v>340</v>
      </c>
      <c r="K28" s="134">
        <v>65243</v>
      </c>
      <c r="L28" s="134" t="s">
        <v>332</v>
      </c>
      <c r="M28" s="134" t="s">
        <v>333</v>
      </c>
      <c r="N28" s="134">
        <v>104641</v>
      </c>
      <c r="O28" s="134" t="s">
        <v>341</v>
      </c>
      <c r="P28" s="134">
        <v>667510</v>
      </c>
      <c r="Q28" s="134" t="s">
        <v>386</v>
      </c>
      <c r="R28" s="134" t="s">
        <v>367</v>
      </c>
      <c r="S28" s="134" t="s">
        <v>403</v>
      </c>
      <c r="T28" s="134" t="s">
        <v>403</v>
      </c>
      <c r="U28" s="134" t="s">
        <v>337</v>
      </c>
      <c r="V28" s="134" t="s">
        <v>288</v>
      </c>
      <c r="W28" s="134">
        <v>0</v>
      </c>
      <c r="X28" s="134" t="s">
        <v>398</v>
      </c>
      <c r="Y28" s="134">
        <v>354962144</v>
      </c>
      <c r="Z28" s="134" t="s">
        <v>404</v>
      </c>
      <c r="AA28" s="134" t="s">
        <v>545</v>
      </c>
      <c r="AB28" s="135">
        <v>16000</v>
      </c>
      <c r="AC28" s="134" t="s">
        <v>460</v>
      </c>
      <c r="AD28" s="134">
        <v>18</v>
      </c>
      <c r="AE28" s="134" t="s">
        <v>494</v>
      </c>
      <c r="AF28" s="134" t="s">
        <v>546</v>
      </c>
      <c r="AG28" s="134" t="s">
        <v>547</v>
      </c>
      <c r="AH28" s="134" t="s">
        <v>317</v>
      </c>
      <c r="AI28" s="134" t="s">
        <v>548</v>
      </c>
      <c r="AJ28" s="135">
        <v>1080</v>
      </c>
      <c r="AK28" s="135">
        <v>1080</v>
      </c>
      <c r="AL28" s="134" t="s">
        <v>505</v>
      </c>
      <c r="AM28" s="135">
        <v>13941.54</v>
      </c>
      <c r="AN28" s="135">
        <v>3338.46</v>
      </c>
      <c r="AO28" s="135">
        <v>17280</v>
      </c>
      <c r="AP28" s="135">
        <v>2058.46</v>
      </c>
      <c r="AQ28" s="135">
        <v>64.540000000000006</v>
      </c>
      <c r="AR28" s="135">
        <v>2123</v>
      </c>
      <c r="AS28" s="135">
        <v>2058.46</v>
      </c>
      <c r="AT28" s="135">
        <v>64.540000000000006</v>
      </c>
      <c r="AU28" s="135">
        <v>2123</v>
      </c>
      <c r="AV28" s="134">
        <v>28</v>
      </c>
      <c r="AW28" s="134"/>
      <c r="AX28" s="134"/>
      <c r="AY28" s="134"/>
      <c r="AZ28" s="134"/>
      <c r="BA28" s="134"/>
      <c r="BB28" s="134" t="s">
        <v>306</v>
      </c>
      <c r="BC28" s="134" t="s">
        <v>307</v>
      </c>
      <c r="BD28" s="134"/>
      <c r="BE28" s="135">
        <v>0</v>
      </c>
      <c r="BF28" s="134" t="s">
        <v>403</v>
      </c>
      <c r="BG28" s="134" t="s">
        <v>636</v>
      </c>
      <c r="BH28" s="139" t="s">
        <v>263</v>
      </c>
      <c r="BI28" s="130" t="s">
        <v>100</v>
      </c>
      <c r="BJ28" s="139">
        <v>46182</v>
      </c>
      <c r="BK28" s="131" t="s">
        <v>104</v>
      </c>
      <c r="BL28" s="130"/>
      <c r="BM28" s="132"/>
      <c r="BN28" s="131" t="s">
        <v>223</v>
      </c>
      <c r="BO28" s="131"/>
      <c r="BP28" s="133"/>
      <c r="BQ28" s="141" t="s">
        <v>329</v>
      </c>
    </row>
    <row r="29" spans="1:69" ht="45.6" x14ac:dyDescent="0.3">
      <c r="A29" s="134">
        <v>25</v>
      </c>
      <c r="B29" s="134" t="s">
        <v>262</v>
      </c>
      <c r="C29" s="134" t="s">
        <v>257</v>
      </c>
      <c r="D29" s="134" t="s">
        <v>256</v>
      </c>
      <c r="E29" s="134" t="s">
        <v>279</v>
      </c>
      <c r="F29" s="134" t="s">
        <v>279</v>
      </c>
      <c r="G29" s="134" t="s">
        <v>274</v>
      </c>
      <c r="H29" s="134" t="s">
        <v>279</v>
      </c>
      <c r="I29" s="134">
        <v>69347</v>
      </c>
      <c r="J29" s="134" t="s">
        <v>331</v>
      </c>
      <c r="K29" s="134">
        <v>69347</v>
      </c>
      <c r="L29" s="134" t="s">
        <v>332</v>
      </c>
      <c r="M29" s="134" t="s">
        <v>333</v>
      </c>
      <c r="N29" s="134">
        <v>111922</v>
      </c>
      <c r="O29" s="134" t="s">
        <v>334</v>
      </c>
      <c r="P29" s="134">
        <v>154687</v>
      </c>
      <c r="Q29" s="134" t="s">
        <v>335</v>
      </c>
      <c r="R29" s="134" t="s">
        <v>367</v>
      </c>
      <c r="S29" s="134" t="s">
        <v>405</v>
      </c>
      <c r="T29" s="134" t="s">
        <v>405</v>
      </c>
      <c r="U29" s="134" t="s">
        <v>337</v>
      </c>
      <c r="V29" s="134" t="s">
        <v>288</v>
      </c>
      <c r="W29" s="134">
        <v>0</v>
      </c>
      <c r="X29" s="134" t="s">
        <v>398</v>
      </c>
      <c r="Y29" s="134">
        <v>354967955</v>
      </c>
      <c r="Z29" s="134" t="s">
        <v>406</v>
      </c>
      <c r="AA29" s="134" t="s">
        <v>545</v>
      </c>
      <c r="AB29" s="135">
        <v>30000</v>
      </c>
      <c r="AC29" s="134" t="s">
        <v>452</v>
      </c>
      <c r="AD29" s="134">
        <v>18</v>
      </c>
      <c r="AE29" s="134" t="s">
        <v>494</v>
      </c>
      <c r="AF29" s="134" t="s">
        <v>549</v>
      </c>
      <c r="AG29" s="134" t="s">
        <v>455</v>
      </c>
      <c r="AH29" s="134" t="s">
        <v>304</v>
      </c>
      <c r="AI29" s="134" t="s">
        <v>550</v>
      </c>
      <c r="AJ29" s="135">
        <v>2020</v>
      </c>
      <c r="AK29" s="135">
        <v>2020</v>
      </c>
      <c r="AL29" s="134" t="s">
        <v>551</v>
      </c>
      <c r="AM29" s="135">
        <v>25906.560000000001</v>
      </c>
      <c r="AN29" s="135">
        <v>6413.44</v>
      </c>
      <c r="AO29" s="135">
        <v>32320</v>
      </c>
      <c r="AP29" s="135">
        <v>4093.44</v>
      </c>
      <c r="AQ29" s="135">
        <v>130.56</v>
      </c>
      <c r="AR29" s="135">
        <v>4224</v>
      </c>
      <c r="AS29" s="135">
        <v>4093.44</v>
      </c>
      <c r="AT29" s="135">
        <v>130.56</v>
      </c>
      <c r="AU29" s="135">
        <v>4224</v>
      </c>
      <c r="AV29" s="134">
        <v>27</v>
      </c>
      <c r="AW29" s="134"/>
      <c r="AX29" s="134"/>
      <c r="AY29" s="134"/>
      <c r="AZ29" s="134"/>
      <c r="BA29" s="134"/>
      <c r="BB29" s="134" t="s">
        <v>306</v>
      </c>
      <c r="BC29" s="134" t="s">
        <v>307</v>
      </c>
      <c r="BD29" s="134"/>
      <c r="BE29" s="135">
        <v>0</v>
      </c>
      <c r="BF29" s="134" t="s">
        <v>405</v>
      </c>
      <c r="BG29" s="134" t="s">
        <v>637</v>
      </c>
      <c r="BH29" s="139" t="s">
        <v>263</v>
      </c>
      <c r="BI29" s="130" t="s">
        <v>100</v>
      </c>
      <c r="BJ29" s="139">
        <v>46183</v>
      </c>
      <c r="BK29" s="131" t="s">
        <v>104</v>
      </c>
      <c r="BL29" s="130"/>
      <c r="BM29" s="132"/>
      <c r="BN29" s="131" t="s">
        <v>223</v>
      </c>
      <c r="BO29" s="131"/>
      <c r="BP29" s="133"/>
      <c r="BQ29" s="141" t="s">
        <v>329</v>
      </c>
    </row>
    <row r="30" spans="1:69" ht="22.8" x14ac:dyDescent="0.3">
      <c r="A30" s="134">
        <v>26</v>
      </c>
      <c r="B30" s="134" t="s">
        <v>262</v>
      </c>
      <c r="C30" s="134" t="s">
        <v>257</v>
      </c>
      <c r="D30" s="134" t="s">
        <v>256</v>
      </c>
      <c r="E30" s="134" t="s">
        <v>279</v>
      </c>
      <c r="F30" s="134" t="s">
        <v>279</v>
      </c>
      <c r="G30" s="134" t="s">
        <v>274</v>
      </c>
      <c r="H30" s="134" t="s">
        <v>279</v>
      </c>
      <c r="I30" s="134">
        <v>65467</v>
      </c>
      <c r="J30" s="134" t="s">
        <v>350</v>
      </c>
      <c r="K30" s="134">
        <v>65467</v>
      </c>
      <c r="L30" s="134" t="s">
        <v>332</v>
      </c>
      <c r="M30" s="134" t="s">
        <v>333</v>
      </c>
      <c r="N30" s="134">
        <v>404608</v>
      </c>
      <c r="O30" s="134" t="s">
        <v>369</v>
      </c>
      <c r="P30" s="134">
        <v>609361</v>
      </c>
      <c r="Q30" s="134" t="s">
        <v>370</v>
      </c>
      <c r="R30" s="134" t="s">
        <v>367</v>
      </c>
      <c r="S30" s="134" t="s">
        <v>371</v>
      </c>
      <c r="T30" s="134" t="s">
        <v>371</v>
      </c>
      <c r="U30" s="134" t="s">
        <v>287</v>
      </c>
      <c r="V30" s="134" t="s">
        <v>288</v>
      </c>
      <c r="W30" s="134">
        <v>0</v>
      </c>
      <c r="X30" s="134" t="s">
        <v>372</v>
      </c>
      <c r="Y30" s="134">
        <v>355045656</v>
      </c>
      <c r="Z30" s="134" t="s">
        <v>373</v>
      </c>
      <c r="AA30" s="134" t="s">
        <v>552</v>
      </c>
      <c r="AB30" s="135">
        <v>20000</v>
      </c>
      <c r="AC30" s="134" t="s">
        <v>477</v>
      </c>
      <c r="AD30" s="134">
        <v>18</v>
      </c>
      <c r="AE30" s="134" t="s">
        <v>494</v>
      </c>
      <c r="AF30" s="134" t="s">
        <v>497</v>
      </c>
      <c r="AG30" s="134" t="s">
        <v>498</v>
      </c>
      <c r="AH30" s="134" t="s">
        <v>317</v>
      </c>
      <c r="AI30" s="134" t="s">
        <v>553</v>
      </c>
      <c r="AJ30" s="135">
        <v>1340</v>
      </c>
      <c r="AK30" s="135">
        <v>1340</v>
      </c>
      <c r="AL30" s="134" t="s">
        <v>500</v>
      </c>
      <c r="AM30" s="135">
        <v>2860.01</v>
      </c>
      <c r="AN30" s="135">
        <v>1159.99</v>
      </c>
      <c r="AO30" s="135">
        <v>4020</v>
      </c>
      <c r="AP30" s="135">
        <v>17139.990000000002</v>
      </c>
      <c r="AQ30" s="135">
        <v>3012.01</v>
      </c>
      <c r="AR30" s="135">
        <v>20152</v>
      </c>
      <c r="AS30" s="135">
        <v>17139.990000000002</v>
      </c>
      <c r="AT30" s="135">
        <v>3012.01</v>
      </c>
      <c r="AU30" s="135">
        <v>20152</v>
      </c>
      <c r="AV30" s="134">
        <v>28</v>
      </c>
      <c r="AW30" s="134"/>
      <c r="AX30" s="134"/>
      <c r="AY30" s="134"/>
      <c r="AZ30" s="134"/>
      <c r="BA30" s="134"/>
      <c r="BB30" s="134" t="s">
        <v>306</v>
      </c>
      <c r="BC30" s="134" t="s">
        <v>307</v>
      </c>
      <c r="BD30" s="134" t="s">
        <v>533</v>
      </c>
      <c r="BE30" s="135">
        <v>20000</v>
      </c>
      <c r="BF30" s="134" t="s">
        <v>371</v>
      </c>
      <c r="BG30" s="134" t="s">
        <v>626</v>
      </c>
      <c r="BH30" s="139" t="s">
        <v>263</v>
      </c>
      <c r="BI30" s="130" t="s">
        <v>100</v>
      </c>
      <c r="BJ30" s="139">
        <v>46183</v>
      </c>
      <c r="BK30" s="131" t="s">
        <v>104</v>
      </c>
      <c r="BL30" s="130"/>
      <c r="BM30" s="132"/>
      <c r="BN30" s="131" t="s">
        <v>223</v>
      </c>
      <c r="BO30" s="131"/>
      <c r="BP30" s="133"/>
      <c r="BQ30" s="141" t="s">
        <v>329</v>
      </c>
    </row>
    <row r="31" spans="1:69" ht="45.6" x14ac:dyDescent="0.3">
      <c r="A31" s="134">
        <v>27</v>
      </c>
      <c r="B31" s="134" t="s">
        <v>262</v>
      </c>
      <c r="C31" s="134" t="s">
        <v>257</v>
      </c>
      <c r="D31" s="134" t="s">
        <v>256</v>
      </c>
      <c r="E31" s="134" t="s">
        <v>279</v>
      </c>
      <c r="F31" s="134" t="s">
        <v>279</v>
      </c>
      <c r="G31" s="134" t="s">
        <v>274</v>
      </c>
      <c r="H31" s="134" t="s">
        <v>279</v>
      </c>
      <c r="I31" s="134">
        <v>69279</v>
      </c>
      <c r="J31" s="134" t="s">
        <v>361</v>
      </c>
      <c r="K31" s="134">
        <v>69279</v>
      </c>
      <c r="L31" s="134" t="s">
        <v>332</v>
      </c>
      <c r="M31" s="134" t="s">
        <v>333</v>
      </c>
      <c r="N31" s="134">
        <v>386833</v>
      </c>
      <c r="O31" s="134" t="s">
        <v>362</v>
      </c>
      <c r="P31" s="134">
        <v>570550</v>
      </c>
      <c r="Q31" s="134" t="s">
        <v>363</v>
      </c>
      <c r="R31" s="134" t="s">
        <v>367</v>
      </c>
      <c r="S31" s="134" t="s">
        <v>407</v>
      </c>
      <c r="T31" s="134" t="s">
        <v>407</v>
      </c>
      <c r="U31" s="134" t="s">
        <v>337</v>
      </c>
      <c r="V31" s="134" t="s">
        <v>288</v>
      </c>
      <c r="W31" s="134">
        <v>0</v>
      </c>
      <c r="X31" s="134" t="s">
        <v>398</v>
      </c>
      <c r="Y31" s="134">
        <v>355711727</v>
      </c>
      <c r="Z31" s="134" t="s">
        <v>408</v>
      </c>
      <c r="AA31" s="134" t="s">
        <v>553</v>
      </c>
      <c r="AB31" s="135">
        <v>40000</v>
      </c>
      <c r="AC31" s="134" t="s">
        <v>488</v>
      </c>
      <c r="AD31" s="134">
        <v>18</v>
      </c>
      <c r="AE31" s="134" t="s">
        <v>494</v>
      </c>
      <c r="AF31" s="134" t="s">
        <v>554</v>
      </c>
      <c r="AG31" s="134" t="s">
        <v>555</v>
      </c>
      <c r="AH31" s="134" t="s">
        <v>317</v>
      </c>
      <c r="AI31" s="134" t="s">
        <v>556</v>
      </c>
      <c r="AJ31" s="135">
        <v>2690</v>
      </c>
      <c r="AK31" s="135">
        <v>2690</v>
      </c>
      <c r="AL31" s="134" t="s">
        <v>557</v>
      </c>
      <c r="AM31" s="135">
        <v>37265.61</v>
      </c>
      <c r="AN31" s="135">
        <v>8464.39</v>
      </c>
      <c r="AO31" s="135">
        <v>45730</v>
      </c>
      <c r="AP31" s="135">
        <v>2734.39</v>
      </c>
      <c r="AQ31" s="135">
        <v>58.61</v>
      </c>
      <c r="AR31" s="135">
        <v>2793</v>
      </c>
      <c r="AS31" s="135">
        <v>2734.39</v>
      </c>
      <c r="AT31" s="135">
        <v>58.61</v>
      </c>
      <c r="AU31" s="135">
        <v>2793</v>
      </c>
      <c r="AV31" s="134">
        <v>27</v>
      </c>
      <c r="AW31" s="134"/>
      <c r="AX31" s="134"/>
      <c r="AY31" s="134"/>
      <c r="AZ31" s="134"/>
      <c r="BA31" s="134"/>
      <c r="BB31" s="134" t="s">
        <v>306</v>
      </c>
      <c r="BC31" s="134" t="s">
        <v>307</v>
      </c>
      <c r="BD31" s="134" t="s">
        <v>539</v>
      </c>
      <c r="BE31" s="135">
        <v>40000</v>
      </c>
      <c r="BF31" s="134" t="s">
        <v>407</v>
      </c>
      <c r="BG31" s="134" t="s">
        <v>638</v>
      </c>
      <c r="BH31" s="139" t="s">
        <v>263</v>
      </c>
      <c r="BI31" s="130" t="s">
        <v>100</v>
      </c>
      <c r="BJ31" s="139">
        <v>46181</v>
      </c>
      <c r="BK31" s="131" t="s">
        <v>104</v>
      </c>
      <c r="BL31" s="130"/>
      <c r="BM31" s="132"/>
      <c r="BN31" s="131" t="s">
        <v>223</v>
      </c>
      <c r="BO31" s="131"/>
      <c r="BP31" s="133"/>
      <c r="BQ31" s="141" t="s">
        <v>329</v>
      </c>
    </row>
    <row r="32" spans="1:69" ht="45.6" x14ac:dyDescent="0.3">
      <c r="A32" s="134">
        <v>28</v>
      </c>
      <c r="B32" s="134" t="s">
        <v>262</v>
      </c>
      <c r="C32" s="134" t="s">
        <v>257</v>
      </c>
      <c r="D32" s="134" t="s">
        <v>256</v>
      </c>
      <c r="E32" s="134" t="s">
        <v>279</v>
      </c>
      <c r="F32" s="134" t="s">
        <v>279</v>
      </c>
      <c r="G32" s="134" t="s">
        <v>274</v>
      </c>
      <c r="H32" s="134" t="s">
        <v>279</v>
      </c>
      <c r="I32" s="134">
        <v>69279</v>
      </c>
      <c r="J32" s="134" t="s">
        <v>361</v>
      </c>
      <c r="K32" s="134">
        <v>69279</v>
      </c>
      <c r="L32" s="134" t="s">
        <v>332</v>
      </c>
      <c r="M32" s="134" t="s">
        <v>333</v>
      </c>
      <c r="N32" s="134">
        <v>386833</v>
      </c>
      <c r="O32" s="134" t="s">
        <v>362</v>
      </c>
      <c r="P32" s="134">
        <v>570550</v>
      </c>
      <c r="Q32" s="134" t="s">
        <v>363</v>
      </c>
      <c r="R32" s="134" t="s">
        <v>367</v>
      </c>
      <c r="S32" s="134" t="s">
        <v>390</v>
      </c>
      <c r="T32" s="134" t="s">
        <v>390</v>
      </c>
      <c r="U32" s="134" t="s">
        <v>337</v>
      </c>
      <c r="V32" s="134" t="s">
        <v>288</v>
      </c>
      <c r="W32" s="134">
        <v>0</v>
      </c>
      <c r="X32" s="134" t="s">
        <v>398</v>
      </c>
      <c r="Y32" s="134">
        <v>355711984</v>
      </c>
      <c r="Z32" s="134" t="s">
        <v>391</v>
      </c>
      <c r="AA32" s="134" t="s">
        <v>553</v>
      </c>
      <c r="AB32" s="135">
        <v>40000</v>
      </c>
      <c r="AC32" s="134" t="s">
        <v>488</v>
      </c>
      <c r="AD32" s="134">
        <v>18</v>
      </c>
      <c r="AE32" s="134" t="s">
        <v>494</v>
      </c>
      <c r="AF32" s="134" t="s">
        <v>521</v>
      </c>
      <c r="AG32" s="134" t="s">
        <v>522</v>
      </c>
      <c r="AH32" s="134" t="s">
        <v>317</v>
      </c>
      <c r="AI32" s="134" t="s">
        <v>556</v>
      </c>
      <c r="AJ32" s="135">
        <v>2690</v>
      </c>
      <c r="AK32" s="135">
        <v>2690</v>
      </c>
      <c r="AL32" s="134" t="s">
        <v>558</v>
      </c>
      <c r="AM32" s="135">
        <v>3662.71</v>
      </c>
      <c r="AN32" s="135">
        <v>1717.29</v>
      </c>
      <c r="AO32" s="135">
        <v>5380</v>
      </c>
      <c r="AP32" s="135">
        <v>36337.29</v>
      </c>
      <c r="AQ32" s="135">
        <v>6805.71</v>
      </c>
      <c r="AR32" s="135">
        <v>43143</v>
      </c>
      <c r="AS32" s="135">
        <v>36337.29</v>
      </c>
      <c r="AT32" s="135">
        <v>6805.71</v>
      </c>
      <c r="AU32" s="135">
        <v>43143</v>
      </c>
      <c r="AV32" s="134">
        <v>27</v>
      </c>
      <c r="AW32" s="134"/>
      <c r="AX32" s="134"/>
      <c r="AY32" s="134"/>
      <c r="AZ32" s="134"/>
      <c r="BA32" s="134"/>
      <c r="BB32" s="134" t="s">
        <v>306</v>
      </c>
      <c r="BC32" s="134" t="s">
        <v>307</v>
      </c>
      <c r="BD32" s="134" t="s">
        <v>533</v>
      </c>
      <c r="BE32" s="135">
        <v>40000</v>
      </c>
      <c r="BF32" s="134" t="s">
        <v>390</v>
      </c>
      <c r="BG32" s="134" t="s">
        <v>631</v>
      </c>
      <c r="BH32" s="139" t="s">
        <v>263</v>
      </c>
      <c r="BI32" s="130" t="s">
        <v>100</v>
      </c>
      <c r="BJ32" s="139">
        <v>46181</v>
      </c>
      <c r="BK32" s="131" t="s">
        <v>104</v>
      </c>
      <c r="BL32" s="130"/>
      <c r="BM32" s="132"/>
      <c r="BN32" s="131" t="s">
        <v>223</v>
      </c>
      <c r="BO32" s="131"/>
      <c r="BP32" s="133"/>
      <c r="BQ32" s="141" t="s">
        <v>329</v>
      </c>
    </row>
    <row r="33" spans="1:69" ht="45.6" x14ac:dyDescent="0.3">
      <c r="A33" s="134">
        <v>29</v>
      </c>
      <c r="B33" s="136" t="s">
        <v>262</v>
      </c>
      <c r="C33" s="136" t="s">
        <v>257</v>
      </c>
      <c r="D33" s="136" t="s">
        <v>256</v>
      </c>
      <c r="E33" s="136" t="s">
        <v>279</v>
      </c>
      <c r="F33" s="136" t="s">
        <v>279</v>
      </c>
      <c r="G33" s="136" t="s">
        <v>274</v>
      </c>
      <c r="H33" s="136" t="s">
        <v>279</v>
      </c>
      <c r="I33" s="136">
        <v>65142</v>
      </c>
      <c r="J33" s="136" t="s">
        <v>378</v>
      </c>
      <c r="K33" s="136">
        <v>65142</v>
      </c>
      <c r="L33" s="136" t="s">
        <v>332</v>
      </c>
      <c r="M33" s="136" t="s">
        <v>333</v>
      </c>
      <c r="N33" s="136">
        <v>104498</v>
      </c>
      <c r="O33" s="136" t="s">
        <v>379</v>
      </c>
      <c r="P33" s="136">
        <v>622401</v>
      </c>
      <c r="Q33" s="136" t="s">
        <v>380</v>
      </c>
      <c r="R33" s="136" t="s">
        <v>367</v>
      </c>
      <c r="S33" s="136" t="s">
        <v>409</v>
      </c>
      <c r="T33" s="136" t="s">
        <v>409</v>
      </c>
      <c r="U33" s="136" t="s">
        <v>337</v>
      </c>
      <c r="V33" s="136" t="s">
        <v>288</v>
      </c>
      <c r="W33" s="136">
        <v>0</v>
      </c>
      <c r="X33" s="136" t="s">
        <v>398</v>
      </c>
      <c r="Y33" s="136">
        <v>355919293</v>
      </c>
      <c r="Z33" s="136" t="s">
        <v>410</v>
      </c>
      <c r="AA33" s="136" t="s">
        <v>559</v>
      </c>
      <c r="AB33" s="137">
        <v>40000</v>
      </c>
      <c r="AC33" s="136" t="s">
        <v>300</v>
      </c>
      <c r="AD33" s="136">
        <v>18</v>
      </c>
      <c r="AE33" s="136" t="s">
        <v>494</v>
      </c>
      <c r="AF33" s="136" t="s">
        <v>560</v>
      </c>
      <c r="AG33" s="136" t="s">
        <v>561</v>
      </c>
      <c r="AH33" s="136" t="s">
        <v>317</v>
      </c>
      <c r="AI33" s="136" t="s">
        <v>562</v>
      </c>
      <c r="AJ33" s="137">
        <v>2690</v>
      </c>
      <c r="AK33" s="137">
        <v>2690</v>
      </c>
      <c r="AL33" s="136" t="s">
        <v>563</v>
      </c>
      <c r="AM33" s="137">
        <v>18604.5</v>
      </c>
      <c r="AN33" s="137">
        <v>7155.5</v>
      </c>
      <c r="AO33" s="137">
        <v>25760</v>
      </c>
      <c r="AP33" s="137">
        <v>21395.5</v>
      </c>
      <c r="AQ33" s="137">
        <v>1968.5</v>
      </c>
      <c r="AR33" s="137">
        <v>23364</v>
      </c>
      <c r="AS33" s="137">
        <v>21395.5</v>
      </c>
      <c r="AT33" s="137">
        <v>1968.5</v>
      </c>
      <c r="AU33" s="137">
        <v>23364</v>
      </c>
      <c r="AV33" s="136">
        <v>26</v>
      </c>
      <c r="AW33" s="136"/>
      <c r="AX33" s="136"/>
      <c r="AY33" s="136"/>
      <c r="AZ33" s="136"/>
      <c r="BA33" s="136"/>
      <c r="BB33" s="136" t="s">
        <v>306</v>
      </c>
      <c r="BC33" s="136" t="s">
        <v>307</v>
      </c>
      <c r="BD33" s="136" t="s">
        <v>486</v>
      </c>
      <c r="BE33" s="137">
        <v>40000</v>
      </c>
      <c r="BF33" s="136" t="s">
        <v>409</v>
      </c>
      <c r="BG33" s="136" t="s">
        <v>639</v>
      </c>
      <c r="BH33" s="139" t="s">
        <v>263</v>
      </c>
      <c r="BI33" s="130" t="s">
        <v>100</v>
      </c>
      <c r="BJ33" s="139">
        <v>46183</v>
      </c>
      <c r="BK33" s="131" t="s">
        <v>104</v>
      </c>
      <c r="BL33" s="130"/>
      <c r="BM33" s="132"/>
      <c r="BN33" s="131" t="s">
        <v>223</v>
      </c>
      <c r="BO33" s="131"/>
      <c r="BP33" s="133"/>
      <c r="BQ33" s="141" t="s">
        <v>329</v>
      </c>
    </row>
    <row r="34" spans="1:69" ht="22.8" x14ac:dyDescent="0.3">
      <c r="A34" s="134">
        <v>30</v>
      </c>
      <c r="B34" s="136" t="s">
        <v>262</v>
      </c>
      <c r="C34" s="136" t="s">
        <v>257</v>
      </c>
      <c r="D34" s="136" t="s">
        <v>256</v>
      </c>
      <c r="E34" s="136" t="s">
        <v>279</v>
      </c>
      <c r="F34" s="136" t="s">
        <v>279</v>
      </c>
      <c r="G34" s="136" t="s">
        <v>274</v>
      </c>
      <c r="H34" s="136" t="s">
        <v>279</v>
      </c>
      <c r="I34" s="136">
        <v>65243</v>
      </c>
      <c r="J34" s="136" t="s">
        <v>340</v>
      </c>
      <c r="K34" s="136">
        <v>65243</v>
      </c>
      <c r="L34" s="136" t="s">
        <v>332</v>
      </c>
      <c r="M34" s="136" t="s">
        <v>333</v>
      </c>
      <c r="N34" s="136">
        <v>104641</v>
      </c>
      <c r="O34" s="136" t="s">
        <v>341</v>
      </c>
      <c r="P34" s="136">
        <v>143890</v>
      </c>
      <c r="Q34" s="136" t="s">
        <v>411</v>
      </c>
      <c r="R34" s="136" t="s">
        <v>294</v>
      </c>
      <c r="S34" s="136" t="s">
        <v>412</v>
      </c>
      <c r="T34" s="136" t="s">
        <v>412</v>
      </c>
      <c r="U34" s="136" t="s">
        <v>337</v>
      </c>
      <c r="V34" s="136" t="s">
        <v>288</v>
      </c>
      <c r="W34" s="136">
        <v>0</v>
      </c>
      <c r="X34" s="136" t="s">
        <v>413</v>
      </c>
      <c r="Y34" s="136">
        <v>356469623</v>
      </c>
      <c r="Z34" s="136" t="s">
        <v>414</v>
      </c>
      <c r="AA34" s="136" t="s">
        <v>564</v>
      </c>
      <c r="AB34" s="137">
        <v>75000</v>
      </c>
      <c r="AC34" s="136" t="s">
        <v>460</v>
      </c>
      <c r="AD34" s="136">
        <v>24</v>
      </c>
      <c r="AE34" s="136" t="s">
        <v>461</v>
      </c>
      <c r="AF34" s="136" t="s">
        <v>565</v>
      </c>
      <c r="AG34" s="136" t="s">
        <v>566</v>
      </c>
      <c r="AH34" s="136" t="s">
        <v>304</v>
      </c>
      <c r="AI34" s="136" t="s">
        <v>567</v>
      </c>
      <c r="AJ34" s="137">
        <v>3970</v>
      </c>
      <c r="AK34" s="137">
        <v>3970</v>
      </c>
      <c r="AL34" s="136" t="s">
        <v>568</v>
      </c>
      <c r="AM34" s="137">
        <v>25903.94</v>
      </c>
      <c r="AN34" s="137">
        <v>13796.06</v>
      </c>
      <c r="AO34" s="137">
        <v>39700</v>
      </c>
      <c r="AP34" s="137">
        <v>49096.06</v>
      </c>
      <c r="AQ34" s="137">
        <v>7887.94</v>
      </c>
      <c r="AR34" s="137">
        <v>56984</v>
      </c>
      <c r="AS34" s="137">
        <v>49096.06</v>
      </c>
      <c r="AT34" s="137">
        <v>7887.94</v>
      </c>
      <c r="AU34" s="137">
        <v>56984</v>
      </c>
      <c r="AV34" s="136">
        <v>25</v>
      </c>
      <c r="AW34" s="136"/>
      <c r="AX34" s="136"/>
      <c r="AY34" s="136"/>
      <c r="AZ34" s="136"/>
      <c r="BA34" s="136"/>
      <c r="BB34" s="136" t="s">
        <v>306</v>
      </c>
      <c r="BC34" s="136" t="s">
        <v>307</v>
      </c>
      <c r="BD34" s="136" t="s">
        <v>458</v>
      </c>
      <c r="BE34" s="137">
        <v>75000</v>
      </c>
      <c r="BF34" s="136" t="s">
        <v>412</v>
      </c>
      <c r="BG34" s="136" t="s">
        <v>640</v>
      </c>
      <c r="BH34" s="139" t="s">
        <v>263</v>
      </c>
      <c r="BI34" s="130" t="s">
        <v>100</v>
      </c>
      <c r="BJ34" s="139">
        <v>46182</v>
      </c>
      <c r="BK34" s="131" t="s">
        <v>104</v>
      </c>
      <c r="BL34" s="130"/>
      <c r="BM34" s="132"/>
      <c r="BN34" s="131" t="s">
        <v>223</v>
      </c>
      <c r="BO34" s="131"/>
      <c r="BP34" s="133"/>
      <c r="BQ34" s="141" t="s">
        <v>329</v>
      </c>
    </row>
    <row r="35" spans="1:69" ht="45.6" x14ac:dyDescent="0.3">
      <c r="A35" s="134">
        <v>31</v>
      </c>
      <c r="B35" s="136" t="s">
        <v>262</v>
      </c>
      <c r="C35" s="136" t="s">
        <v>257</v>
      </c>
      <c r="D35" s="136" t="s">
        <v>256</v>
      </c>
      <c r="E35" s="136" t="s">
        <v>279</v>
      </c>
      <c r="F35" s="136" t="s">
        <v>279</v>
      </c>
      <c r="G35" s="136" t="s">
        <v>274</v>
      </c>
      <c r="H35" s="136" t="s">
        <v>279</v>
      </c>
      <c r="I35" s="136">
        <v>65243</v>
      </c>
      <c r="J35" s="136" t="s">
        <v>340</v>
      </c>
      <c r="K35" s="136">
        <v>65243</v>
      </c>
      <c r="L35" s="136" t="s">
        <v>332</v>
      </c>
      <c r="M35" s="136" t="s">
        <v>333</v>
      </c>
      <c r="N35" s="136">
        <v>104641</v>
      </c>
      <c r="O35" s="136" t="s">
        <v>341</v>
      </c>
      <c r="P35" s="136">
        <v>667510</v>
      </c>
      <c r="Q35" s="136" t="s">
        <v>386</v>
      </c>
      <c r="R35" s="136" t="s">
        <v>294</v>
      </c>
      <c r="S35" s="136" t="s">
        <v>415</v>
      </c>
      <c r="T35" s="136" t="s">
        <v>415</v>
      </c>
      <c r="U35" s="136" t="s">
        <v>337</v>
      </c>
      <c r="V35" s="136" t="s">
        <v>288</v>
      </c>
      <c r="W35" s="136">
        <v>0</v>
      </c>
      <c r="X35" s="136" t="s">
        <v>398</v>
      </c>
      <c r="Y35" s="136">
        <v>356868179</v>
      </c>
      <c r="Z35" s="136" t="s">
        <v>416</v>
      </c>
      <c r="AA35" s="136" t="s">
        <v>457</v>
      </c>
      <c r="AB35" s="137">
        <v>64000</v>
      </c>
      <c r="AC35" s="136" t="s">
        <v>460</v>
      </c>
      <c r="AD35" s="136">
        <v>24</v>
      </c>
      <c r="AE35" s="136" t="s">
        <v>301</v>
      </c>
      <c r="AF35" s="136" t="s">
        <v>569</v>
      </c>
      <c r="AG35" s="136" t="s">
        <v>570</v>
      </c>
      <c r="AH35" s="136" t="s">
        <v>317</v>
      </c>
      <c r="AI35" s="136" t="s">
        <v>571</v>
      </c>
      <c r="AJ35" s="137">
        <v>3420</v>
      </c>
      <c r="AK35" s="137">
        <v>3420</v>
      </c>
      <c r="AL35" s="136"/>
      <c r="AM35" s="137">
        <v>0</v>
      </c>
      <c r="AN35" s="137">
        <v>0</v>
      </c>
      <c r="AO35" s="137">
        <v>0</v>
      </c>
      <c r="AP35" s="137">
        <v>64000</v>
      </c>
      <c r="AQ35" s="137">
        <v>18183</v>
      </c>
      <c r="AR35" s="137">
        <v>82183</v>
      </c>
      <c r="AS35" s="137">
        <v>64000</v>
      </c>
      <c r="AT35" s="137">
        <v>18183</v>
      </c>
      <c r="AU35" s="137">
        <v>82183</v>
      </c>
      <c r="AV35" s="136">
        <v>24</v>
      </c>
      <c r="AW35" s="136"/>
      <c r="AX35" s="136"/>
      <c r="AY35" s="136"/>
      <c r="AZ35" s="136"/>
      <c r="BA35" s="136"/>
      <c r="BB35" s="136" t="s">
        <v>306</v>
      </c>
      <c r="BC35" s="136" t="s">
        <v>307</v>
      </c>
      <c r="BD35" s="136" t="s">
        <v>533</v>
      </c>
      <c r="BE35" s="137">
        <v>64000</v>
      </c>
      <c r="BF35" s="136" t="s">
        <v>415</v>
      </c>
      <c r="BG35" s="136" t="s">
        <v>641</v>
      </c>
      <c r="BH35" s="139" t="s">
        <v>263</v>
      </c>
      <c r="BI35" s="130" t="s">
        <v>100</v>
      </c>
      <c r="BJ35" s="139">
        <v>46182</v>
      </c>
      <c r="BK35" s="131" t="s">
        <v>104</v>
      </c>
      <c r="BL35" s="130"/>
      <c r="BM35" s="132"/>
      <c r="BN35" s="131" t="s">
        <v>223</v>
      </c>
      <c r="BO35" s="131"/>
      <c r="BP35" s="133"/>
      <c r="BQ35" s="141" t="s">
        <v>329</v>
      </c>
    </row>
    <row r="36" spans="1:69" ht="22.8" x14ac:dyDescent="0.3">
      <c r="A36" s="134">
        <v>32</v>
      </c>
      <c r="B36" s="124" t="s">
        <v>262</v>
      </c>
      <c r="C36" s="124" t="s">
        <v>257</v>
      </c>
      <c r="D36" s="124" t="s">
        <v>256</v>
      </c>
      <c r="E36" s="124" t="s">
        <v>279</v>
      </c>
      <c r="F36" s="124" t="s">
        <v>279</v>
      </c>
      <c r="G36" s="124" t="s">
        <v>274</v>
      </c>
      <c r="H36" s="124" t="s">
        <v>279</v>
      </c>
      <c r="I36" s="124">
        <v>65243</v>
      </c>
      <c r="J36" s="124" t="s">
        <v>340</v>
      </c>
      <c r="K36" s="124">
        <v>65243</v>
      </c>
      <c r="L36" s="124" t="s">
        <v>332</v>
      </c>
      <c r="M36" s="124" t="s">
        <v>333</v>
      </c>
      <c r="N36" s="124">
        <v>104641</v>
      </c>
      <c r="O36" s="124" t="s">
        <v>341</v>
      </c>
      <c r="P36" s="124">
        <v>584094</v>
      </c>
      <c r="Q36" s="124" t="s">
        <v>347</v>
      </c>
      <c r="R36" s="124" t="s">
        <v>294</v>
      </c>
      <c r="S36" s="124" t="s">
        <v>417</v>
      </c>
      <c r="T36" s="124" t="s">
        <v>417</v>
      </c>
      <c r="U36" s="124" t="s">
        <v>337</v>
      </c>
      <c r="V36" s="124" t="s">
        <v>288</v>
      </c>
      <c r="W36" s="124">
        <v>0</v>
      </c>
      <c r="X36" s="124" t="s">
        <v>368</v>
      </c>
      <c r="Y36" s="124">
        <v>356868183</v>
      </c>
      <c r="Z36" s="124" t="s">
        <v>418</v>
      </c>
      <c r="AA36" s="124" t="s">
        <v>457</v>
      </c>
      <c r="AB36" s="125">
        <v>62000</v>
      </c>
      <c r="AC36" s="124" t="s">
        <v>460</v>
      </c>
      <c r="AD36" s="124">
        <v>24</v>
      </c>
      <c r="AE36" s="124" t="s">
        <v>301</v>
      </c>
      <c r="AF36" s="124" t="s">
        <v>472</v>
      </c>
      <c r="AG36" s="124" t="s">
        <v>473</v>
      </c>
      <c r="AH36" s="124" t="s">
        <v>317</v>
      </c>
      <c r="AI36" s="124" t="s">
        <v>571</v>
      </c>
      <c r="AJ36" s="125">
        <v>3310</v>
      </c>
      <c r="AK36" s="125">
        <v>3310</v>
      </c>
      <c r="AL36" s="124" t="s">
        <v>572</v>
      </c>
      <c r="AM36" s="125">
        <v>3942.72</v>
      </c>
      <c r="AN36" s="125">
        <v>2677.28</v>
      </c>
      <c r="AO36" s="125">
        <v>6620</v>
      </c>
      <c r="AP36" s="125">
        <v>58057.279999999999</v>
      </c>
      <c r="AQ36" s="125">
        <v>14958.72</v>
      </c>
      <c r="AR36" s="125">
        <v>73016</v>
      </c>
      <c r="AS36" s="125">
        <v>58057.279999999999</v>
      </c>
      <c r="AT36" s="125">
        <v>14958.72</v>
      </c>
      <c r="AU36" s="125">
        <v>73016</v>
      </c>
      <c r="AV36" s="124">
        <v>24</v>
      </c>
      <c r="AW36" s="124"/>
      <c r="AX36" s="124"/>
      <c r="AY36" s="124"/>
      <c r="AZ36" s="124"/>
      <c r="BA36" s="124"/>
      <c r="BB36" s="124" t="s">
        <v>306</v>
      </c>
      <c r="BC36" s="124" t="s">
        <v>307</v>
      </c>
      <c r="BD36" s="124" t="s">
        <v>486</v>
      </c>
      <c r="BE36" s="125">
        <v>62000</v>
      </c>
      <c r="BF36" s="124" t="s">
        <v>417</v>
      </c>
      <c r="BG36" s="124" t="s">
        <v>642</v>
      </c>
      <c r="BH36" s="139" t="s">
        <v>263</v>
      </c>
      <c r="BI36" s="130" t="s">
        <v>100</v>
      </c>
      <c r="BJ36" s="139">
        <v>46182</v>
      </c>
      <c r="BK36" s="131" t="s">
        <v>104</v>
      </c>
      <c r="BL36" s="95"/>
      <c r="BM36" s="96"/>
      <c r="BN36" s="131" t="s">
        <v>223</v>
      </c>
      <c r="BO36" s="94"/>
      <c r="BP36" s="42"/>
      <c r="BQ36" s="141" t="s">
        <v>329</v>
      </c>
    </row>
    <row r="37" spans="1:69" ht="22.8" x14ac:dyDescent="0.3">
      <c r="A37" s="134">
        <v>33</v>
      </c>
      <c r="B37" s="124" t="s">
        <v>262</v>
      </c>
      <c r="C37" s="124" t="s">
        <v>257</v>
      </c>
      <c r="D37" s="124" t="s">
        <v>256</v>
      </c>
      <c r="E37" s="124" t="s">
        <v>279</v>
      </c>
      <c r="F37" s="124" t="s">
        <v>279</v>
      </c>
      <c r="G37" s="124" t="s">
        <v>274</v>
      </c>
      <c r="H37" s="124" t="s">
        <v>279</v>
      </c>
      <c r="I37" s="124">
        <v>65142</v>
      </c>
      <c r="J37" s="124" t="s">
        <v>378</v>
      </c>
      <c r="K37" s="124">
        <v>65142</v>
      </c>
      <c r="L37" s="124" t="s">
        <v>332</v>
      </c>
      <c r="M37" s="124" t="s">
        <v>333</v>
      </c>
      <c r="N37" s="124">
        <v>104498</v>
      </c>
      <c r="O37" s="124" t="s">
        <v>379</v>
      </c>
      <c r="P37" s="124">
        <v>143718</v>
      </c>
      <c r="Q37" s="124" t="s">
        <v>419</v>
      </c>
      <c r="R37" s="124" t="s">
        <v>294</v>
      </c>
      <c r="S37" s="124" t="s">
        <v>420</v>
      </c>
      <c r="T37" s="124" t="s">
        <v>420</v>
      </c>
      <c r="U37" s="124" t="s">
        <v>337</v>
      </c>
      <c r="V37" s="124" t="s">
        <v>288</v>
      </c>
      <c r="W37" s="124">
        <v>0</v>
      </c>
      <c r="X37" s="124" t="s">
        <v>338</v>
      </c>
      <c r="Y37" s="124">
        <v>356868187</v>
      </c>
      <c r="Z37" s="124" t="s">
        <v>421</v>
      </c>
      <c r="AA37" s="124" t="s">
        <v>573</v>
      </c>
      <c r="AB37" s="125">
        <v>80000</v>
      </c>
      <c r="AC37" s="124" t="s">
        <v>300</v>
      </c>
      <c r="AD37" s="124">
        <v>24</v>
      </c>
      <c r="AE37" s="124" t="s">
        <v>574</v>
      </c>
      <c r="AF37" s="124" t="s">
        <v>575</v>
      </c>
      <c r="AG37" s="124" t="s">
        <v>576</v>
      </c>
      <c r="AH37" s="124" t="s">
        <v>317</v>
      </c>
      <c r="AI37" s="124" t="s">
        <v>577</v>
      </c>
      <c r="AJ37" s="125">
        <v>4230</v>
      </c>
      <c r="AK37" s="125">
        <v>4230</v>
      </c>
      <c r="AL37" s="124" t="s">
        <v>578</v>
      </c>
      <c r="AM37" s="125">
        <v>4768.54</v>
      </c>
      <c r="AN37" s="125">
        <v>3691.46</v>
      </c>
      <c r="AO37" s="125">
        <v>8460</v>
      </c>
      <c r="AP37" s="125">
        <v>75231.460000000006</v>
      </c>
      <c r="AQ37" s="125">
        <v>18673.54</v>
      </c>
      <c r="AR37" s="125">
        <v>93905</v>
      </c>
      <c r="AS37" s="125">
        <v>75231.460000000006</v>
      </c>
      <c r="AT37" s="125">
        <v>18673.54</v>
      </c>
      <c r="AU37" s="125">
        <v>93905</v>
      </c>
      <c r="AV37" s="124">
        <v>24</v>
      </c>
      <c r="AW37" s="124"/>
      <c r="AX37" s="124"/>
      <c r="AY37" s="124"/>
      <c r="AZ37" s="124"/>
      <c r="BA37" s="124"/>
      <c r="BB37" s="124" t="s">
        <v>306</v>
      </c>
      <c r="BC37" s="124" t="s">
        <v>307</v>
      </c>
      <c r="BD37" s="124" t="s">
        <v>486</v>
      </c>
      <c r="BE37" s="125">
        <v>80000</v>
      </c>
      <c r="BF37" s="124" t="s">
        <v>420</v>
      </c>
      <c r="BG37" s="124" t="s">
        <v>643</v>
      </c>
      <c r="BH37" s="139" t="s">
        <v>263</v>
      </c>
      <c r="BI37" s="130" t="s">
        <v>100</v>
      </c>
      <c r="BJ37" s="139">
        <v>46183</v>
      </c>
      <c r="BK37" s="131" t="s">
        <v>104</v>
      </c>
      <c r="BL37" s="95"/>
      <c r="BM37" s="96"/>
      <c r="BN37" s="131" t="s">
        <v>223</v>
      </c>
      <c r="BO37" s="94"/>
      <c r="BP37" s="42"/>
      <c r="BQ37" s="141" t="s">
        <v>329</v>
      </c>
    </row>
    <row r="38" spans="1:69" ht="22.8" x14ac:dyDescent="0.3">
      <c r="A38" s="134">
        <v>34</v>
      </c>
      <c r="B38" s="124" t="s">
        <v>262</v>
      </c>
      <c r="C38" s="124" t="s">
        <v>257</v>
      </c>
      <c r="D38" s="124" t="s">
        <v>256</v>
      </c>
      <c r="E38" s="124" t="s">
        <v>279</v>
      </c>
      <c r="F38" s="124" t="s">
        <v>279</v>
      </c>
      <c r="G38" s="124" t="s">
        <v>274</v>
      </c>
      <c r="H38" s="124" t="s">
        <v>279</v>
      </c>
      <c r="I38" s="124">
        <v>65243</v>
      </c>
      <c r="J38" s="124" t="s">
        <v>340</v>
      </c>
      <c r="K38" s="124">
        <v>65243</v>
      </c>
      <c r="L38" s="124" t="s">
        <v>332</v>
      </c>
      <c r="M38" s="124" t="s">
        <v>333</v>
      </c>
      <c r="N38" s="124">
        <v>104641</v>
      </c>
      <c r="O38" s="124" t="s">
        <v>341</v>
      </c>
      <c r="P38" s="124">
        <v>584094</v>
      </c>
      <c r="Q38" s="124" t="s">
        <v>347</v>
      </c>
      <c r="R38" s="124" t="s">
        <v>294</v>
      </c>
      <c r="S38" s="124" t="s">
        <v>422</v>
      </c>
      <c r="T38" s="124" t="s">
        <v>422</v>
      </c>
      <c r="U38" s="124" t="s">
        <v>287</v>
      </c>
      <c r="V38" s="124" t="s">
        <v>288</v>
      </c>
      <c r="W38" s="124">
        <v>0</v>
      </c>
      <c r="X38" s="124" t="s">
        <v>368</v>
      </c>
      <c r="Y38" s="124">
        <v>357043965</v>
      </c>
      <c r="Z38" s="124" t="s">
        <v>423</v>
      </c>
      <c r="AA38" s="124" t="s">
        <v>457</v>
      </c>
      <c r="AB38" s="125">
        <v>57000</v>
      </c>
      <c r="AC38" s="124" t="s">
        <v>460</v>
      </c>
      <c r="AD38" s="124">
        <v>24</v>
      </c>
      <c r="AE38" s="124" t="s">
        <v>301</v>
      </c>
      <c r="AF38" s="124" t="s">
        <v>472</v>
      </c>
      <c r="AG38" s="124" t="s">
        <v>473</v>
      </c>
      <c r="AH38" s="124" t="s">
        <v>317</v>
      </c>
      <c r="AI38" s="124" t="s">
        <v>571</v>
      </c>
      <c r="AJ38" s="125">
        <v>3040</v>
      </c>
      <c r="AK38" s="125">
        <v>3040</v>
      </c>
      <c r="AL38" s="124" t="s">
        <v>579</v>
      </c>
      <c r="AM38" s="125">
        <v>1751.64</v>
      </c>
      <c r="AN38" s="125">
        <v>1288.3599999999999</v>
      </c>
      <c r="AO38" s="125">
        <v>3040</v>
      </c>
      <c r="AP38" s="125">
        <v>55248.36</v>
      </c>
      <c r="AQ38" s="125">
        <v>14945.64</v>
      </c>
      <c r="AR38" s="125">
        <v>70194</v>
      </c>
      <c r="AS38" s="125">
        <v>55248.36</v>
      </c>
      <c r="AT38" s="125">
        <v>14945.64</v>
      </c>
      <c r="AU38" s="125">
        <v>70194</v>
      </c>
      <c r="AV38" s="124">
        <v>24</v>
      </c>
      <c r="AW38" s="124"/>
      <c r="AX38" s="124"/>
      <c r="AY38" s="124"/>
      <c r="AZ38" s="124"/>
      <c r="BA38" s="124"/>
      <c r="BB38" s="124" t="s">
        <v>306</v>
      </c>
      <c r="BC38" s="124" t="s">
        <v>307</v>
      </c>
      <c r="BD38" s="124" t="s">
        <v>533</v>
      </c>
      <c r="BE38" s="125">
        <v>57000</v>
      </c>
      <c r="BF38" s="124" t="s">
        <v>422</v>
      </c>
      <c r="BG38" s="124" t="s">
        <v>644</v>
      </c>
      <c r="BH38" s="139" t="s">
        <v>263</v>
      </c>
      <c r="BI38" s="130" t="s">
        <v>100</v>
      </c>
      <c r="BJ38" s="139">
        <v>46182</v>
      </c>
      <c r="BK38" s="131" t="s">
        <v>104</v>
      </c>
      <c r="BL38" s="95"/>
      <c r="BM38" s="96"/>
      <c r="BN38" s="131" t="s">
        <v>223</v>
      </c>
      <c r="BO38" s="94"/>
      <c r="BP38" s="42"/>
      <c r="BQ38" s="141" t="s">
        <v>329</v>
      </c>
    </row>
    <row r="39" spans="1:69" ht="45.6" x14ac:dyDescent="0.3">
      <c r="A39" s="134">
        <v>35</v>
      </c>
      <c r="B39" s="124" t="s">
        <v>262</v>
      </c>
      <c r="C39" s="124" t="s">
        <v>257</v>
      </c>
      <c r="D39" s="124" t="s">
        <v>256</v>
      </c>
      <c r="E39" s="124" t="s">
        <v>279</v>
      </c>
      <c r="F39" s="124" t="s">
        <v>279</v>
      </c>
      <c r="G39" s="124" t="s">
        <v>274</v>
      </c>
      <c r="H39" s="124" t="s">
        <v>279</v>
      </c>
      <c r="I39" s="124">
        <v>65142</v>
      </c>
      <c r="J39" s="124" t="s">
        <v>378</v>
      </c>
      <c r="K39" s="124">
        <v>65142</v>
      </c>
      <c r="L39" s="124" t="s">
        <v>332</v>
      </c>
      <c r="M39" s="124" t="s">
        <v>333</v>
      </c>
      <c r="N39" s="124">
        <v>104498</v>
      </c>
      <c r="O39" s="124" t="s">
        <v>379</v>
      </c>
      <c r="P39" s="124">
        <v>155933</v>
      </c>
      <c r="Q39" s="124" t="s">
        <v>424</v>
      </c>
      <c r="R39" s="124" t="s">
        <v>294</v>
      </c>
      <c r="S39" s="124" t="s">
        <v>425</v>
      </c>
      <c r="T39" s="124" t="s">
        <v>425</v>
      </c>
      <c r="U39" s="124" t="s">
        <v>337</v>
      </c>
      <c r="V39" s="124" t="s">
        <v>288</v>
      </c>
      <c r="W39" s="124">
        <v>0</v>
      </c>
      <c r="X39" s="124" t="s">
        <v>398</v>
      </c>
      <c r="Y39" s="124">
        <v>357361322</v>
      </c>
      <c r="Z39" s="124" t="s">
        <v>426</v>
      </c>
      <c r="AA39" s="124" t="s">
        <v>580</v>
      </c>
      <c r="AB39" s="125">
        <v>80000</v>
      </c>
      <c r="AC39" s="124" t="s">
        <v>300</v>
      </c>
      <c r="AD39" s="124">
        <v>30</v>
      </c>
      <c r="AE39" s="124" t="s">
        <v>581</v>
      </c>
      <c r="AF39" s="124" t="s">
        <v>582</v>
      </c>
      <c r="AG39" s="124" t="s">
        <v>576</v>
      </c>
      <c r="AH39" s="124" t="s">
        <v>464</v>
      </c>
      <c r="AI39" s="124" t="s">
        <v>578</v>
      </c>
      <c r="AJ39" s="125">
        <v>3570</v>
      </c>
      <c r="AK39" s="125">
        <v>3570</v>
      </c>
      <c r="AL39" s="124" t="s">
        <v>583</v>
      </c>
      <c r="AM39" s="125">
        <v>52777.58</v>
      </c>
      <c r="AN39" s="125">
        <v>25762.42</v>
      </c>
      <c r="AO39" s="125">
        <v>78540</v>
      </c>
      <c r="AP39" s="125">
        <v>27222.42</v>
      </c>
      <c r="AQ39" s="125">
        <v>2612.58</v>
      </c>
      <c r="AR39" s="125">
        <v>29835</v>
      </c>
      <c r="AS39" s="125">
        <v>3015.11</v>
      </c>
      <c r="AT39" s="125">
        <v>554.89</v>
      </c>
      <c r="AU39" s="125">
        <v>3570</v>
      </c>
      <c r="AV39" s="124">
        <v>23</v>
      </c>
      <c r="AW39" s="124"/>
      <c r="AX39" s="124"/>
      <c r="AY39" s="124"/>
      <c r="AZ39" s="124"/>
      <c r="BA39" s="124"/>
      <c r="BB39" s="124" t="s">
        <v>306</v>
      </c>
      <c r="BC39" s="124" t="s">
        <v>307</v>
      </c>
      <c r="BD39" s="124"/>
      <c r="BE39" s="125">
        <v>0</v>
      </c>
      <c r="BF39" s="124" t="s">
        <v>425</v>
      </c>
      <c r="BG39" s="124" t="s">
        <v>645</v>
      </c>
      <c r="BH39" s="139" t="s">
        <v>263</v>
      </c>
      <c r="BI39" s="130" t="s">
        <v>100</v>
      </c>
      <c r="BJ39" s="139">
        <v>46183</v>
      </c>
      <c r="BK39" s="131" t="s">
        <v>104</v>
      </c>
      <c r="BL39" s="95"/>
      <c r="BM39" s="96"/>
      <c r="BN39" s="131" t="s">
        <v>223</v>
      </c>
      <c r="BO39" s="94"/>
      <c r="BP39" s="42"/>
      <c r="BQ39" s="141" t="s">
        <v>329</v>
      </c>
    </row>
    <row r="40" spans="1:69" ht="45.6" x14ac:dyDescent="0.3">
      <c r="A40" s="134">
        <v>36</v>
      </c>
      <c r="B40" s="124" t="s">
        <v>262</v>
      </c>
      <c r="C40" s="124" t="s">
        <v>257</v>
      </c>
      <c r="D40" s="124" t="s">
        <v>256</v>
      </c>
      <c r="E40" s="124" t="s">
        <v>279</v>
      </c>
      <c r="F40" s="124" t="s">
        <v>279</v>
      </c>
      <c r="G40" s="124" t="s">
        <v>274</v>
      </c>
      <c r="H40" s="124" t="s">
        <v>279</v>
      </c>
      <c r="I40" s="124">
        <v>65243</v>
      </c>
      <c r="J40" s="124" t="s">
        <v>340</v>
      </c>
      <c r="K40" s="124">
        <v>65243</v>
      </c>
      <c r="L40" s="124" t="s">
        <v>332</v>
      </c>
      <c r="M40" s="124" t="s">
        <v>333</v>
      </c>
      <c r="N40" s="124">
        <v>104641</v>
      </c>
      <c r="O40" s="124" t="s">
        <v>341</v>
      </c>
      <c r="P40" s="124">
        <v>584094</v>
      </c>
      <c r="Q40" s="124" t="s">
        <v>347</v>
      </c>
      <c r="R40" s="124" t="s">
        <v>294</v>
      </c>
      <c r="S40" s="124" t="s">
        <v>427</v>
      </c>
      <c r="T40" s="124" t="s">
        <v>427</v>
      </c>
      <c r="U40" s="124" t="s">
        <v>337</v>
      </c>
      <c r="V40" s="124" t="s">
        <v>288</v>
      </c>
      <c r="W40" s="124">
        <v>0</v>
      </c>
      <c r="X40" s="124" t="s">
        <v>398</v>
      </c>
      <c r="Y40" s="124">
        <v>357387514</v>
      </c>
      <c r="Z40" s="124" t="s">
        <v>428</v>
      </c>
      <c r="AA40" s="124" t="s">
        <v>584</v>
      </c>
      <c r="AB40" s="125">
        <v>64000</v>
      </c>
      <c r="AC40" s="124" t="s">
        <v>460</v>
      </c>
      <c r="AD40" s="124">
        <v>24</v>
      </c>
      <c r="AE40" s="124" t="s">
        <v>301</v>
      </c>
      <c r="AF40" s="124" t="s">
        <v>585</v>
      </c>
      <c r="AG40" s="124" t="s">
        <v>586</v>
      </c>
      <c r="AH40" s="124" t="s">
        <v>317</v>
      </c>
      <c r="AI40" s="124" t="s">
        <v>572</v>
      </c>
      <c r="AJ40" s="125">
        <v>3420</v>
      </c>
      <c r="AK40" s="125">
        <v>3420</v>
      </c>
      <c r="AL40" s="124"/>
      <c r="AM40" s="125">
        <v>0</v>
      </c>
      <c r="AN40" s="125">
        <v>0</v>
      </c>
      <c r="AO40" s="125">
        <v>0</v>
      </c>
      <c r="AP40" s="125">
        <v>64000</v>
      </c>
      <c r="AQ40" s="125">
        <v>18425</v>
      </c>
      <c r="AR40" s="125">
        <v>82425</v>
      </c>
      <c r="AS40" s="125">
        <v>60311.7</v>
      </c>
      <c r="AT40" s="125">
        <v>18348.3</v>
      </c>
      <c r="AU40" s="125">
        <v>78660</v>
      </c>
      <c r="AV40" s="124">
        <v>23</v>
      </c>
      <c r="AW40" s="124"/>
      <c r="AX40" s="124"/>
      <c r="AY40" s="124"/>
      <c r="AZ40" s="124"/>
      <c r="BA40" s="124"/>
      <c r="BB40" s="124" t="s">
        <v>306</v>
      </c>
      <c r="BC40" s="124" t="s">
        <v>307</v>
      </c>
      <c r="BD40" s="124" t="s">
        <v>533</v>
      </c>
      <c r="BE40" s="125">
        <v>64000</v>
      </c>
      <c r="BF40" s="124" t="s">
        <v>427</v>
      </c>
      <c r="BG40" s="124" t="s">
        <v>646</v>
      </c>
      <c r="BH40" s="139" t="s">
        <v>263</v>
      </c>
      <c r="BI40" s="130" t="s">
        <v>100</v>
      </c>
      <c r="BJ40" s="139">
        <v>46182</v>
      </c>
      <c r="BK40" s="131" t="s">
        <v>104</v>
      </c>
      <c r="BL40" s="95"/>
      <c r="BM40" s="96"/>
      <c r="BN40" s="131" t="s">
        <v>223</v>
      </c>
      <c r="BO40" s="94"/>
      <c r="BP40" s="42"/>
      <c r="BQ40" s="141" t="s">
        <v>329</v>
      </c>
    </row>
    <row r="41" spans="1:69" ht="45.6" x14ac:dyDescent="0.3">
      <c r="A41" s="134">
        <v>37</v>
      </c>
      <c r="B41" s="124" t="s">
        <v>262</v>
      </c>
      <c r="C41" s="124" t="s">
        <v>257</v>
      </c>
      <c r="D41" s="124" t="s">
        <v>256</v>
      </c>
      <c r="E41" s="124" t="s">
        <v>279</v>
      </c>
      <c r="F41" s="124" t="s">
        <v>279</v>
      </c>
      <c r="G41" s="124" t="s">
        <v>274</v>
      </c>
      <c r="H41" s="124" t="s">
        <v>279</v>
      </c>
      <c r="I41" s="124">
        <v>65142</v>
      </c>
      <c r="J41" s="124" t="s">
        <v>378</v>
      </c>
      <c r="K41" s="124">
        <v>65142</v>
      </c>
      <c r="L41" s="124" t="s">
        <v>332</v>
      </c>
      <c r="M41" s="124" t="s">
        <v>333</v>
      </c>
      <c r="N41" s="124">
        <v>104498</v>
      </c>
      <c r="O41" s="124" t="s">
        <v>379</v>
      </c>
      <c r="P41" s="124">
        <v>622401</v>
      </c>
      <c r="Q41" s="124" t="s">
        <v>380</v>
      </c>
      <c r="R41" s="124" t="s">
        <v>367</v>
      </c>
      <c r="S41" s="124" t="s">
        <v>429</v>
      </c>
      <c r="T41" s="124" t="s">
        <v>429</v>
      </c>
      <c r="U41" s="124" t="s">
        <v>337</v>
      </c>
      <c r="V41" s="124" t="s">
        <v>288</v>
      </c>
      <c r="W41" s="124">
        <v>0</v>
      </c>
      <c r="X41" s="124" t="s">
        <v>398</v>
      </c>
      <c r="Y41" s="124">
        <v>357597291</v>
      </c>
      <c r="Z41" s="124" t="s">
        <v>430</v>
      </c>
      <c r="AA41" s="124" t="s">
        <v>579</v>
      </c>
      <c r="AB41" s="125">
        <v>40000</v>
      </c>
      <c r="AC41" s="124" t="s">
        <v>300</v>
      </c>
      <c r="AD41" s="124">
        <v>18</v>
      </c>
      <c r="AE41" s="124" t="s">
        <v>587</v>
      </c>
      <c r="AF41" s="124" t="s">
        <v>507</v>
      </c>
      <c r="AG41" s="124" t="s">
        <v>508</v>
      </c>
      <c r="AH41" s="124" t="s">
        <v>317</v>
      </c>
      <c r="AI41" s="124" t="s">
        <v>578</v>
      </c>
      <c r="AJ41" s="125">
        <v>2690</v>
      </c>
      <c r="AK41" s="125">
        <v>2690</v>
      </c>
      <c r="AL41" s="124" t="s">
        <v>588</v>
      </c>
      <c r="AM41" s="125">
        <v>37193.370000000003</v>
      </c>
      <c r="AN41" s="125">
        <v>8536.6299999999992</v>
      </c>
      <c r="AO41" s="125">
        <v>45730</v>
      </c>
      <c r="AP41" s="125">
        <v>2806.63</v>
      </c>
      <c r="AQ41" s="125">
        <v>60.37</v>
      </c>
      <c r="AR41" s="125">
        <v>2867</v>
      </c>
      <c r="AS41" s="125">
        <v>2806.63</v>
      </c>
      <c r="AT41" s="125">
        <v>60.37</v>
      </c>
      <c r="AU41" s="125">
        <v>2867</v>
      </c>
      <c r="AV41" s="124">
        <v>23</v>
      </c>
      <c r="AW41" s="124"/>
      <c r="AX41" s="124"/>
      <c r="AY41" s="124"/>
      <c r="AZ41" s="124"/>
      <c r="BA41" s="124"/>
      <c r="BB41" s="124" t="s">
        <v>306</v>
      </c>
      <c r="BC41" s="124" t="s">
        <v>307</v>
      </c>
      <c r="BD41" s="124"/>
      <c r="BE41" s="125">
        <v>0</v>
      </c>
      <c r="BF41" s="124" t="s">
        <v>429</v>
      </c>
      <c r="BG41" s="124" t="s">
        <v>647</v>
      </c>
      <c r="BH41" s="139" t="s">
        <v>263</v>
      </c>
      <c r="BI41" s="130" t="s">
        <v>100</v>
      </c>
      <c r="BJ41" s="139">
        <v>46183</v>
      </c>
      <c r="BK41" s="131" t="s">
        <v>104</v>
      </c>
      <c r="BL41" s="95"/>
      <c r="BM41" s="96"/>
      <c r="BN41" s="131" t="s">
        <v>223</v>
      </c>
      <c r="BO41" s="94"/>
      <c r="BP41" s="42"/>
      <c r="BQ41" s="141" t="s">
        <v>329</v>
      </c>
    </row>
    <row r="42" spans="1:69" ht="34.200000000000003" x14ac:dyDescent="0.3">
      <c r="A42" s="134">
        <v>38</v>
      </c>
      <c r="B42" s="124" t="s">
        <v>262</v>
      </c>
      <c r="C42" s="124" t="s">
        <v>257</v>
      </c>
      <c r="D42" s="124" t="s">
        <v>256</v>
      </c>
      <c r="E42" s="124" t="s">
        <v>279</v>
      </c>
      <c r="F42" s="124" t="s">
        <v>279</v>
      </c>
      <c r="G42" s="124" t="s">
        <v>274</v>
      </c>
      <c r="H42" s="124" t="s">
        <v>279</v>
      </c>
      <c r="I42" s="124">
        <v>65142</v>
      </c>
      <c r="J42" s="124" t="s">
        <v>378</v>
      </c>
      <c r="K42" s="124">
        <v>65142</v>
      </c>
      <c r="L42" s="124" t="s">
        <v>332</v>
      </c>
      <c r="M42" s="124" t="s">
        <v>333</v>
      </c>
      <c r="N42" s="124">
        <v>104498</v>
      </c>
      <c r="O42" s="124" t="s">
        <v>379</v>
      </c>
      <c r="P42" s="124">
        <v>143718</v>
      </c>
      <c r="Q42" s="124" t="s">
        <v>419</v>
      </c>
      <c r="R42" s="124" t="s">
        <v>294</v>
      </c>
      <c r="S42" s="124" t="s">
        <v>431</v>
      </c>
      <c r="T42" s="124" t="s">
        <v>431</v>
      </c>
      <c r="U42" s="124" t="s">
        <v>337</v>
      </c>
      <c r="V42" s="124" t="s">
        <v>288</v>
      </c>
      <c r="W42" s="124">
        <v>0</v>
      </c>
      <c r="X42" s="124" t="s">
        <v>432</v>
      </c>
      <c r="Y42" s="124">
        <v>357808394</v>
      </c>
      <c r="Z42" s="124" t="s">
        <v>433</v>
      </c>
      <c r="AA42" s="124" t="s">
        <v>589</v>
      </c>
      <c r="AB42" s="125">
        <v>80000</v>
      </c>
      <c r="AC42" s="124" t="s">
        <v>300</v>
      </c>
      <c r="AD42" s="124">
        <v>24</v>
      </c>
      <c r="AE42" s="124" t="s">
        <v>590</v>
      </c>
      <c r="AF42" s="124" t="s">
        <v>591</v>
      </c>
      <c r="AG42" s="124" t="s">
        <v>592</v>
      </c>
      <c r="AH42" s="124" t="s">
        <v>464</v>
      </c>
      <c r="AI42" s="124" t="s">
        <v>593</v>
      </c>
      <c r="AJ42" s="125">
        <v>4230</v>
      </c>
      <c r="AK42" s="125">
        <v>4230</v>
      </c>
      <c r="AL42" s="124" t="s">
        <v>594</v>
      </c>
      <c r="AM42" s="125">
        <v>25427.58</v>
      </c>
      <c r="AN42" s="125">
        <v>13452.42</v>
      </c>
      <c r="AO42" s="125">
        <v>38880</v>
      </c>
      <c r="AP42" s="125">
        <v>54572.42</v>
      </c>
      <c r="AQ42" s="125">
        <v>8402.58</v>
      </c>
      <c r="AR42" s="125">
        <v>62975</v>
      </c>
      <c r="AS42" s="125">
        <v>46037.51</v>
      </c>
      <c r="AT42" s="125">
        <v>8142.49</v>
      </c>
      <c r="AU42" s="125">
        <v>54180</v>
      </c>
      <c r="AV42" s="124">
        <v>22</v>
      </c>
      <c r="AW42" s="124"/>
      <c r="AX42" s="124"/>
      <c r="AY42" s="124"/>
      <c r="AZ42" s="124"/>
      <c r="BA42" s="124"/>
      <c r="BB42" s="124" t="s">
        <v>306</v>
      </c>
      <c r="BC42" s="124" t="s">
        <v>307</v>
      </c>
      <c r="BD42" s="124"/>
      <c r="BE42" s="125">
        <v>0</v>
      </c>
      <c r="BF42" s="124" t="s">
        <v>431</v>
      </c>
      <c r="BG42" s="124" t="s">
        <v>648</v>
      </c>
      <c r="BH42" s="139" t="s">
        <v>263</v>
      </c>
      <c r="BI42" s="130" t="s">
        <v>100</v>
      </c>
      <c r="BJ42" s="139">
        <v>46183</v>
      </c>
      <c r="BK42" s="131" t="s">
        <v>104</v>
      </c>
      <c r="BL42" s="95"/>
      <c r="BM42" s="96"/>
      <c r="BN42" s="131" t="s">
        <v>223</v>
      </c>
      <c r="BO42" s="94"/>
      <c r="BP42" s="42"/>
      <c r="BQ42" s="141" t="s">
        <v>329</v>
      </c>
    </row>
    <row r="43" spans="1:69" ht="34.200000000000003" x14ac:dyDescent="0.3">
      <c r="A43" s="134">
        <v>39</v>
      </c>
      <c r="B43" s="124" t="s">
        <v>262</v>
      </c>
      <c r="C43" s="124" t="s">
        <v>257</v>
      </c>
      <c r="D43" s="124" t="s">
        <v>256</v>
      </c>
      <c r="E43" s="124" t="s">
        <v>279</v>
      </c>
      <c r="F43" s="124" t="s">
        <v>279</v>
      </c>
      <c r="G43" s="124" t="s">
        <v>274</v>
      </c>
      <c r="H43" s="124" t="s">
        <v>279</v>
      </c>
      <c r="I43" s="124">
        <v>65142</v>
      </c>
      <c r="J43" s="124" t="s">
        <v>378</v>
      </c>
      <c r="K43" s="124">
        <v>65142</v>
      </c>
      <c r="L43" s="124" t="s">
        <v>332</v>
      </c>
      <c r="M43" s="124" t="s">
        <v>333</v>
      </c>
      <c r="N43" s="124">
        <v>104498</v>
      </c>
      <c r="O43" s="124" t="s">
        <v>379</v>
      </c>
      <c r="P43" s="124">
        <v>622401</v>
      </c>
      <c r="Q43" s="124" t="s">
        <v>380</v>
      </c>
      <c r="R43" s="124" t="s">
        <v>294</v>
      </c>
      <c r="S43" s="124" t="s">
        <v>409</v>
      </c>
      <c r="T43" s="124" t="s">
        <v>409</v>
      </c>
      <c r="U43" s="124" t="s">
        <v>337</v>
      </c>
      <c r="V43" s="124" t="s">
        <v>288</v>
      </c>
      <c r="W43" s="124">
        <v>0</v>
      </c>
      <c r="X43" s="124" t="s">
        <v>434</v>
      </c>
      <c r="Y43" s="124">
        <v>357988383</v>
      </c>
      <c r="Z43" s="124" t="s">
        <v>410</v>
      </c>
      <c r="AA43" s="124" t="s">
        <v>319</v>
      </c>
      <c r="AB43" s="125">
        <v>53000</v>
      </c>
      <c r="AC43" s="124" t="s">
        <v>300</v>
      </c>
      <c r="AD43" s="124">
        <v>24</v>
      </c>
      <c r="AE43" s="124" t="s">
        <v>595</v>
      </c>
      <c r="AF43" s="124" t="s">
        <v>560</v>
      </c>
      <c r="AG43" s="124" t="s">
        <v>561</v>
      </c>
      <c r="AH43" s="124" t="s">
        <v>317</v>
      </c>
      <c r="AI43" s="124" t="s">
        <v>320</v>
      </c>
      <c r="AJ43" s="125">
        <v>2820</v>
      </c>
      <c r="AK43" s="125">
        <v>2820</v>
      </c>
      <c r="AL43" s="124" t="s">
        <v>596</v>
      </c>
      <c r="AM43" s="125">
        <v>7994.67</v>
      </c>
      <c r="AN43" s="125">
        <v>5325.33</v>
      </c>
      <c r="AO43" s="125">
        <v>13320</v>
      </c>
      <c r="AP43" s="125">
        <v>45005.33</v>
      </c>
      <c r="AQ43" s="125">
        <v>9679.67</v>
      </c>
      <c r="AR43" s="125">
        <v>54685</v>
      </c>
      <c r="AS43" s="125">
        <v>36578.25</v>
      </c>
      <c r="AT43" s="125">
        <v>9321.75</v>
      </c>
      <c r="AU43" s="125">
        <v>45900</v>
      </c>
      <c r="AV43" s="124">
        <v>21</v>
      </c>
      <c r="AW43" s="124"/>
      <c r="AX43" s="124"/>
      <c r="AY43" s="124"/>
      <c r="AZ43" s="124"/>
      <c r="BA43" s="124"/>
      <c r="BB43" s="124" t="s">
        <v>306</v>
      </c>
      <c r="BC43" s="124" t="s">
        <v>307</v>
      </c>
      <c r="BD43" s="124" t="s">
        <v>486</v>
      </c>
      <c r="BE43" s="125">
        <v>53000</v>
      </c>
      <c r="BF43" s="124" t="s">
        <v>409</v>
      </c>
      <c r="BG43" s="124" t="s">
        <v>639</v>
      </c>
      <c r="BH43" s="139" t="s">
        <v>263</v>
      </c>
      <c r="BI43" s="130" t="s">
        <v>100</v>
      </c>
      <c r="BJ43" s="139">
        <v>46183</v>
      </c>
      <c r="BK43" s="131" t="s">
        <v>104</v>
      </c>
      <c r="BL43" s="95"/>
      <c r="BM43" s="96"/>
      <c r="BN43" s="131" t="s">
        <v>223</v>
      </c>
      <c r="BO43" s="94"/>
      <c r="BP43" s="42"/>
      <c r="BQ43" s="141" t="s">
        <v>329</v>
      </c>
    </row>
    <row r="44" spans="1:69" ht="45.6" x14ac:dyDescent="0.3">
      <c r="A44" s="134">
        <v>40</v>
      </c>
      <c r="B44" s="124" t="s">
        <v>262</v>
      </c>
      <c r="C44" s="124" t="s">
        <v>257</v>
      </c>
      <c r="D44" s="124" t="s">
        <v>256</v>
      </c>
      <c r="E44" s="124" t="s">
        <v>279</v>
      </c>
      <c r="F44" s="124" t="s">
        <v>279</v>
      </c>
      <c r="G44" s="124" t="s">
        <v>274</v>
      </c>
      <c r="H44" s="124" t="s">
        <v>279</v>
      </c>
      <c r="I44" s="124">
        <v>65142</v>
      </c>
      <c r="J44" s="124" t="s">
        <v>378</v>
      </c>
      <c r="K44" s="124">
        <v>65142</v>
      </c>
      <c r="L44" s="124" t="s">
        <v>332</v>
      </c>
      <c r="M44" s="124" t="s">
        <v>333</v>
      </c>
      <c r="N44" s="124">
        <v>104498</v>
      </c>
      <c r="O44" s="124" t="s">
        <v>379</v>
      </c>
      <c r="P44" s="124">
        <v>622401</v>
      </c>
      <c r="Q44" s="124" t="s">
        <v>380</v>
      </c>
      <c r="R44" s="124" t="s">
        <v>294</v>
      </c>
      <c r="S44" s="124" t="s">
        <v>429</v>
      </c>
      <c r="T44" s="124" t="s">
        <v>429</v>
      </c>
      <c r="U44" s="124" t="s">
        <v>337</v>
      </c>
      <c r="V44" s="124" t="s">
        <v>288</v>
      </c>
      <c r="W44" s="124">
        <v>0</v>
      </c>
      <c r="X44" s="124" t="s">
        <v>398</v>
      </c>
      <c r="Y44" s="124">
        <v>357988521</v>
      </c>
      <c r="Z44" s="124" t="s">
        <v>430</v>
      </c>
      <c r="AA44" s="124" t="s">
        <v>319</v>
      </c>
      <c r="AB44" s="125">
        <v>65000</v>
      </c>
      <c r="AC44" s="124" t="s">
        <v>300</v>
      </c>
      <c r="AD44" s="124">
        <v>24</v>
      </c>
      <c r="AE44" s="124" t="s">
        <v>595</v>
      </c>
      <c r="AF44" s="124" t="s">
        <v>507</v>
      </c>
      <c r="AG44" s="124" t="s">
        <v>508</v>
      </c>
      <c r="AH44" s="124" t="s">
        <v>317</v>
      </c>
      <c r="AI44" s="124" t="s">
        <v>320</v>
      </c>
      <c r="AJ44" s="125">
        <v>3460</v>
      </c>
      <c r="AK44" s="125">
        <v>3460</v>
      </c>
      <c r="AL44" s="124" t="s">
        <v>597</v>
      </c>
      <c r="AM44" s="125">
        <v>33720.660000000003</v>
      </c>
      <c r="AN44" s="125">
        <v>14719.34</v>
      </c>
      <c r="AO44" s="125">
        <v>48440</v>
      </c>
      <c r="AP44" s="125">
        <v>31279.34</v>
      </c>
      <c r="AQ44" s="125">
        <v>3672.66</v>
      </c>
      <c r="AR44" s="125">
        <v>34952</v>
      </c>
      <c r="AS44" s="125">
        <v>20983.42</v>
      </c>
      <c r="AT44" s="125">
        <v>3236.58</v>
      </c>
      <c r="AU44" s="125">
        <v>24220</v>
      </c>
      <c r="AV44" s="124">
        <v>21</v>
      </c>
      <c r="AW44" s="124"/>
      <c r="AX44" s="124"/>
      <c r="AY44" s="124"/>
      <c r="AZ44" s="124"/>
      <c r="BA44" s="124"/>
      <c r="BB44" s="124" t="s">
        <v>306</v>
      </c>
      <c r="BC44" s="124" t="s">
        <v>307</v>
      </c>
      <c r="BD44" s="124"/>
      <c r="BE44" s="125">
        <v>0</v>
      </c>
      <c r="BF44" s="124" t="s">
        <v>429</v>
      </c>
      <c r="BG44" s="124" t="s">
        <v>647</v>
      </c>
      <c r="BH44" s="139" t="s">
        <v>263</v>
      </c>
      <c r="BI44" s="130" t="s">
        <v>100</v>
      </c>
      <c r="BJ44" s="139">
        <v>46183</v>
      </c>
      <c r="BK44" s="131" t="s">
        <v>104</v>
      </c>
      <c r="BL44" s="95"/>
      <c r="BM44" s="96"/>
      <c r="BN44" s="131" t="s">
        <v>223</v>
      </c>
      <c r="BO44" s="94"/>
      <c r="BP44" s="42"/>
      <c r="BQ44" s="141" t="s">
        <v>329</v>
      </c>
    </row>
    <row r="45" spans="1:69" ht="34.200000000000003" x14ac:dyDescent="0.3">
      <c r="A45" s="134">
        <v>41</v>
      </c>
      <c r="B45" s="124" t="s">
        <v>262</v>
      </c>
      <c r="C45" s="124" t="s">
        <v>257</v>
      </c>
      <c r="D45" s="124" t="s">
        <v>256</v>
      </c>
      <c r="E45" s="124" t="s">
        <v>279</v>
      </c>
      <c r="F45" s="124" t="s">
        <v>279</v>
      </c>
      <c r="G45" s="124" t="s">
        <v>274</v>
      </c>
      <c r="H45" s="124" t="s">
        <v>279</v>
      </c>
      <c r="I45" s="124">
        <v>65142</v>
      </c>
      <c r="J45" s="124" t="s">
        <v>378</v>
      </c>
      <c r="K45" s="124">
        <v>65142</v>
      </c>
      <c r="L45" s="124" t="s">
        <v>332</v>
      </c>
      <c r="M45" s="124" t="s">
        <v>333</v>
      </c>
      <c r="N45" s="124">
        <v>104498</v>
      </c>
      <c r="O45" s="124" t="s">
        <v>379</v>
      </c>
      <c r="P45" s="124">
        <v>622401</v>
      </c>
      <c r="Q45" s="124" t="s">
        <v>380</v>
      </c>
      <c r="R45" s="124" t="s">
        <v>294</v>
      </c>
      <c r="S45" s="124" t="s">
        <v>435</v>
      </c>
      <c r="T45" s="124" t="s">
        <v>435</v>
      </c>
      <c r="U45" s="124" t="s">
        <v>337</v>
      </c>
      <c r="V45" s="124" t="s">
        <v>288</v>
      </c>
      <c r="W45" s="124">
        <v>0</v>
      </c>
      <c r="X45" s="124" t="s">
        <v>436</v>
      </c>
      <c r="Y45" s="124">
        <v>358111128</v>
      </c>
      <c r="Z45" s="124" t="s">
        <v>437</v>
      </c>
      <c r="AA45" s="124" t="s">
        <v>319</v>
      </c>
      <c r="AB45" s="125">
        <v>68000</v>
      </c>
      <c r="AC45" s="124" t="s">
        <v>300</v>
      </c>
      <c r="AD45" s="124">
        <v>24</v>
      </c>
      <c r="AE45" s="124" t="s">
        <v>301</v>
      </c>
      <c r="AF45" s="124" t="s">
        <v>560</v>
      </c>
      <c r="AG45" s="124" t="s">
        <v>561</v>
      </c>
      <c r="AH45" s="124" t="s">
        <v>317</v>
      </c>
      <c r="AI45" s="124" t="s">
        <v>320</v>
      </c>
      <c r="AJ45" s="125">
        <v>3620</v>
      </c>
      <c r="AK45" s="125">
        <v>3620</v>
      </c>
      <c r="AL45" s="124" t="s">
        <v>598</v>
      </c>
      <c r="AM45" s="125">
        <v>13150.76</v>
      </c>
      <c r="AN45" s="125">
        <v>7909.24</v>
      </c>
      <c r="AO45" s="125">
        <v>21060</v>
      </c>
      <c r="AP45" s="125">
        <v>54849.24</v>
      </c>
      <c r="AQ45" s="125">
        <v>11329.76</v>
      </c>
      <c r="AR45" s="125">
        <v>66179</v>
      </c>
      <c r="AS45" s="125">
        <v>44086.09</v>
      </c>
      <c r="AT45" s="125">
        <v>10873.91</v>
      </c>
      <c r="AU45" s="125">
        <v>54960</v>
      </c>
      <c r="AV45" s="124">
        <v>21</v>
      </c>
      <c r="AW45" s="124"/>
      <c r="AX45" s="124"/>
      <c r="AY45" s="124"/>
      <c r="AZ45" s="124"/>
      <c r="BA45" s="124"/>
      <c r="BB45" s="124" t="s">
        <v>306</v>
      </c>
      <c r="BC45" s="124" t="s">
        <v>307</v>
      </c>
      <c r="BD45" s="124"/>
      <c r="BE45" s="125">
        <v>0</v>
      </c>
      <c r="BF45" s="124" t="s">
        <v>435</v>
      </c>
      <c r="BG45" s="124" t="s">
        <v>649</v>
      </c>
      <c r="BH45" s="139" t="s">
        <v>263</v>
      </c>
      <c r="BI45" s="130" t="s">
        <v>100</v>
      </c>
      <c r="BJ45" s="139">
        <v>46183</v>
      </c>
      <c r="BK45" s="131" t="s">
        <v>104</v>
      </c>
      <c r="BL45" s="95"/>
      <c r="BM45" s="96"/>
      <c r="BN45" s="131" t="s">
        <v>223</v>
      </c>
      <c r="BO45" s="94"/>
      <c r="BP45" s="42"/>
      <c r="BQ45" s="141" t="s">
        <v>329</v>
      </c>
    </row>
    <row r="46" spans="1:69" ht="22.8" x14ac:dyDescent="0.3">
      <c r="A46" s="134">
        <v>42</v>
      </c>
      <c r="B46" s="124" t="s">
        <v>262</v>
      </c>
      <c r="C46" s="124" t="s">
        <v>257</v>
      </c>
      <c r="D46" s="124" t="s">
        <v>256</v>
      </c>
      <c r="E46" s="124" t="s">
        <v>279</v>
      </c>
      <c r="F46" s="124" t="s">
        <v>279</v>
      </c>
      <c r="G46" s="124" t="s">
        <v>274</v>
      </c>
      <c r="H46" s="124" t="s">
        <v>279</v>
      </c>
      <c r="I46" s="124">
        <v>65142</v>
      </c>
      <c r="J46" s="124" t="s">
        <v>378</v>
      </c>
      <c r="K46" s="124">
        <v>65142</v>
      </c>
      <c r="L46" s="124" t="s">
        <v>332</v>
      </c>
      <c r="M46" s="124" t="s">
        <v>333</v>
      </c>
      <c r="N46" s="124">
        <v>104498</v>
      </c>
      <c r="O46" s="124" t="s">
        <v>379</v>
      </c>
      <c r="P46" s="124">
        <v>143718</v>
      </c>
      <c r="Q46" s="124" t="s">
        <v>419</v>
      </c>
      <c r="R46" s="124" t="s">
        <v>294</v>
      </c>
      <c r="S46" s="124" t="s">
        <v>438</v>
      </c>
      <c r="T46" s="124" t="s">
        <v>438</v>
      </c>
      <c r="U46" s="124" t="s">
        <v>337</v>
      </c>
      <c r="V46" s="124" t="s">
        <v>288</v>
      </c>
      <c r="W46" s="124">
        <v>0</v>
      </c>
      <c r="X46" s="124" t="s">
        <v>338</v>
      </c>
      <c r="Y46" s="124">
        <v>358111140</v>
      </c>
      <c r="Z46" s="124" t="s">
        <v>439</v>
      </c>
      <c r="AA46" s="124" t="s">
        <v>319</v>
      </c>
      <c r="AB46" s="125">
        <v>21000</v>
      </c>
      <c r="AC46" s="124" t="s">
        <v>300</v>
      </c>
      <c r="AD46" s="124">
        <v>18</v>
      </c>
      <c r="AE46" s="124" t="s">
        <v>599</v>
      </c>
      <c r="AF46" s="124" t="s">
        <v>462</v>
      </c>
      <c r="AG46" s="124" t="s">
        <v>576</v>
      </c>
      <c r="AH46" s="124" t="s">
        <v>464</v>
      </c>
      <c r="AI46" s="124" t="s">
        <v>320</v>
      </c>
      <c r="AJ46" s="125">
        <v>1400</v>
      </c>
      <c r="AK46" s="125">
        <v>1400</v>
      </c>
      <c r="AL46" s="124" t="s">
        <v>600</v>
      </c>
      <c r="AM46" s="125">
        <v>9487.7099999999991</v>
      </c>
      <c r="AN46" s="125">
        <v>3112.29</v>
      </c>
      <c r="AO46" s="125">
        <v>12600</v>
      </c>
      <c r="AP46" s="125">
        <v>11512.29</v>
      </c>
      <c r="AQ46" s="125">
        <v>1193.71</v>
      </c>
      <c r="AR46" s="125">
        <v>12706</v>
      </c>
      <c r="AS46" s="125">
        <v>11512.29</v>
      </c>
      <c r="AT46" s="125">
        <v>1193.71</v>
      </c>
      <c r="AU46" s="125">
        <v>12706</v>
      </c>
      <c r="AV46" s="124">
        <v>21</v>
      </c>
      <c r="AW46" s="124"/>
      <c r="AX46" s="124"/>
      <c r="AY46" s="124"/>
      <c r="AZ46" s="124"/>
      <c r="BA46" s="124"/>
      <c r="BB46" s="124" t="s">
        <v>306</v>
      </c>
      <c r="BC46" s="124" t="s">
        <v>307</v>
      </c>
      <c r="BD46" s="124"/>
      <c r="BE46" s="125">
        <v>0</v>
      </c>
      <c r="BF46" s="124" t="s">
        <v>438</v>
      </c>
      <c r="BG46" s="124" t="s">
        <v>650</v>
      </c>
      <c r="BH46" s="139" t="s">
        <v>263</v>
      </c>
      <c r="BI46" s="130" t="s">
        <v>100</v>
      </c>
      <c r="BJ46" s="139">
        <v>46183</v>
      </c>
      <c r="BK46" s="131" t="s">
        <v>104</v>
      </c>
      <c r="BL46" s="95"/>
      <c r="BM46" s="96"/>
      <c r="BN46" s="131" t="s">
        <v>223</v>
      </c>
      <c r="BO46" s="94"/>
      <c r="BP46" s="42"/>
      <c r="BQ46" s="141" t="s">
        <v>329</v>
      </c>
    </row>
    <row r="47" spans="1:69" ht="45.6" x14ac:dyDescent="0.3">
      <c r="A47" s="134">
        <v>43</v>
      </c>
      <c r="B47" s="124" t="s">
        <v>262</v>
      </c>
      <c r="C47" s="124" t="s">
        <v>257</v>
      </c>
      <c r="D47" s="124" t="s">
        <v>256</v>
      </c>
      <c r="E47" s="124" t="s">
        <v>279</v>
      </c>
      <c r="F47" s="124" t="s">
        <v>279</v>
      </c>
      <c r="G47" s="124" t="s">
        <v>274</v>
      </c>
      <c r="H47" s="124" t="s">
        <v>279</v>
      </c>
      <c r="I47" s="124">
        <v>69347</v>
      </c>
      <c r="J47" s="124" t="s">
        <v>331</v>
      </c>
      <c r="K47" s="124">
        <v>69347</v>
      </c>
      <c r="L47" s="124" t="s">
        <v>332</v>
      </c>
      <c r="M47" s="124" t="s">
        <v>333</v>
      </c>
      <c r="N47" s="124">
        <v>111922</v>
      </c>
      <c r="O47" s="124" t="s">
        <v>334</v>
      </c>
      <c r="P47" s="124">
        <v>154687</v>
      </c>
      <c r="Q47" s="124" t="s">
        <v>335</v>
      </c>
      <c r="R47" s="124" t="s">
        <v>294</v>
      </c>
      <c r="S47" s="124" t="s">
        <v>405</v>
      </c>
      <c r="T47" s="124" t="s">
        <v>405</v>
      </c>
      <c r="U47" s="124" t="s">
        <v>337</v>
      </c>
      <c r="V47" s="124" t="s">
        <v>288</v>
      </c>
      <c r="W47" s="124">
        <v>0</v>
      </c>
      <c r="X47" s="124" t="s">
        <v>398</v>
      </c>
      <c r="Y47" s="124">
        <v>358221212</v>
      </c>
      <c r="Z47" s="124" t="s">
        <v>406</v>
      </c>
      <c r="AA47" s="124" t="s">
        <v>319</v>
      </c>
      <c r="AB47" s="125">
        <v>60000</v>
      </c>
      <c r="AC47" s="124" t="s">
        <v>452</v>
      </c>
      <c r="AD47" s="124">
        <v>24</v>
      </c>
      <c r="AE47" s="124" t="s">
        <v>601</v>
      </c>
      <c r="AF47" s="124" t="s">
        <v>549</v>
      </c>
      <c r="AG47" s="124" t="s">
        <v>455</v>
      </c>
      <c r="AH47" s="124" t="s">
        <v>304</v>
      </c>
      <c r="AI47" s="124" t="s">
        <v>602</v>
      </c>
      <c r="AJ47" s="125">
        <v>3170</v>
      </c>
      <c r="AK47" s="125">
        <v>3170</v>
      </c>
      <c r="AL47" s="124" t="s">
        <v>603</v>
      </c>
      <c r="AM47" s="125">
        <v>21186.27</v>
      </c>
      <c r="AN47" s="125">
        <v>10513.73</v>
      </c>
      <c r="AO47" s="125">
        <v>31700</v>
      </c>
      <c r="AP47" s="125">
        <v>38813.730000000003</v>
      </c>
      <c r="AQ47" s="125">
        <v>6168.27</v>
      </c>
      <c r="AR47" s="125">
        <v>44982</v>
      </c>
      <c r="AS47" s="125">
        <v>26193.63</v>
      </c>
      <c r="AT47" s="125">
        <v>5506.37</v>
      </c>
      <c r="AU47" s="125">
        <v>31700</v>
      </c>
      <c r="AV47" s="124">
        <v>20</v>
      </c>
      <c r="AW47" s="124"/>
      <c r="AX47" s="124"/>
      <c r="AY47" s="124"/>
      <c r="AZ47" s="124"/>
      <c r="BA47" s="124"/>
      <c r="BB47" s="124" t="s">
        <v>306</v>
      </c>
      <c r="BC47" s="124" t="s">
        <v>307</v>
      </c>
      <c r="BD47" s="124"/>
      <c r="BE47" s="125">
        <v>0</v>
      </c>
      <c r="BF47" s="124" t="s">
        <v>405</v>
      </c>
      <c r="BG47" s="124" t="s">
        <v>637</v>
      </c>
      <c r="BH47" s="139" t="s">
        <v>263</v>
      </c>
      <c r="BI47" s="130" t="s">
        <v>100</v>
      </c>
      <c r="BJ47" s="139">
        <v>46183</v>
      </c>
      <c r="BK47" s="131" t="s">
        <v>104</v>
      </c>
      <c r="BL47" s="95"/>
      <c r="BM47" s="96"/>
      <c r="BN47" s="131" t="s">
        <v>223</v>
      </c>
      <c r="BO47" s="94"/>
      <c r="BP47" s="42"/>
      <c r="BQ47" s="141" t="s">
        <v>329</v>
      </c>
    </row>
    <row r="48" spans="1:69" ht="22.8" x14ac:dyDescent="0.3">
      <c r="A48" s="134">
        <v>44</v>
      </c>
      <c r="B48" s="124" t="s">
        <v>262</v>
      </c>
      <c r="C48" s="124" t="s">
        <v>257</v>
      </c>
      <c r="D48" s="124" t="s">
        <v>256</v>
      </c>
      <c r="E48" s="124" t="s">
        <v>279</v>
      </c>
      <c r="F48" s="124" t="s">
        <v>279</v>
      </c>
      <c r="G48" s="124" t="s">
        <v>274</v>
      </c>
      <c r="H48" s="124" t="s">
        <v>279</v>
      </c>
      <c r="I48" s="124">
        <v>65142</v>
      </c>
      <c r="J48" s="124" t="s">
        <v>378</v>
      </c>
      <c r="K48" s="124">
        <v>65142</v>
      </c>
      <c r="L48" s="124" t="s">
        <v>332</v>
      </c>
      <c r="M48" s="124" t="s">
        <v>333</v>
      </c>
      <c r="N48" s="124">
        <v>104498</v>
      </c>
      <c r="O48" s="124" t="s">
        <v>379</v>
      </c>
      <c r="P48" s="124">
        <v>622401</v>
      </c>
      <c r="Q48" s="124" t="s">
        <v>380</v>
      </c>
      <c r="R48" s="124" t="s">
        <v>294</v>
      </c>
      <c r="S48" s="124" t="s">
        <v>394</v>
      </c>
      <c r="T48" s="124" t="s">
        <v>394</v>
      </c>
      <c r="U48" s="124" t="s">
        <v>337</v>
      </c>
      <c r="V48" s="124" t="s">
        <v>288</v>
      </c>
      <c r="W48" s="124">
        <v>0</v>
      </c>
      <c r="X48" s="124" t="s">
        <v>440</v>
      </c>
      <c r="Y48" s="124">
        <v>358290213</v>
      </c>
      <c r="Z48" s="124" t="s">
        <v>396</v>
      </c>
      <c r="AA48" s="124" t="s">
        <v>319</v>
      </c>
      <c r="AB48" s="125">
        <v>65000</v>
      </c>
      <c r="AC48" s="124" t="s">
        <v>300</v>
      </c>
      <c r="AD48" s="124">
        <v>24</v>
      </c>
      <c r="AE48" s="124" t="s">
        <v>595</v>
      </c>
      <c r="AF48" s="124" t="s">
        <v>507</v>
      </c>
      <c r="AG48" s="124" t="s">
        <v>508</v>
      </c>
      <c r="AH48" s="124" t="s">
        <v>317</v>
      </c>
      <c r="AI48" s="124" t="s">
        <v>320</v>
      </c>
      <c r="AJ48" s="125">
        <v>3460</v>
      </c>
      <c r="AK48" s="125">
        <v>3460</v>
      </c>
      <c r="AL48" s="124" t="s">
        <v>536</v>
      </c>
      <c r="AM48" s="125">
        <v>10769.25</v>
      </c>
      <c r="AN48" s="125">
        <v>6530.75</v>
      </c>
      <c r="AO48" s="125">
        <v>17300</v>
      </c>
      <c r="AP48" s="125">
        <v>54230.75</v>
      </c>
      <c r="AQ48" s="125">
        <v>11861.25</v>
      </c>
      <c r="AR48" s="125">
        <v>66092</v>
      </c>
      <c r="AS48" s="125">
        <v>43934.83</v>
      </c>
      <c r="AT48" s="125">
        <v>11425.17</v>
      </c>
      <c r="AU48" s="125">
        <v>55360</v>
      </c>
      <c r="AV48" s="124">
        <v>21</v>
      </c>
      <c r="AW48" s="124"/>
      <c r="AX48" s="124"/>
      <c r="AY48" s="124"/>
      <c r="AZ48" s="124"/>
      <c r="BA48" s="124"/>
      <c r="BB48" s="124" t="s">
        <v>306</v>
      </c>
      <c r="BC48" s="124" t="s">
        <v>307</v>
      </c>
      <c r="BD48" s="124" t="s">
        <v>505</v>
      </c>
      <c r="BE48" s="125">
        <v>65000</v>
      </c>
      <c r="BF48" s="124" t="s">
        <v>394</v>
      </c>
      <c r="BG48" s="124" t="s">
        <v>633</v>
      </c>
      <c r="BH48" s="139" t="s">
        <v>263</v>
      </c>
      <c r="BI48" s="130" t="s">
        <v>100</v>
      </c>
      <c r="BJ48" s="139">
        <v>46183</v>
      </c>
      <c r="BK48" s="131" t="s">
        <v>104</v>
      </c>
      <c r="BL48" s="95"/>
      <c r="BM48" s="96"/>
      <c r="BN48" s="131" t="s">
        <v>223</v>
      </c>
      <c r="BO48" s="94"/>
      <c r="BP48" s="42"/>
      <c r="BQ48" s="141" t="s">
        <v>329</v>
      </c>
    </row>
    <row r="49" spans="1:69" ht="22.8" x14ac:dyDescent="0.3">
      <c r="A49" s="134">
        <v>45</v>
      </c>
      <c r="B49" s="124" t="s">
        <v>262</v>
      </c>
      <c r="C49" s="124" t="s">
        <v>257</v>
      </c>
      <c r="D49" s="124" t="s">
        <v>256</v>
      </c>
      <c r="E49" s="124" t="s">
        <v>279</v>
      </c>
      <c r="F49" s="124" t="s">
        <v>279</v>
      </c>
      <c r="G49" s="124" t="s">
        <v>274</v>
      </c>
      <c r="H49" s="124" t="s">
        <v>279</v>
      </c>
      <c r="I49" s="124">
        <v>69279</v>
      </c>
      <c r="J49" s="124" t="s">
        <v>361</v>
      </c>
      <c r="K49" s="124">
        <v>69279</v>
      </c>
      <c r="L49" s="124" t="s">
        <v>332</v>
      </c>
      <c r="M49" s="124" t="s">
        <v>333</v>
      </c>
      <c r="N49" s="124">
        <v>386833</v>
      </c>
      <c r="O49" s="124" t="s">
        <v>362</v>
      </c>
      <c r="P49" s="124">
        <v>759102</v>
      </c>
      <c r="Q49" s="124" t="s">
        <v>441</v>
      </c>
      <c r="R49" s="124" t="s">
        <v>294</v>
      </c>
      <c r="S49" s="124" t="s">
        <v>442</v>
      </c>
      <c r="T49" s="124" t="s">
        <v>442</v>
      </c>
      <c r="U49" s="124" t="s">
        <v>337</v>
      </c>
      <c r="V49" s="124" t="s">
        <v>288</v>
      </c>
      <c r="W49" s="124">
        <v>0</v>
      </c>
      <c r="X49" s="124" t="s">
        <v>443</v>
      </c>
      <c r="Y49" s="124">
        <v>358773959</v>
      </c>
      <c r="Z49" s="124" t="s">
        <v>444</v>
      </c>
      <c r="AA49" s="124" t="s">
        <v>604</v>
      </c>
      <c r="AB49" s="125">
        <v>55000</v>
      </c>
      <c r="AC49" s="124" t="s">
        <v>488</v>
      </c>
      <c r="AD49" s="124">
        <v>24</v>
      </c>
      <c r="AE49" s="124" t="s">
        <v>595</v>
      </c>
      <c r="AF49" s="124" t="s">
        <v>605</v>
      </c>
      <c r="AG49" s="124" t="s">
        <v>606</v>
      </c>
      <c r="AH49" s="124" t="s">
        <v>317</v>
      </c>
      <c r="AI49" s="124" t="s">
        <v>607</v>
      </c>
      <c r="AJ49" s="125">
        <v>2930</v>
      </c>
      <c r="AK49" s="125">
        <v>2930</v>
      </c>
      <c r="AL49" s="124" t="s">
        <v>608</v>
      </c>
      <c r="AM49" s="125">
        <v>33979.480000000003</v>
      </c>
      <c r="AN49" s="125">
        <v>12900.52</v>
      </c>
      <c r="AO49" s="125">
        <v>46880</v>
      </c>
      <c r="AP49" s="125">
        <v>21020.52</v>
      </c>
      <c r="AQ49" s="125">
        <v>1980.48</v>
      </c>
      <c r="AR49" s="125">
        <v>23001</v>
      </c>
      <c r="AS49" s="125">
        <v>7635.25</v>
      </c>
      <c r="AT49" s="125">
        <v>1154.75</v>
      </c>
      <c r="AU49" s="125">
        <v>8790</v>
      </c>
      <c r="AV49" s="124">
        <v>19</v>
      </c>
      <c r="AW49" s="124"/>
      <c r="AX49" s="124"/>
      <c r="AY49" s="124"/>
      <c r="AZ49" s="124"/>
      <c r="BA49" s="124"/>
      <c r="BB49" s="124" t="s">
        <v>306</v>
      </c>
      <c r="BC49" s="124" t="s">
        <v>307</v>
      </c>
      <c r="BD49" s="124"/>
      <c r="BE49" s="125">
        <v>0</v>
      </c>
      <c r="BF49" s="124" t="s">
        <v>442</v>
      </c>
      <c r="BG49" s="124" t="s">
        <v>651</v>
      </c>
      <c r="BH49" s="139" t="s">
        <v>263</v>
      </c>
      <c r="BI49" s="130" t="s">
        <v>100</v>
      </c>
      <c r="BJ49" s="139">
        <v>46181</v>
      </c>
      <c r="BK49" s="131" t="s">
        <v>104</v>
      </c>
      <c r="BL49" s="130"/>
      <c r="BM49" s="132"/>
      <c r="BN49" s="131" t="s">
        <v>223</v>
      </c>
      <c r="BO49" s="94"/>
      <c r="BP49" s="42"/>
      <c r="BQ49" s="141" t="s">
        <v>329</v>
      </c>
    </row>
    <row r="50" spans="1:69" ht="45.6" x14ac:dyDescent="0.3">
      <c r="A50" s="134">
        <v>46</v>
      </c>
      <c r="B50" s="124" t="s">
        <v>262</v>
      </c>
      <c r="C50" s="124" t="s">
        <v>257</v>
      </c>
      <c r="D50" s="124" t="s">
        <v>256</v>
      </c>
      <c r="E50" s="124" t="s">
        <v>279</v>
      </c>
      <c r="F50" s="124" t="s">
        <v>279</v>
      </c>
      <c r="G50" s="124" t="s">
        <v>274</v>
      </c>
      <c r="H50" s="124" t="s">
        <v>279</v>
      </c>
      <c r="I50" s="124">
        <v>65142</v>
      </c>
      <c r="J50" s="124" t="s">
        <v>378</v>
      </c>
      <c r="K50" s="124">
        <v>65142</v>
      </c>
      <c r="L50" s="124" t="s">
        <v>332</v>
      </c>
      <c r="M50" s="124" t="s">
        <v>333</v>
      </c>
      <c r="N50" s="124">
        <v>104498</v>
      </c>
      <c r="O50" s="124" t="s">
        <v>379</v>
      </c>
      <c r="P50" s="124">
        <v>155933</v>
      </c>
      <c r="Q50" s="124" t="s">
        <v>424</v>
      </c>
      <c r="R50" s="124" t="s">
        <v>294</v>
      </c>
      <c r="S50" s="124" t="s">
        <v>445</v>
      </c>
      <c r="T50" s="124" t="s">
        <v>445</v>
      </c>
      <c r="U50" s="124" t="s">
        <v>287</v>
      </c>
      <c r="V50" s="124" t="s">
        <v>288</v>
      </c>
      <c r="W50" s="124">
        <v>0</v>
      </c>
      <c r="X50" s="124" t="s">
        <v>398</v>
      </c>
      <c r="Y50" s="124">
        <v>358847238</v>
      </c>
      <c r="Z50" s="124" t="s">
        <v>446</v>
      </c>
      <c r="AA50" s="124" t="s">
        <v>604</v>
      </c>
      <c r="AB50" s="125">
        <v>62000</v>
      </c>
      <c r="AC50" s="124" t="s">
        <v>300</v>
      </c>
      <c r="AD50" s="124">
        <v>24</v>
      </c>
      <c r="AE50" s="124" t="s">
        <v>609</v>
      </c>
      <c r="AF50" s="124" t="s">
        <v>610</v>
      </c>
      <c r="AG50" s="124" t="s">
        <v>592</v>
      </c>
      <c r="AH50" s="124" t="s">
        <v>464</v>
      </c>
      <c r="AI50" s="124" t="s">
        <v>611</v>
      </c>
      <c r="AJ50" s="125">
        <v>3250</v>
      </c>
      <c r="AK50" s="125">
        <v>3250</v>
      </c>
      <c r="AL50" s="124" t="s">
        <v>612</v>
      </c>
      <c r="AM50" s="125">
        <v>12511.46</v>
      </c>
      <c r="AN50" s="125">
        <v>6238.54</v>
      </c>
      <c r="AO50" s="125">
        <v>18750</v>
      </c>
      <c r="AP50" s="125">
        <v>49488.54</v>
      </c>
      <c r="AQ50" s="125">
        <v>9440.4599999999991</v>
      </c>
      <c r="AR50" s="125">
        <v>58929</v>
      </c>
      <c r="AS50" s="125">
        <v>34437.54</v>
      </c>
      <c r="AT50" s="125">
        <v>8562.4599999999991</v>
      </c>
      <c r="AU50" s="125">
        <v>43000</v>
      </c>
      <c r="AV50" s="124">
        <v>19</v>
      </c>
      <c r="AW50" s="124"/>
      <c r="AX50" s="124"/>
      <c r="AY50" s="124"/>
      <c r="AZ50" s="124"/>
      <c r="BA50" s="124"/>
      <c r="BB50" s="124" t="s">
        <v>306</v>
      </c>
      <c r="BC50" s="124" t="s">
        <v>307</v>
      </c>
      <c r="BD50" s="124" t="s">
        <v>539</v>
      </c>
      <c r="BE50" s="125">
        <v>62000</v>
      </c>
      <c r="BF50" s="124" t="s">
        <v>445</v>
      </c>
      <c r="BG50" s="124" t="s">
        <v>652</v>
      </c>
      <c r="BH50" s="139" t="s">
        <v>263</v>
      </c>
      <c r="BI50" s="130" t="s">
        <v>100</v>
      </c>
      <c r="BJ50" s="139">
        <v>46183</v>
      </c>
      <c r="BK50" s="131" t="s">
        <v>104</v>
      </c>
      <c r="BL50" s="95"/>
      <c r="BM50" s="96"/>
      <c r="BN50" s="131" t="s">
        <v>223</v>
      </c>
      <c r="BO50" s="94"/>
      <c r="BP50" s="42"/>
      <c r="BQ50" s="141" t="s">
        <v>329</v>
      </c>
    </row>
    <row r="51" spans="1:69" ht="22.8" x14ac:dyDescent="0.3">
      <c r="A51" s="134">
        <v>47</v>
      </c>
      <c r="B51" s="124" t="s">
        <v>262</v>
      </c>
      <c r="C51" s="124" t="s">
        <v>257</v>
      </c>
      <c r="D51" s="124" t="s">
        <v>256</v>
      </c>
      <c r="E51" s="124" t="s">
        <v>279</v>
      </c>
      <c r="F51" s="124" t="s">
        <v>279</v>
      </c>
      <c r="G51" s="124" t="s">
        <v>274</v>
      </c>
      <c r="H51" s="124" t="s">
        <v>279</v>
      </c>
      <c r="I51" s="124">
        <v>65142</v>
      </c>
      <c r="J51" s="124" t="s">
        <v>378</v>
      </c>
      <c r="K51" s="124">
        <v>65142</v>
      </c>
      <c r="L51" s="124" t="s">
        <v>332</v>
      </c>
      <c r="M51" s="124" t="s">
        <v>333</v>
      </c>
      <c r="N51" s="124">
        <v>104693</v>
      </c>
      <c r="O51" s="124" t="s">
        <v>447</v>
      </c>
      <c r="P51" s="124">
        <v>478446</v>
      </c>
      <c r="Q51" s="124" t="s">
        <v>448</v>
      </c>
      <c r="R51" s="124" t="s">
        <v>294</v>
      </c>
      <c r="S51" s="124" t="s">
        <v>449</v>
      </c>
      <c r="T51" s="124" t="s">
        <v>449</v>
      </c>
      <c r="U51" s="124" t="s">
        <v>296</v>
      </c>
      <c r="V51" s="124" t="s">
        <v>288</v>
      </c>
      <c r="W51" s="124">
        <v>0</v>
      </c>
      <c r="X51" s="124" t="s">
        <v>413</v>
      </c>
      <c r="Y51" s="124">
        <v>359128193</v>
      </c>
      <c r="Z51" s="124" t="s">
        <v>450</v>
      </c>
      <c r="AA51" s="124" t="s">
        <v>613</v>
      </c>
      <c r="AB51" s="125">
        <v>80000</v>
      </c>
      <c r="AC51" s="124" t="s">
        <v>300</v>
      </c>
      <c r="AD51" s="124">
        <v>24</v>
      </c>
      <c r="AE51" s="124" t="s">
        <v>614</v>
      </c>
      <c r="AF51" s="124" t="s">
        <v>615</v>
      </c>
      <c r="AG51" s="124" t="s">
        <v>616</v>
      </c>
      <c r="AH51" s="124" t="s">
        <v>304</v>
      </c>
      <c r="AI51" s="124" t="s">
        <v>617</v>
      </c>
      <c r="AJ51" s="125">
        <v>4220</v>
      </c>
      <c r="AK51" s="125">
        <v>4220</v>
      </c>
      <c r="AL51" s="124" t="s">
        <v>618</v>
      </c>
      <c r="AM51" s="125">
        <v>44211.72</v>
      </c>
      <c r="AN51" s="125">
        <v>19088.28</v>
      </c>
      <c r="AO51" s="125">
        <v>63300</v>
      </c>
      <c r="AP51" s="125">
        <v>35788.28</v>
      </c>
      <c r="AQ51" s="125">
        <v>3785.72</v>
      </c>
      <c r="AR51" s="125">
        <v>39574</v>
      </c>
      <c r="AS51" s="125">
        <v>3498.11</v>
      </c>
      <c r="AT51" s="125">
        <v>721.89</v>
      </c>
      <c r="AU51" s="125">
        <v>4220</v>
      </c>
      <c r="AV51" s="124">
        <v>16</v>
      </c>
      <c r="AW51" s="124"/>
      <c r="AX51" s="124"/>
      <c r="AY51" s="124"/>
      <c r="AZ51" s="124"/>
      <c r="BA51" s="124"/>
      <c r="BB51" s="124" t="s">
        <v>306</v>
      </c>
      <c r="BC51" s="124" t="s">
        <v>307</v>
      </c>
      <c r="BD51" s="124"/>
      <c r="BE51" s="125">
        <v>0</v>
      </c>
      <c r="BF51" s="124" t="s">
        <v>449</v>
      </c>
      <c r="BG51" s="124" t="s">
        <v>653</v>
      </c>
      <c r="BH51" s="139" t="s">
        <v>263</v>
      </c>
      <c r="BI51" s="130" t="s">
        <v>100</v>
      </c>
      <c r="BJ51" s="139">
        <v>46183</v>
      </c>
      <c r="BK51" s="131" t="s">
        <v>104</v>
      </c>
      <c r="BL51" s="95"/>
      <c r="BM51" s="96"/>
      <c r="BN51" s="131" t="s">
        <v>223</v>
      </c>
      <c r="BO51" s="94"/>
      <c r="BP51" s="42"/>
      <c r="BQ51" s="141" t="s">
        <v>329</v>
      </c>
    </row>
    <row r="52" spans="1:69" x14ac:dyDescent="0.3">
      <c r="A52" s="134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x14ac:dyDescent="0.3">
      <c r="A53" s="134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">
      <c r="A54" s="134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">
      <c r="A55" s="134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">
      <c r="A56" s="134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">
      <c r="A57" s="134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">
      <c r="A58" s="134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">
      <c r="A59" s="134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">
      <c r="A60" s="134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">
      <c r="A61" s="134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">
      <c r="A62" s="134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x14ac:dyDescent="0.3">
      <c r="A63" s="134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x14ac:dyDescent="0.3">
      <c r="A64" s="134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">
      <c r="A65" s="134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">
      <c r="A66" s="134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">
      <c r="A67" s="134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">
      <c r="A68" s="134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">
      <c r="A69" s="134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">
      <c r="A70" s="134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x14ac:dyDescent="0.3">
      <c r="A71" s="134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">
      <c r="A72" s="134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">
      <c r="A73" s="134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">
      <c r="A74" s="134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">
      <c r="A75" s="134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">
      <c r="A76" s="134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">
      <c r="A77" s="134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">
      <c r="A78" s="134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">
      <c r="A79" s="134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">
      <c r="A80" s="134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">
      <c r="A81" s="134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">
      <c r="A82" s="134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x14ac:dyDescent="0.3">
      <c r="A83" s="134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x14ac:dyDescent="0.3">
      <c r="A84" s="134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x14ac:dyDescent="0.3">
      <c r="A85" s="134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x14ac:dyDescent="0.3">
      <c r="A86" s="134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x14ac:dyDescent="0.3">
      <c r="A87" s="134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x14ac:dyDescent="0.3">
      <c r="A88" s="134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">
      <c r="A89" s="134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">
      <c r="A90" s="134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">
      <c r="A91" s="134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">
      <c r="A92" s="134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">
      <c r="A93" s="134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">
      <c r="A94" s="134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">
      <c r="A95" s="134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">
      <c r="A96" s="134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">
      <c r="A97" s="134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">
      <c r="A98" s="134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">
      <c r="A99" s="134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">
      <c r="A100" s="134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">
      <c r="A101" s="134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">
      <c r="A102" s="134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">
      <c r="A103" s="134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4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4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4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4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4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4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4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4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4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4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4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4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4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4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4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4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4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4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4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4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4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4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4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4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4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4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4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4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4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4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4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4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4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4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4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4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4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4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4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4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4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4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4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4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4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4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4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4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4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4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4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customHeight="1" x14ac:dyDescent="0.3">
      <c r="A155" s="134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customHeight="1" x14ac:dyDescent="0.3">
      <c r="A156" s="134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4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4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4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4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4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4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4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4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4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4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4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4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4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4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4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4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4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4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4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4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4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4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4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4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4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4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4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4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4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4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4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4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4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4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4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4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4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4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4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4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4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4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4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4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4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4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4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customHeight="1" x14ac:dyDescent="0.3">
      <c r="A204" s="134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4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4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4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4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4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4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4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4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4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4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">
      <c r="A215" s="134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4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4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4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4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4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x14ac:dyDescent="0.3">
      <c r="A221" s="134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x14ac:dyDescent="0.3">
      <c r="A222" s="134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4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x14ac:dyDescent="0.3">
      <c r="A224" s="134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x14ac:dyDescent="0.3">
      <c r="A225" s="134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x14ac:dyDescent="0.3">
      <c r="A226" s="134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x14ac:dyDescent="0.3">
      <c r="A227" s="134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x14ac:dyDescent="0.3">
      <c r="A228" s="134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x14ac:dyDescent="0.3">
      <c r="A229" s="134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x14ac:dyDescent="0.3">
      <c r="A230" s="134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x14ac:dyDescent="0.3">
      <c r="A231" s="134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x14ac:dyDescent="0.3">
      <c r="A232" s="134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">
      <c r="A233" s="134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4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4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4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4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4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4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4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4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4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customHeight="1" x14ac:dyDescent="0.3">
      <c r="A243" s="134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4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">
      <c r="A245" s="134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4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4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4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">
      <c r="A249" s="134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4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4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4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">
      <c r="A253" s="134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4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">
      <c r="A255" s="134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">
      <c r="A256" s="134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">
      <c r="A257" s="134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">
      <c r="A258" s="134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4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4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4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4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4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4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4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4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4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4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4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4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4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4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customHeight="1" x14ac:dyDescent="0.3">
      <c r="A273" s="134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customHeight="1" x14ac:dyDescent="0.3">
      <c r="A274" s="134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4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">
      <c r="A276" s="134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customHeight="1" x14ac:dyDescent="0.3">
      <c r="A277" s="134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4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">
      <c r="A279" s="134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4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customHeight="1" x14ac:dyDescent="0.3">
      <c r="A281" s="134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customHeight="1" x14ac:dyDescent="0.3">
      <c r="A282" s="134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customHeight="1" x14ac:dyDescent="0.3">
      <c r="A283" s="134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customHeight="1" x14ac:dyDescent="0.3">
      <c r="A284" s="134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customHeight="1" x14ac:dyDescent="0.3">
      <c r="A285" s="134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customHeight="1" x14ac:dyDescent="0.3">
      <c r="A286" s="134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4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4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customHeight="1" x14ac:dyDescent="0.3">
      <c r="A289" s="134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customHeight="1" x14ac:dyDescent="0.3">
      <c r="A290" s="134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4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4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4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4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4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4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4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4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4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4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4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4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4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customHeight="1" x14ac:dyDescent="0.3">
      <c r="A304" s="134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">
      <c r="A305" s="134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customHeight="1" x14ac:dyDescent="0.3">
      <c r="A306" s="134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customHeight="1" x14ac:dyDescent="0.3">
      <c r="A307" s="134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">
      <c r="A308" s="134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">
      <c r="A309" s="134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">
      <c r="A310" s="134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customHeight="1" x14ac:dyDescent="0.3">
      <c r="A311" s="134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4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4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4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4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4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customHeight="1" x14ac:dyDescent="0.3">
      <c r="A317" s="134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customHeight="1" x14ac:dyDescent="0.3">
      <c r="A318" s="134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">
      <c r="A319" s="134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">
      <c r="A320" s="134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4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4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customHeight="1" x14ac:dyDescent="0.3">
      <c r="A323" s="134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4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4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">
      <c r="A326" s="134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4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4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">
      <c r="A329" s="134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">
      <c r="A330" s="134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">
      <c r="A331" s="134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4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customHeight="1" x14ac:dyDescent="0.3">
      <c r="A333" s="134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customHeight="1" x14ac:dyDescent="0.3">
      <c r="A334" s="134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4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customHeight="1" x14ac:dyDescent="0.3">
      <c r="A336" s="134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customHeight="1" x14ac:dyDescent="0.3">
      <c r="A337" s="134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customHeight="1" x14ac:dyDescent="0.3">
      <c r="A338" s="134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customHeight="1" x14ac:dyDescent="0.3">
      <c r="A339" s="134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customHeight="1" x14ac:dyDescent="0.3">
      <c r="A340" s="134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customHeight="1" x14ac:dyDescent="0.3">
      <c r="A341" s="134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customHeight="1" x14ac:dyDescent="0.3">
      <c r="A342" s="134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4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customHeight="1" x14ac:dyDescent="0.3">
      <c r="A344" s="134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customHeight="1" x14ac:dyDescent="0.3">
      <c r="A345" s="134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customHeight="1" x14ac:dyDescent="0.3">
      <c r="A346" s="134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customHeight="1" x14ac:dyDescent="0.3">
      <c r="A347" s="134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customHeight="1" x14ac:dyDescent="0.3">
      <c r="A348" s="134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4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4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4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4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4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customHeight="1" x14ac:dyDescent="0.3">
      <c r="A354" s="134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customHeight="1" x14ac:dyDescent="0.3">
      <c r="A355" s="134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customHeight="1" x14ac:dyDescent="0.3">
      <c r="A356" s="134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customHeight="1" x14ac:dyDescent="0.3">
      <c r="A357" s="134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customHeight="1" x14ac:dyDescent="0.3">
      <c r="A358" s="134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customHeight="1" x14ac:dyDescent="0.3">
      <c r="A359" s="134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4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4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4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4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customHeight="1" x14ac:dyDescent="0.3">
      <c r="A364" s="134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customHeight="1" x14ac:dyDescent="0.3">
      <c r="A365" s="134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customHeight="1" x14ac:dyDescent="0.3">
      <c r="A366" s="134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4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customHeight="1" x14ac:dyDescent="0.3">
      <c r="A368" s="134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customHeight="1" x14ac:dyDescent="0.3">
      <c r="A369" s="134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customHeight="1" x14ac:dyDescent="0.3">
      <c r="A370" s="134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customHeight="1" x14ac:dyDescent="0.3">
      <c r="A371" s="134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customHeight="1" x14ac:dyDescent="0.3">
      <c r="A372" s="134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4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customHeight="1" x14ac:dyDescent="0.3">
      <c r="A374" s="134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customHeight="1" x14ac:dyDescent="0.3">
      <c r="A375" s="134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customHeight="1" x14ac:dyDescent="0.3">
      <c r="A376" s="134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customHeight="1" x14ac:dyDescent="0.3">
      <c r="A377" s="134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customHeight="1" x14ac:dyDescent="0.3">
      <c r="A378" s="134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4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4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4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4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">
      <c r="A383" s="134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">
      <c r="A384" s="134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">
      <c r="A385" s="134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">
      <c r="A386" s="134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">
      <c r="A387" s="134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4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customHeight="1" x14ac:dyDescent="0.3">
      <c r="A389" s="134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">
      <c r="A390" s="134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">
      <c r="A391" s="134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">
      <c r="A392" s="134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customHeight="1" x14ac:dyDescent="0.3">
      <c r="A393" s="134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customHeight="1" x14ac:dyDescent="0.3">
      <c r="A394" s="134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customHeight="1" x14ac:dyDescent="0.3">
      <c r="A395" s="134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customHeight="1" x14ac:dyDescent="0.3">
      <c r="A396" s="134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customHeight="1" x14ac:dyDescent="0.3">
      <c r="A397" s="134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customHeight="1" x14ac:dyDescent="0.3">
      <c r="A398" s="134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customHeight="1" x14ac:dyDescent="0.3">
      <c r="A399" s="134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customHeight="1" x14ac:dyDescent="0.3">
      <c r="A400" s="134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4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4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4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4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4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customHeight="1" x14ac:dyDescent="0.3">
      <c r="A406" s="134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customHeight="1" x14ac:dyDescent="0.3">
      <c r="A407" s="134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customHeight="1" x14ac:dyDescent="0.3">
      <c r="A408" s="134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customHeight="1" x14ac:dyDescent="0.3">
      <c r="A409" s="134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customHeight="1" x14ac:dyDescent="0.3">
      <c r="A410" s="134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customHeight="1" x14ac:dyDescent="0.3">
      <c r="A411" s="134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customHeight="1" x14ac:dyDescent="0.3">
      <c r="A412" s="134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customHeight="1" x14ac:dyDescent="0.3">
      <c r="A413" s="134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customHeight="1" x14ac:dyDescent="0.3">
      <c r="A414" s="134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customHeight="1" x14ac:dyDescent="0.3">
      <c r="A415" s="134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4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4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customHeight="1" x14ac:dyDescent="0.3">
      <c r="A418" s="134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customHeight="1" x14ac:dyDescent="0.3">
      <c r="A419" s="134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customHeight="1" x14ac:dyDescent="0.3">
      <c r="A420" s="134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customHeight="1" x14ac:dyDescent="0.3">
      <c r="A421" s="134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customHeight="1" x14ac:dyDescent="0.3">
      <c r="A422" s="134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customHeight="1" x14ac:dyDescent="0.3">
      <c r="A423" s="134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customHeight="1" x14ac:dyDescent="0.3">
      <c r="A424" s="134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customHeight="1" x14ac:dyDescent="0.3">
      <c r="A425" s="134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4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4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4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4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4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4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4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4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4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4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4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4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4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4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4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4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4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4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4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4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4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4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">
      <c r="A448" s="134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">
      <c r="A449" s="134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4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4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4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4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4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4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4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4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4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4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customHeight="1" x14ac:dyDescent="0.3">
      <c r="A460" s="134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4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4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4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4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4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4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4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4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4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">
      <c r="A470" s="134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">
      <c r="A471" s="134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customHeight="1" x14ac:dyDescent="0.3">
      <c r="A472" s="134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customHeight="1" x14ac:dyDescent="0.3">
      <c r="A473" s="134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customHeight="1" x14ac:dyDescent="0.3">
      <c r="A474" s="134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customHeight="1" x14ac:dyDescent="0.3">
      <c r="A475" s="134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customHeight="1" x14ac:dyDescent="0.3">
      <c r="A476" s="134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customHeight="1" x14ac:dyDescent="0.3">
      <c r="A477" s="134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customHeight="1" x14ac:dyDescent="0.3">
      <c r="A478" s="134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customHeight="1" x14ac:dyDescent="0.3">
      <c r="A479" s="134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customHeight="1" x14ac:dyDescent="0.3">
      <c r="A480" s="134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customHeight="1" x14ac:dyDescent="0.3">
      <c r="A481" s="134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customHeight="1" x14ac:dyDescent="0.3">
      <c r="A482" s="134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customHeight="1" x14ac:dyDescent="0.3">
      <c r="A483" s="134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customHeight="1" x14ac:dyDescent="0.3">
      <c r="A484" s="134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customHeight="1" x14ac:dyDescent="0.3">
      <c r="A485" s="134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">
      <c r="A486" s="134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4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4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">
      <c r="A489" s="134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customHeight="1" x14ac:dyDescent="0.3">
      <c r="A490" s="134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4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4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customHeight="1" x14ac:dyDescent="0.3">
      <c r="A493" s="134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4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customHeight="1" x14ac:dyDescent="0.3">
      <c r="A495" s="134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customHeight="1" x14ac:dyDescent="0.3">
      <c r="A496" s="134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customHeight="1" x14ac:dyDescent="0.3">
      <c r="A497" s="134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customHeight="1" x14ac:dyDescent="0.3">
      <c r="A498" s="134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customHeight="1" x14ac:dyDescent="0.3">
      <c r="A499" s="134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customHeight="1" x14ac:dyDescent="0.3">
      <c r="A500" s="134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4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customHeight="1" x14ac:dyDescent="0.3">
      <c r="A502" s="134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4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customHeight="1" x14ac:dyDescent="0.3">
      <c r="A504" s="134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4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4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4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4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4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4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4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4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customHeight="1" x14ac:dyDescent="0.3">
      <c r="A513" s="134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customHeight="1" x14ac:dyDescent="0.3">
      <c r="A514" s="134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4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customHeight="1" x14ac:dyDescent="0.3">
      <c r="A516" s="134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customHeight="1" x14ac:dyDescent="0.3">
      <c r="A517" s="134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4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4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4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4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4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4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4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4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4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4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4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4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4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4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4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4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4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4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4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customHeight="1" x14ac:dyDescent="0.3">
      <c r="A537" s="134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customHeight="1" x14ac:dyDescent="0.3">
      <c r="A538" s="134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4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4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4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4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4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4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4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4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customHeight="1" x14ac:dyDescent="0.3">
      <c r="A547" s="134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4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4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4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">
      <c r="A551" s="134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4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4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4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4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4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4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4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customHeight="1" x14ac:dyDescent="0.3">
      <c r="A559" s="134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customHeight="1" x14ac:dyDescent="0.3">
      <c r="A560" s="134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customHeight="1" x14ac:dyDescent="0.3">
      <c r="A561" s="134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">
      <c r="A562" s="134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4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4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customHeight="1" x14ac:dyDescent="0.3">
      <c r="A565" s="134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4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4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4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4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4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4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customHeight="1" x14ac:dyDescent="0.3">
      <c r="A572" s="134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4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4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customHeight="1" x14ac:dyDescent="0.3">
      <c r="A575" s="134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4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4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customHeight="1" x14ac:dyDescent="0.3">
      <c r="A578" s="134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customHeight="1" x14ac:dyDescent="0.3">
      <c r="A579" s="134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4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">
      <c r="A581" s="134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4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4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4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4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4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4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4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4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customHeight="1" x14ac:dyDescent="0.3">
      <c r="A590" s="134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4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4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4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4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4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4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4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4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4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4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4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4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4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4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4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4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4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4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customHeight="1" x14ac:dyDescent="0.3">
      <c r="A609" s="134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4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4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4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4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4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4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4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4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4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4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4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4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4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4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4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4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4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4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4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4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4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4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4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4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4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4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4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4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4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4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customHeight="1" x14ac:dyDescent="0.3">
      <c r="A640" s="134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4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4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4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4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4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4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4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customHeight="1" x14ac:dyDescent="0.3">
      <c r="A648" s="134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4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4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customHeight="1" x14ac:dyDescent="0.3">
      <c r="A651" s="134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4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4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4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4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4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4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4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4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customHeight="1" x14ac:dyDescent="0.3">
      <c r="A660" s="134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4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4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4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4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4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4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customHeight="1" x14ac:dyDescent="0.3">
      <c r="A667" s="134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4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customHeight="1" x14ac:dyDescent="0.3">
      <c r="A669" s="134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customHeight="1" x14ac:dyDescent="0.3">
      <c r="A670" s="134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4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4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4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4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4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customHeight="1" x14ac:dyDescent="0.3">
      <c r="A676" s="134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4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customHeight="1" x14ac:dyDescent="0.3">
      <c r="A678" s="134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customHeight="1" x14ac:dyDescent="0.3">
      <c r="A679" s="134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4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customHeight="1" x14ac:dyDescent="0.3">
      <c r="A681" s="134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4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4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customHeight="1" x14ac:dyDescent="0.3">
      <c r="A684" s="134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customHeight="1" x14ac:dyDescent="0.3">
      <c r="A685" s="134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4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4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4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4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4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4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4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4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4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4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">
      <c r="A696" s="134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">
      <c r="A697" s="134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4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4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4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4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4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4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">
      <c r="A704" s="134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4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4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4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4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">
      <c r="A709" s="134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4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4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4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customHeight="1" x14ac:dyDescent="0.3">
      <c r="A713" s="134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4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4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4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customHeight="1" x14ac:dyDescent="0.3">
      <c r="A717" s="134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4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">
      <c r="A719" s="134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4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4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customHeight="1" x14ac:dyDescent="0.3">
      <c r="A722" s="134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4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customHeight="1" x14ac:dyDescent="0.3">
      <c r="A724" s="134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customHeight="1" x14ac:dyDescent="0.3">
      <c r="A725" s="134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4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4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4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4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4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">
      <c r="A731" s="134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customHeight="1" x14ac:dyDescent="0.3">
      <c r="A732" s="134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4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4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4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4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customHeight="1" x14ac:dyDescent="0.3">
      <c r="A737" s="134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4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4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4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4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">
      <c r="A742" s="134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4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4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4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4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customHeight="1" x14ac:dyDescent="0.3">
      <c r="A747" s="134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4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4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4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">
      <c r="A751" s="134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customHeight="1" x14ac:dyDescent="0.3">
      <c r="A752" s="134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customHeight="1" x14ac:dyDescent="0.3">
      <c r="A753" s="134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4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4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4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">
      <c r="A757" s="134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">
      <c r="A758" s="134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customHeight="1" x14ac:dyDescent="0.3">
      <c r="A759" s="134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4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4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">
      <c r="A762" s="134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4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">
      <c r="A764" s="134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">
      <c r="A765" s="134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">
      <c r="A766" s="134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customHeight="1" x14ac:dyDescent="0.3">
      <c r="A767" s="134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">
      <c r="A768" s="134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">
      <c r="A769" s="134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customHeight="1" x14ac:dyDescent="0.3">
      <c r="A770" s="134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">
      <c r="A771" s="134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4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">
      <c r="A773" s="134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4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customHeight="1" x14ac:dyDescent="0.3">
      <c r="A775" s="134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4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4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4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customHeight="1" x14ac:dyDescent="0.3">
      <c r="A779" s="134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customHeight="1" x14ac:dyDescent="0.3">
      <c r="A780" s="134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">
      <c r="A781" s="134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4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4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">
      <c r="A784" s="134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customHeight="1" x14ac:dyDescent="0.3">
      <c r="A785" s="134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customHeight="1" x14ac:dyDescent="0.3">
      <c r="A786" s="134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customHeight="1" x14ac:dyDescent="0.3">
      <c r="A787" s="134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">
      <c r="A788" s="134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">
      <c r="A789" s="134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customHeight="1" x14ac:dyDescent="0.3">
      <c r="A790" s="134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">
      <c r="A791" s="134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customHeight="1" x14ac:dyDescent="0.3">
      <c r="A792" s="134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customHeight="1" x14ac:dyDescent="0.3">
      <c r="A793" s="134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customHeight="1" x14ac:dyDescent="0.3">
      <c r="A794" s="134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">
      <c r="A795" s="134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customHeight="1" x14ac:dyDescent="0.3">
      <c r="A796" s="134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customHeight="1" x14ac:dyDescent="0.3">
      <c r="A797" s="134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customHeight="1" x14ac:dyDescent="0.3">
      <c r="A798" s="134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customHeight="1" x14ac:dyDescent="0.3">
      <c r="A799" s="134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4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customHeight="1" x14ac:dyDescent="0.3">
      <c r="A801" s="134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">
      <c r="A802" s="134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">
      <c r="A803" s="134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">
      <c r="A804" s="134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">
      <c r="A805" s="134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">
      <c r="A806" s="134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">
      <c r="A807" s="134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customHeight="1" x14ac:dyDescent="0.3">
      <c r="A808" s="134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customHeight="1" x14ac:dyDescent="0.3">
      <c r="A809" s="134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">
      <c r="A810" s="134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">
      <c r="A811" s="134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customHeight="1" x14ac:dyDescent="0.3">
      <c r="A812" s="134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customHeight="1" x14ac:dyDescent="0.3">
      <c r="A813" s="134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customHeight="1" x14ac:dyDescent="0.3">
      <c r="A814" s="134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customHeight="1" x14ac:dyDescent="0.3">
      <c r="A815" s="134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customHeight="1" x14ac:dyDescent="0.3">
      <c r="A816" s="134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customHeight="1" x14ac:dyDescent="0.3">
      <c r="A817" s="134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customHeight="1" x14ac:dyDescent="0.3">
      <c r="A818" s="134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customHeight="1" x14ac:dyDescent="0.3">
      <c r="A819" s="134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customHeight="1" x14ac:dyDescent="0.3">
      <c r="A820" s="134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customHeight="1" x14ac:dyDescent="0.3">
      <c r="A821" s="134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4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customHeight="1" x14ac:dyDescent="0.3">
      <c r="A823" s="134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">
      <c r="A824" s="134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customHeight="1" x14ac:dyDescent="0.3">
      <c r="A825" s="134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customHeight="1" x14ac:dyDescent="0.3">
      <c r="A826" s="134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">
      <c r="A827" s="134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">
      <c r="A828" s="134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">
      <c r="A829" s="134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customHeight="1" x14ac:dyDescent="0.3">
      <c r="A830" s="134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customHeight="1" x14ac:dyDescent="0.3">
      <c r="A831" s="134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customHeight="1" x14ac:dyDescent="0.3">
      <c r="A832" s="134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customHeight="1" x14ac:dyDescent="0.3">
      <c r="A833" s="134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customHeight="1" x14ac:dyDescent="0.3">
      <c r="A834" s="134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customHeight="1" x14ac:dyDescent="0.3">
      <c r="A835" s="134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customHeight="1" x14ac:dyDescent="0.3">
      <c r="A836" s="134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customHeight="1" x14ac:dyDescent="0.3">
      <c r="A837" s="134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customHeight="1" x14ac:dyDescent="0.3">
      <c r="A838" s="134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customHeight="1" x14ac:dyDescent="0.3">
      <c r="A839" s="134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customHeight="1" x14ac:dyDescent="0.3">
      <c r="A840" s="134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customHeight="1" x14ac:dyDescent="0.3">
      <c r="A841" s="134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customHeight="1" x14ac:dyDescent="0.3">
      <c r="A842" s="134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customHeight="1" x14ac:dyDescent="0.3">
      <c r="A843" s="134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customHeight="1" x14ac:dyDescent="0.3">
      <c r="A844" s="134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customHeight="1" x14ac:dyDescent="0.3">
      <c r="A845" s="134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customHeight="1" x14ac:dyDescent="0.3">
      <c r="A846" s="134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customHeight="1" x14ac:dyDescent="0.3">
      <c r="A847" s="134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customHeight="1" x14ac:dyDescent="0.3">
      <c r="A848" s="134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customHeight="1" x14ac:dyDescent="0.3">
      <c r="A849" s="134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4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customHeight="1" x14ac:dyDescent="0.3">
      <c r="A851" s="134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customHeight="1" x14ac:dyDescent="0.3">
      <c r="A852" s="134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customHeight="1" x14ac:dyDescent="0.3">
      <c r="A853" s="134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customHeight="1" x14ac:dyDescent="0.3">
      <c r="A854" s="134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customHeight="1" x14ac:dyDescent="0.3">
      <c r="A855" s="134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customHeight="1" x14ac:dyDescent="0.3">
      <c r="A856" s="134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customHeight="1" x14ac:dyDescent="0.3">
      <c r="A857" s="134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customHeight="1" x14ac:dyDescent="0.3">
      <c r="A858" s="134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customHeight="1" x14ac:dyDescent="0.3">
      <c r="A859" s="134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customHeight="1" x14ac:dyDescent="0.3">
      <c r="A860" s="134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customHeight="1" x14ac:dyDescent="0.3">
      <c r="A861" s="134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customHeight="1" x14ac:dyDescent="0.3">
      <c r="A862" s="134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customHeight="1" x14ac:dyDescent="0.3">
      <c r="A863" s="134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customHeight="1" x14ac:dyDescent="0.3">
      <c r="A864" s="134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customHeight="1" x14ac:dyDescent="0.3">
      <c r="A865" s="134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customHeight="1" x14ac:dyDescent="0.3">
      <c r="A866" s="134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customHeight="1" x14ac:dyDescent="0.3">
      <c r="A867" s="134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customHeight="1" x14ac:dyDescent="0.3">
      <c r="A868" s="134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customHeight="1" x14ac:dyDescent="0.3">
      <c r="A869" s="134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customHeight="1" x14ac:dyDescent="0.3">
      <c r="A870" s="134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customHeight="1" x14ac:dyDescent="0.3">
      <c r="A871" s="134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customHeight="1" x14ac:dyDescent="0.3">
      <c r="A872" s="134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customHeight="1" x14ac:dyDescent="0.3">
      <c r="A873" s="134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customHeight="1" x14ac:dyDescent="0.3">
      <c r="A874" s="134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customHeight="1" x14ac:dyDescent="0.3">
      <c r="A875" s="134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customHeight="1" x14ac:dyDescent="0.3">
      <c r="A876" s="134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customHeight="1" x14ac:dyDescent="0.3">
      <c r="A877" s="134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customHeight="1" x14ac:dyDescent="0.3">
      <c r="A878" s="134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customHeight="1" x14ac:dyDescent="0.3">
      <c r="A879" s="134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customHeight="1" x14ac:dyDescent="0.3">
      <c r="A880" s="134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customHeight="1" x14ac:dyDescent="0.3">
      <c r="A881" s="134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customHeight="1" x14ac:dyDescent="0.3">
      <c r="A882" s="134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customHeight="1" x14ac:dyDescent="0.3">
      <c r="A883" s="134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customHeight="1" x14ac:dyDescent="0.3">
      <c r="A884" s="134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customHeight="1" x14ac:dyDescent="0.3">
      <c r="A885" s="134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customHeight="1" x14ac:dyDescent="0.3">
      <c r="A886" s="134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customHeight="1" x14ac:dyDescent="0.3">
      <c r="A887" s="134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customHeight="1" x14ac:dyDescent="0.3">
      <c r="A888" s="134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customHeight="1" x14ac:dyDescent="0.3">
      <c r="A889" s="134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customHeight="1" x14ac:dyDescent="0.3">
      <c r="A890" s="134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customHeight="1" x14ac:dyDescent="0.3">
      <c r="A891" s="134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customHeight="1" x14ac:dyDescent="0.3">
      <c r="A892" s="134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customHeight="1" x14ac:dyDescent="0.3">
      <c r="A893" s="134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customHeight="1" x14ac:dyDescent="0.3">
      <c r="A894" s="134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customHeight="1" x14ac:dyDescent="0.3">
      <c r="A895" s="134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customHeight="1" x14ac:dyDescent="0.3">
      <c r="A896" s="134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customHeight="1" x14ac:dyDescent="0.3">
      <c r="A897" s="134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customHeight="1" x14ac:dyDescent="0.3">
      <c r="A898" s="134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customHeight="1" x14ac:dyDescent="0.3">
      <c r="A899" s="134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customHeight="1" x14ac:dyDescent="0.3">
      <c r="A900" s="134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customHeight="1" x14ac:dyDescent="0.3">
      <c r="A901" s="134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customHeight="1" x14ac:dyDescent="0.3">
      <c r="A902" s="134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customHeight="1" x14ac:dyDescent="0.3">
      <c r="A903" s="134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customHeight="1" x14ac:dyDescent="0.3">
      <c r="A904" s="134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customHeight="1" x14ac:dyDescent="0.3">
      <c r="A905" s="134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customHeight="1" x14ac:dyDescent="0.3">
      <c r="A906" s="134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customHeight="1" x14ac:dyDescent="0.3">
      <c r="A907" s="134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customHeight="1" x14ac:dyDescent="0.3">
      <c r="A908" s="134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customHeight="1" x14ac:dyDescent="0.3">
      <c r="A909" s="134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customHeight="1" x14ac:dyDescent="0.3">
      <c r="A910" s="134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customHeight="1" x14ac:dyDescent="0.3">
      <c r="A911" s="134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customHeight="1" x14ac:dyDescent="0.3">
      <c r="A912" s="134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customHeight="1" x14ac:dyDescent="0.3">
      <c r="A913" s="134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customHeight="1" x14ac:dyDescent="0.3">
      <c r="A914" s="134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customHeight="1" x14ac:dyDescent="0.3">
      <c r="A915" s="134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customHeight="1" x14ac:dyDescent="0.3">
      <c r="A916" s="134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customHeight="1" x14ac:dyDescent="0.3">
      <c r="A917" s="134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customHeight="1" x14ac:dyDescent="0.3">
      <c r="A918" s="134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customHeight="1" x14ac:dyDescent="0.3">
      <c r="A919" s="134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customHeight="1" x14ac:dyDescent="0.3">
      <c r="A920" s="134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customHeight="1" x14ac:dyDescent="0.3">
      <c r="A921" s="134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customHeight="1" x14ac:dyDescent="0.3">
      <c r="A922" s="134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customHeight="1" x14ac:dyDescent="0.3">
      <c r="A923" s="134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customHeight="1" x14ac:dyDescent="0.3">
      <c r="A924" s="134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customHeight="1" x14ac:dyDescent="0.3">
      <c r="A925" s="134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customHeight="1" x14ac:dyDescent="0.3">
      <c r="A926" s="134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customHeight="1" x14ac:dyDescent="0.3">
      <c r="A927" s="134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customHeight="1" x14ac:dyDescent="0.3">
      <c r="A928" s="134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customHeight="1" x14ac:dyDescent="0.3">
      <c r="A929" s="134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customHeight="1" x14ac:dyDescent="0.3">
      <c r="A930" s="134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customHeight="1" x14ac:dyDescent="0.3">
      <c r="A931" s="134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customHeight="1" x14ac:dyDescent="0.3">
      <c r="A932" s="134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customHeight="1" x14ac:dyDescent="0.3">
      <c r="A933" s="134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4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4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4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4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4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4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4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4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4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4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4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4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4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4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4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4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4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4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4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4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4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4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4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4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4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4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4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4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4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4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4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4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4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4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4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">
      <c r="A969" s="134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4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4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4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4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4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customHeight="1" x14ac:dyDescent="0.3">
      <c r="A975" s="134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customHeight="1" x14ac:dyDescent="0.3">
      <c r="A976" s="134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customHeight="1" x14ac:dyDescent="0.3">
      <c r="A977" s="134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4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4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4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4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4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4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4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4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4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4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4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4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4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4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4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4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4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4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customHeight="1" x14ac:dyDescent="0.3">
      <c r="A996" s="134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customHeight="1" x14ac:dyDescent="0.3">
      <c r="A997" s="134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customHeight="1" x14ac:dyDescent="0.3">
      <c r="A998" s="134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customHeight="1" x14ac:dyDescent="0.3">
      <c r="A999" s="134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customHeight="1" x14ac:dyDescent="0.3">
      <c r="A1000" s="134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4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4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4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4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4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4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4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4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4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4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">
      <c r="A1011" s="134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4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4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4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4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4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4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4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4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4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4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4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4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customHeight="1" x14ac:dyDescent="0.3">
      <c r="A1024" s="134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4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customHeight="1" x14ac:dyDescent="0.3">
      <c r="A1026" s="134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4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4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4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4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4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4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4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4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4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4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4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4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customHeight="1" x14ac:dyDescent="0.3">
      <c r="A1039" s="134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4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4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4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4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4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customHeight="1" x14ac:dyDescent="0.3">
      <c r="A1045" s="134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customHeight="1" x14ac:dyDescent="0.3">
      <c r="A1046" s="134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4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4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4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4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4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customHeight="1" x14ac:dyDescent="0.3">
      <c r="A1052" s="134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4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4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4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4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4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customHeight="1" x14ac:dyDescent="0.3">
      <c r="A1058" s="134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4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4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4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">
      <c r="A1062" s="134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">
      <c r="A1063" s="134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customHeight="1" x14ac:dyDescent="0.3">
      <c r="A1064" s="134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4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4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4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4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4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4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4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4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4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4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4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4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4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4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4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4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4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4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4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4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4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4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4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4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4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4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4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customHeight="1" x14ac:dyDescent="0.3">
      <c r="A1092" s="134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4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4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4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4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4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4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4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customHeight="1" x14ac:dyDescent="0.3">
      <c r="A1100" s="134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customHeight="1" x14ac:dyDescent="0.3">
      <c r="A1101" s="134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customHeight="1" x14ac:dyDescent="0.3">
      <c r="A1102" s="134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customHeight="1" x14ac:dyDescent="0.3">
      <c r="A1103" s="134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4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4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4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4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4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4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4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4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4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4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4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4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4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4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4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">
      <c r="A1119" s="134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4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4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customHeight="1" x14ac:dyDescent="0.3">
      <c r="A1122" s="134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4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4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4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4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4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4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4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4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4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4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4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4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4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4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4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4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customHeight="1" x14ac:dyDescent="0.3">
      <c r="A1139" s="134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4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4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4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4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4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4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4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4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4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4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">
      <c r="A1150" s="134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4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4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4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4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4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4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4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4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4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4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4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4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4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4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4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">
      <c r="A1166" s="134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">
      <c r="A1167" s="134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">
      <c r="A1168" s="134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">
      <c r="A1169" s="134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4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4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4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4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4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4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4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4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4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4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4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4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4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4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4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4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4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4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4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4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4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4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4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4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4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4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4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4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4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4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4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4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4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4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4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4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4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4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4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4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4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4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4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4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4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4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4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4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4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4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4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4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4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4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4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4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4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4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4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4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4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4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">
      <c r="A1232" s="134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4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">
      <c r="A1234" s="134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">
      <c r="A1235" s="134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">
      <c r="A1236" s="134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">
      <c r="A1237" s="134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">
      <c r="A1238" s="134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4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4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4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4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4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4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4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4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4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4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4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4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4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4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4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4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4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4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4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4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4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4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">
      <c r="A1261" s="134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4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4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4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4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4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4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4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4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4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4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4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4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4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4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4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4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4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4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4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4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4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4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4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4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4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4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4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4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4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4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4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4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4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4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4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4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4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4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4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4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4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4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4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4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4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4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4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4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4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4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4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4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4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4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4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4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4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4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4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4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4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4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4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4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4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4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4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4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4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4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4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4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4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4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4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4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4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4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4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4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4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4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4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4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4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4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4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4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4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4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4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4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4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4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4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4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4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4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4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4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4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4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4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4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4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4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4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4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4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4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4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4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4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4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4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4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4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4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4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4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4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4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4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4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4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4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4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4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4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4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4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4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4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4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4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4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4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4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4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4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4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4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4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4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4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4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4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4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4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4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customHeight="1" x14ac:dyDescent="0.3">
      <c r="A1412" s="134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4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4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4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4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4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4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4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4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4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4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4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4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4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4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4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4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4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4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4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4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4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4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4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4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">
      <c r="A1437" s="134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4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4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4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4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4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4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4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4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customHeight="1" x14ac:dyDescent="0.3">
      <c r="A1446" s="134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4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4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customHeight="1" x14ac:dyDescent="0.3">
      <c r="A1449" s="134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customHeight="1" x14ac:dyDescent="0.3">
      <c r="A1450" s="134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4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4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4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4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4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4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4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4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4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4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4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4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4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4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4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4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4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customHeight="1" x14ac:dyDescent="0.3">
      <c r="A1468" s="134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4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4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4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customHeight="1" x14ac:dyDescent="0.3">
      <c r="A1472" s="134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4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4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4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4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4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4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4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4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4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4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4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customHeight="1" x14ac:dyDescent="0.3">
      <c r="A1484" s="134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customHeight="1" x14ac:dyDescent="0.3">
      <c r="A1485" s="134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customHeight="1" x14ac:dyDescent="0.3">
      <c r="A1486" s="134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customHeight="1" x14ac:dyDescent="0.3">
      <c r="A1487" s="134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4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4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4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4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">
      <c r="A1492" s="134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4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4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4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4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4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4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4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4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4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4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4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4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4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4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4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customHeight="1" x14ac:dyDescent="0.3">
      <c r="A1508" s="134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4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4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4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4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4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4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4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4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4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4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4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4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customHeight="1" x14ac:dyDescent="0.3">
      <c r="A1521" s="134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4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4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4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customHeight="1" x14ac:dyDescent="0.3">
      <c r="A1525" s="134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customHeight="1" x14ac:dyDescent="0.3">
      <c r="A1526" s="134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customHeight="1" x14ac:dyDescent="0.3">
      <c r="A1527" s="134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4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4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4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4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4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4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4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4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4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4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4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4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4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4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4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4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4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4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4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4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4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4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4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4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4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4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4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4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4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4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4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4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4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4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4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4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4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4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customHeight="1" x14ac:dyDescent="0.3">
      <c r="A1566" s="134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4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4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4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4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4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customHeight="1" x14ac:dyDescent="0.3">
      <c r="A1572" s="134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4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4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4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4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4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4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4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customHeight="1" x14ac:dyDescent="0.3">
      <c r="A1580" s="134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customHeight="1" x14ac:dyDescent="0.3">
      <c r="A1581" s="134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customHeight="1" x14ac:dyDescent="0.3">
      <c r="A1582" s="134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4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4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4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4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4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4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4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4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4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4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4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4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4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4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4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4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4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4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4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4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4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4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4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4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4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4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4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4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4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4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4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4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4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4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4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4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4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4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4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4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4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4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4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4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4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4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4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4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4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4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4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4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4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4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4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4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4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4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4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4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4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4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4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4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4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4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4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4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4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4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4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4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4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4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4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4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4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4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4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4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4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4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4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4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4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4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4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4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4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4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4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4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4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4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4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4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4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4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4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4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4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4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4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4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4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4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4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4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4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4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4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4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4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4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4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4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4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4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4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4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4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4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4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4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4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4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4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4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4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4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4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4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4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4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4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4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4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4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4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4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4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4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4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4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4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4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4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4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4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4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4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4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4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4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4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4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4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4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4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4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4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4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4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4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4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4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4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4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4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4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4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4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customHeight="1" x14ac:dyDescent="0.3">
      <c r="A1755" s="134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customHeight="1" x14ac:dyDescent="0.3">
      <c r="A1756" s="134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4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4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4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4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4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4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4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4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4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4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4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4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4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4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4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4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4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4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4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4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4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4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4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">
      <c r="A1780" s="134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4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4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4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4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4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4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4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4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4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4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4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4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4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4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4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4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4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4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4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4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customHeight="1" x14ac:dyDescent="0.3">
      <c r="A1801" s="134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4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customHeight="1" x14ac:dyDescent="0.3">
      <c r="A1803" s="134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4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customHeight="1" x14ac:dyDescent="0.3">
      <c r="A1805" s="134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customHeight="1" x14ac:dyDescent="0.3">
      <c r="A1806" s="134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customHeight="1" x14ac:dyDescent="0.3">
      <c r="A1807" s="134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customHeight="1" x14ac:dyDescent="0.3">
      <c r="A1808" s="134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4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4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customHeight="1" x14ac:dyDescent="0.3">
      <c r="A1811" s="134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4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4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4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customHeight="1" x14ac:dyDescent="0.3">
      <c r="A1815" s="134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">
      <c r="A1816" s="134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4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4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4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4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4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4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4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4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4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4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4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4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4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4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4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4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4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4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4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4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4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4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4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4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4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4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4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customHeight="1" x14ac:dyDescent="0.3">
      <c r="A1844" s="134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4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4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4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4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4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4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4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4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4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customHeight="1" x14ac:dyDescent="0.3">
      <c r="A1854" s="134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4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4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customHeight="1" x14ac:dyDescent="0.3">
      <c r="A1857" s="134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4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4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4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4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4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4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4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4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4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4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4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4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4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4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4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4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4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4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4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4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4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4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4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4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4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4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4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4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4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4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4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4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4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4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4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4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4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4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4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4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customHeight="1" x14ac:dyDescent="0.3">
      <c r="A1898" s="134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4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4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4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4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4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4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customHeight="1" x14ac:dyDescent="0.3">
      <c r="A1905" s="134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4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4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4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4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4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4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4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4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4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4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4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">
      <c r="A1917" s="134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4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4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4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4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4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4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4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4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4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4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4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4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4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4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customHeight="1" x14ac:dyDescent="0.3">
      <c r="A1932" s="134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4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customHeight="1" x14ac:dyDescent="0.3">
      <c r="A1934" s="134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4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">
      <c r="A1936" s="134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4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4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4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4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4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4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4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4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customHeight="1" x14ac:dyDescent="0.3">
      <c r="A1945" s="134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4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4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4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4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4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4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customHeight="1" x14ac:dyDescent="0.3">
      <c r="A1952" s="134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customHeight="1" x14ac:dyDescent="0.3">
      <c r="A1953" s="134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4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4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4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4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4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4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4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4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4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4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4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4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4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4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4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4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4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4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4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4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4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4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4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4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4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4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4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">
      <c r="A1981" s="134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4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4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">
      <c r="A1984" s="134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4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4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4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4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4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4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4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4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4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4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4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4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">
      <c r="A1997" s="134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4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">
      <c r="A1999" s="134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4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4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4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4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4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4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4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4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4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4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4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4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4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4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4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4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4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4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4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4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4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4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4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4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4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4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4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4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4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4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4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4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4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">
      <c r="A2033" s="134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4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4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4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">
      <c r="A2037" s="134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4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4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4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4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4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">
      <c r="A2043" s="134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4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4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4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4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">
      <c r="A2048" s="134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4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4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4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4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4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4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4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4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4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4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4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4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4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4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4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4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4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4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4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4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4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4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4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4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4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4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4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4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4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4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4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4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4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">
      <c r="A2082" s="134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4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4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4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4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4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4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4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4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4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4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4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4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4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4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4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4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4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4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4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4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4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4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4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4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4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4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4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4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4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4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4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4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4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4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4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4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4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4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4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4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4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4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4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4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4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4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4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4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4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4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4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4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4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4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4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4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4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4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4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4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4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4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4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4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4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4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4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4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4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4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4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4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4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4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4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4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4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4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4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4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4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4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4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4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4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4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4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4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4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4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4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4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4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4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4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4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4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4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4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4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4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4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4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4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4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4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4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4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4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4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4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4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4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4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4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4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4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4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4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4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4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4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4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4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4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4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4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4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4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4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4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4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4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4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4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4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4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4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4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4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4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">
      <c r="A2224" s="134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4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4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4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4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4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4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4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4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4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4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4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4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4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4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4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4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4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4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4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4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4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4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4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4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4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4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4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4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4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4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4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4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4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4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4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4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4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4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4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4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4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4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4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4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4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4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4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4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4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4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4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4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4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customHeight="1" x14ac:dyDescent="0.3">
      <c r="A2278" s="134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4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customHeight="1" x14ac:dyDescent="0.3">
      <c r="A2280" s="134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4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4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4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4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4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4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4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4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">
      <c r="A2289" s="134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4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customHeight="1" x14ac:dyDescent="0.3">
      <c r="A2291" s="134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4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4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4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4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4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4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4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4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4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4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4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4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4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4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4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4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4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4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4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4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4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customHeight="1" x14ac:dyDescent="0.3">
      <c r="A2313" s="134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4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4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4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customHeight="1" x14ac:dyDescent="0.3">
      <c r="A2317" s="134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4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4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4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4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4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4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4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4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4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4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4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4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4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4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4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4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4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4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4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4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4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4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4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4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4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4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4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4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4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customHeight="1" x14ac:dyDescent="0.3">
      <c r="A2347" s="134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customHeight="1" x14ac:dyDescent="0.3">
      <c r="A2348" s="134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4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">
      <c r="A2350" s="134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4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4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4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4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customHeight="1" x14ac:dyDescent="0.3">
      <c r="A2355" s="134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4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4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4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4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4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4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4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customHeight="1" x14ac:dyDescent="0.3">
      <c r="A2363" s="134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4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4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4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4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4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4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4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4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4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4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4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4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4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4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4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4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4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4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4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4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4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4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4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4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4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4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4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4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4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4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4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4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4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">
      <c r="A2397" s="134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4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4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4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4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">
      <c r="A2402" s="134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4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4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4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4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4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4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4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4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4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4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4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4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4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4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4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4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4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4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4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4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4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4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4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4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4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4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4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4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4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4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4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4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4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4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4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4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4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4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">
      <c r="A2441" s="134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4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4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4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4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4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4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4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4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4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4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4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4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4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4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4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">
      <c r="A2457" s="134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4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4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4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4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4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4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">
      <c r="A2464" s="134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4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4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4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4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4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4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4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4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4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4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4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4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4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">
      <c r="A2478" s="134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4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4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4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4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4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4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4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4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4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4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">
      <c r="A2489" s="134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4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4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4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4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4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4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4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4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4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4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4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4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4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4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4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4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4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4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4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4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4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4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4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4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4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4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customHeight="1" x14ac:dyDescent="0.3">
      <c r="A2516" s="134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customHeight="1" x14ac:dyDescent="0.3">
      <c r="A2517" s="134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4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4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4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4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4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4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4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4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4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4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4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customHeight="1" x14ac:dyDescent="0.3">
      <c r="A2529" s="134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customHeight="1" x14ac:dyDescent="0.3">
      <c r="A2530" s="134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4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4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4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4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4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customHeight="1" x14ac:dyDescent="0.3">
      <c r="A2536" s="134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4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4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">
      <c r="A2539" s="134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4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4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4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customHeight="1" x14ac:dyDescent="0.3">
      <c r="A2543" s="134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4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4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customHeight="1" x14ac:dyDescent="0.3">
      <c r="A2546" s="134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4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4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4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">
      <c r="A2550" s="134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4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4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customHeight="1" x14ac:dyDescent="0.3">
      <c r="A2553" s="134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4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4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4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customHeight="1" x14ac:dyDescent="0.3">
      <c r="A2557" s="134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4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customHeight="1" x14ac:dyDescent="0.3">
      <c r="A2559" s="134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4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4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customHeight="1" x14ac:dyDescent="0.3">
      <c r="A2562" s="134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4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4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4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">
      <c r="A2566" s="134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customHeight="1" x14ac:dyDescent="0.3">
      <c r="A2567" s="134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4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4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4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4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4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4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customHeight="1" x14ac:dyDescent="0.3">
      <c r="A2574" s="134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4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4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4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customHeight="1" x14ac:dyDescent="0.3">
      <c r="A2578" s="134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4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4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4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4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4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4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4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customHeight="1" x14ac:dyDescent="0.3">
      <c r="A2586" s="134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customHeight="1" x14ac:dyDescent="0.3">
      <c r="A2587" s="134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4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4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4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4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4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4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customHeight="1" x14ac:dyDescent="0.3">
      <c r="A2594" s="134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4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4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4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4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4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">
      <c r="A2600" s="134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4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4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customHeight="1" x14ac:dyDescent="0.3">
      <c r="A2603" s="134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4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4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">
      <c r="A2606" s="134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4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4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4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4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4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4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4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4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">
      <c r="A2615" s="134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4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4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customHeight="1" x14ac:dyDescent="0.3">
      <c r="A2618" s="134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4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4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4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4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4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4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4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4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4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customHeight="1" x14ac:dyDescent="0.3">
      <c r="A2628" s="134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4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4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4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4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4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customHeight="1" x14ac:dyDescent="0.3">
      <c r="A2634" s="134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customHeight="1" x14ac:dyDescent="0.3">
      <c r="A2635" s="134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4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customHeight="1" x14ac:dyDescent="0.3">
      <c r="A2637" s="134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customHeight="1" x14ac:dyDescent="0.3">
      <c r="A2638" s="134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customHeight="1" x14ac:dyDescent="0.3">
      <c r="A2639" s="134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customHeight="1" x14ac:dyDescent="0.3">
      <c r="A2640" s="134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customHeight="1" x14ac:dyDescent="0.3">
      <c r="A2641" s="134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4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customHeight="1" x14ac:dyDescent="0.3">
      <c r="A2643" s="134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4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4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4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4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4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4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4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customHeight="1" x14ac:dyDescent="0.3">
      <c r="A2651" s="134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customHeight="1" x14ac:dyDescent="0.3">
      <c r="A2652" s="134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customHeight="1" x14ac:dyDescent="0.3">
      <c r="A2653" s="134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customHeight="1" x14ac:dyDescent="0.3">
      <c r="A2654" s="134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4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4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4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4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4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customHeight="1" x14ac:dyDescent="0.3">
      <c r="A2660" s="134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customHeight="1" x14ac:dyDescent="0.3">
      <c r="A2661" s="134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4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4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4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4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4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4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4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4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4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4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4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4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4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">
      <c r="A2675" s="134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4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4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4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4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4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4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4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4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customHeight="1" x14ac:dyDescent="0.3">
      <c r="A2684" s="134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4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4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4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4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4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4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4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4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4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4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4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4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4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4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4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4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4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4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4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4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4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4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4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4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4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4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4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4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4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4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4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4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4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4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4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4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4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4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4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4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4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4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4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4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4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4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4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4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4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4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4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">
      <c r="A2736" s="134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4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4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4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4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4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4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4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4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4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4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4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4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4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4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4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4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4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4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4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4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4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">
      <c r="A2758" s="134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4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4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4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4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4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4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">
      <c r="A2765" s="134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4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">
      <c r="A2767" s="134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4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4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4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4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4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">
      <c r="A2773" s="134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4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">
      <c r="A2775" s="134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4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4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4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4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4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">
      <c r="A2781" s="134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4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4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4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4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4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4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4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4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">
      <c r="A2790" s="134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4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4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4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4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4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4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">
      <c r="A2797" s="134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4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4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4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4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">
      <c r="A2802" s="134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4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4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4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4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4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4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4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">
      <c r="A2810" s="134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4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4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4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4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4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4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">
      <c r="A2817" s="134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4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4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4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4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4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4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4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customHeight="1" x14ac:dyDescent="0.3">
      <c r="A2825" s="134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">
      <c r="A2826" s="134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">
      <c r="A2827" s="134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4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4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4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4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4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4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4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4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4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customHeight="1" x14ac:dyDescent="0.3">
      <c r="A2837" s="134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customHeight="1" x14ac:dyDescent="0.3">
      <c r="A2838" s="134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">
      <c r="A2839" s="134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4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4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">
      <c r="A2842" s="134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customHeight="1" x14ac:dyDescent="0.3">
      <c r="A2843" s="134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customHeight="1" x14ac:dyDescent="0.3">
      <c r="A2844" s="134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customHeight="1" x14ac:dyDescent="0.3">
      <c r="A2845" s="134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">
      <c r="A2846" s="134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customHeight="1" x14ac:dyDescent="0.3">
      <c r="A2847" s="134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">
      <c r="A2848" s="134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">
      <c r="A2849" s="134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4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">
      <c r="A2851" s="134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customHeight="1" x14ac:dyDescent="0.3">
      <c r="A2852" s="134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customHeight="1" x14ac:dyDescent="0.3">
      <c r="A2853" s="134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customHeight="1" x14ac:dyDescent="0.3">
      <c r="A2854" s="134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customHeight="1" x14ac:dyDescent="0.3">
      <c r="A2855" s="134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customHeight="1" x14ac:dyDescent="0.3">
      <c r="A2856" s="134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customHeight="1" x14ac:dyDescent="0.3">
      <c r="A2857" s="134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customHeight="1" x14ac:dyDescent="0.3">
      <c r="A2858" s="134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4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customHeight="1" x14ac:dyDescent="0.3">
      <c r="A2860" s="134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">
      <c r="A2861" s="134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customHeight="1" x14ac:dyDescent="0.3">
      <c r="A2862" s="134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customHeight="1" x14ac:dyDescent="0.3">
      <c r="A2863" s="134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customHeight="1" x14ac:dyDescent="0.3">
      <c r="A2864" s="134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customHeight="1" x14ac:dyDescent="0.3">
      <c r="A2865" s="134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">
      <c r="A2866" s="134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customHeight="1" x14ac:dyDescent="0.3">
      <c r="A2867" s="134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4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">
      <c r="A2869" s="134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customHeight="1" x14ac:dyDescent="0.3">
      <c r="A2870" s="134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customHeight="1" x14ac:dyDescent="0.3">
      <c r="A2871" s="134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customHeight="1" x14ac:dyDescent="0.3">
      <c r="A2872" s="134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4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customHeight="1" x14ac:dyDescent="0.3">
      <c r="A2874" s="134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customHeight="1" x14ac:dyDescent="0.3">
      <c r="A2875" s="134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customHeight="1" x14ac:dyDescent="0.3">
      <c r="A2876" s="134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customHeight="1" x14ac:dyDescent="0.3">
      <c r="A2877" s="134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customHeight="1" x14ac:dyDescent="0.3">
      <c r="A2878" s="134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customHeight="1" x14ac:dyDescent="0.3">
      <c r="A2879" s="134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customHeight="1" x14ac:dyDescent="0.3">
      <c r="A2880" s="134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customHeight="1" x14ac:dyDescent="0.3">
      <c r="A2881" s="134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customHeight="1" x14ac:dyDescent="0.3">
      <c r="A2882" s="134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customHeight="1" x14ac:dyDescent="0.3">
      <c r="A2883" s="134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4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customHeight="1" x14ac:dyDescent="0.3">
      <c r="A2885" s="134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customHeight="1" x14ac:dyDescent="0.3">
      <c r="A2886" s="134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">
      <c r="A2887" s="134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customHeight="1" x14ac:dyDescent="0.3">
      <c r="A2888" s="134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customHeight="1" x14ac:dyDescent="0.3">
      <c r="A2889" s="134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customHeight="1" x14ac:dyDescent="0.3">
      <c r="A2890" s="134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customHeight="1" x14ac:dyDescent="0.3">
      <c r="A2891" s="134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customHeight="1" x14ac:dyDescent="0.3">
      <c r="A2892" s="134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customHeight="1" x14ac:dyDescent="0.3">
      <c r="A2893" s="134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customHeight="1" x14ac:dyDescent="0.3">
      <c r="A2894" s="134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4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4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customHeight="1" x14ac:dyDescent="0.3">
      <c r="A2897" s="134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">
      <c r="A2898" s="134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customHeight="1" x14ac:dyDescent="0.3">
      <c r="A2899" s="134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">
      <c r="A2900" s="134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">
      <c r="A2901" s="134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customHeight="1" x14ac:dyDescent="0.3">
      <c r="A2902" s="134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">
      <c r="A2903" s="134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">
      <c r="A2904" s="134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4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customHeight="1" x14ac:dyDescent="0.3">
      <c r="A2906" s="134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customHeight="1" x14ac:dyDescent="0.3">
      <c r="A2907" s="134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">
      <c r="A2908" s="134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">
      <c r="A2909" s="134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4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4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">
      <c r="A2912" s="134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4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customHeight="1" x14ac:dyDescent="0.3">
      <c r="A2914" s="134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customHeight="1" x14ac:dyDescent="0.3">
      <c r="A2915" s="134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customHeight="1" x14ac:dyDescent="0.3">
      <c r="A2916" s="134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4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customHeight="1" x14ac:dyDescent="0.3">
      <c r="A2918" s="134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customHeight="1" x14ac:dyDescent="0.3">
      <c r="A2919" s="134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customHeight="1" x14ac:dyDescent="0.3">
      <c r="A2920" s="134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">
      <c r="A2921" s="134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">
      <c r="A2922" s="134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">
      <c r="A2923" s="134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">
      <c r="A2924" s="134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">
      <c r="A2925" s="134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customHeight="1" x14ac:dyDescent="0.3">
      <c r="A2926" s="134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customHeight="1" x14ac:dyDescent="0.3">
      <c r="A2927" s="134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customHeight="1" x14ac:dyDescent="0.3">
      <c r="A2928" s="134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customHeight="1" x14ac:dyDescent="0.3">
      <c r="A2929" s="134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customHeight="1" x14ac:dyDescent="0.3">
      <c r="A2930" s="134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customHeight="1" x14ac:dyDescent="0.3">
      <c r="A2931" s="134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customHeight="1" x14ac:dyDescent="0.3">
      <c r="A2932" s="134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">
      <c r="A2933" s="134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customHeight="1" x14ac:dyDescent="0.3">
      <c r="A2934" s="134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customHeight="1" x14ac:dyDescent="0.3">
      <c r="A2935" s="134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customHeight="1" x14ac:dyDescent="0.3">
      <c r="A2936" s="134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customHeight="1" x14ac:dyDescent="0.3">
      <c r="A2937" s="134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customHeight="1" x14ac:dyDescent="0.3">
      <c r="A2938" s="134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4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customHeight="1" x14ac:dyDescent="0.3">
      <c r="A2940" s="134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">
      <c r="A2941" s="134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">
      <c r="A2942" s="134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4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customHeight="1" x14ac:dyDescent="0.3">
      <c r="A2944" s="134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customHeight="1" x14ac:dyDescent="0.3">
      <c r="A2945" s="134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4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customHeight="1" x14ac:dyDescent="0.3">
      <c r="A2947" s="134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4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customHeight="1" x14ac:dyDescent="0.3">
      <c r="A2949" s="134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customHeight="1" x14ac:dyDescent="0.3">
      <c r="A2950" s="134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customHeight="1" x14ac:dyDescent="0.3">
      <c r="A2951" s="134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customHeight="1" x14ac:dyDescent="0.3">
      <c r="A2952" s="134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customHeight="1" x14ac:dyDescent="0.3">
      <c r="A2953" s="134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customHeight="1" x14ac:dyDescent="0.3">
      <c r="A2954" s="134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customHeight="1" x14ac:dyDescent="0.3">
      <c r="A2955" s="134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customHeight="1" x14ac:dyDescent="0.3">
      <c r="A2956" s="134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customHeight="1" x14ac:dyDescent="0.3">
      <c r="A2957" s="134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customHeight="1" x14ac:dyDescent="0.3">
      <c r="A2958" s="134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customHeight="1" x14ac:dyDescent="0.3">
      <c r="A2959" s="134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customHeight="1" x14ac:dyDescent="0.3">
      <c r="A2960" s="134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customHeight="1" x14ac:dyDescent="0.3">
      <c r="A2961" s="134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customHeight="1" x14ac:dyDescent="0.3">
      <c r="A2962" s="134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4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customHeight="1" x14ac:dyDescent="0.3">
      <c r="A2964" s="134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">
      <c r="A2965" s="134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4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customHeight="1" x14ac:dyDescent="0.3">
      <c r="A2967" s="134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4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customHeight="1" x14ac:dyDescent="0.3">
      <c r="A2969" s="134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customHeight="1" x14ac:dyDescent="0.3">
      <c r="A2970" s="134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4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4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customHeight="1" x14ac:dyDescent="0.3">
      <c r="A2973" s="134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customHeight="1" x14ac:dyDescent="0.3">
      <c r="A2974" s="134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customHeight="1" x14ac:dyDescent="0.3">
      <c r="A2975" s="134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customHeight="1" x14ac:dyDescent="0.3">
      <c r="A2976" s="134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customHeight="1" x14ac:dyDescent="0.3">
      <c r="A2977" s="134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4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">
      <c r="A2979" s="134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">
      <c r="A2980" s="134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">
      <c r="A2981" s="134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">
      <c r="A2982" s="134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">
      <c r="A2983" s="134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customHeight="1" x14ac:dyDescent="0.3">
      <c r="A2984" s="134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customHeight="1" x14ac:dyDescent="0.3">
      <c r="A2985" s="134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">
      <c r="A2986" s="134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customHeight="1" x14ac:dyDescent="0.3">
      <c r="A2987" s="134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customHeight="1" x14ac:dyDescent="0.3">
      <c r="A2988" s="134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customHeight="1" x14ac:dyDescent="0.3">
      <c r="A2989" s="134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customHeight="1" x14ac:dyDescent="0.3">
      <c r="A2990" s="134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">
      <c r="A2991" s="134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customHeight="1" x14ac:dyDescent="0.3">
      <c r="A2992" s="134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customHeight="1" x14ac:dyDescent="0.3">
      <c r="A2993" s="134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">
      <c r="A2994" s="134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customHeight="1" x14ac:dyDescent="0.3">
      <c r="A2995" s="134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customHeight="1" x14ac:dyDescent="0.3">
      <c r="A2996" s="134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customHeight="1" x14ac:dyDescent="0.3">
      <c r="A2997" s="134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customHeight="1" x14ac:dyDescent="0.3">
      <c r="A2998" s="134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4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customHeight="1" x14ac:dyDescent="0.3">
      <c r="A3000" s="134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customHeight="1" x14ac:dyDescent="0.3">
      <c r="A3001" s="134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customHeight="1" x14ac:dyDescent="0.3">
      <c r="A3002" s="134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customHeight="1" x14ac:dyDescent="0.3">
      <c r="A3003" s="134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customHeight="1" x14ac:dyDescent="0.3">
      <c r="A3004" s="134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customHeight="1" x14ac:dyDescent="0.3">
      <c r="A3005" s="134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4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customHeight="1" x14ac:dyDescent="0.3">
      <c r="A3007" s="134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customHeight="1" x14ac:dyDescent="0.3">
      <c r="A3008" s="134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customHeight="1" x14ac:dyDescent="0.3">
      <c r="A3009" s="134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customHeight="1" x14ac:dyDescent="0.3">
      <c r="A3010" s="134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4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customHeight="1" x14ac:dyDescent="0.3">
      <c r="A3012" s="134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customHeight="1" x14ac:dyDescent="0.3">
      <c r="A3013" s="134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4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4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4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">
      <c r="A3017" s="134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4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4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4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4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4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4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4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">
      <c r="A3025" s="134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4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4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4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4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4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4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4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4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">
      <c r="A3034" s="134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">
      <c r="A3035" s="134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4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4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">
      <c r="A3038" s="134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">
      <c r="A3039" s="134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4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4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4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">
      <c r="A3043" s="134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4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4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4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4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4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4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4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4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4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4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4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4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4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">
      <c r="A3057" s="134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4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4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4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4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4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4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4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4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4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4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4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4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4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4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4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4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4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4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4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4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4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4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4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4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4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4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4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4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4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4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4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4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4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4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4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4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4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">
      <c r="A3095" s="134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4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4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4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">
      <c r="A3099" s="134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4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4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4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4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4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4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4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">
      <c r="A3107" s="134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">
      <c r="A3108" s="134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4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4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">
      <c r="A3111" s="134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">
      <c r="A3112" s="134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">
      <c r="A3113" s="134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4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4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">
      <c r="A3116" s="134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">
      <c r="A3117" s="134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">
      <c r="A3118" s="134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">
      <c r="A3119" s="134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">
      <c r="A3120" s="134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4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4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4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4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">
      <c r="A3125" s="134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">
      <c r="A3126" s="134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4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4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4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4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4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4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">
      <c r="A3133" s="134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4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4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4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4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4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4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4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4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">
      <c r="A3142" s="134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">
      <c r="A3143" s="134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4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4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4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4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4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4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4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4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4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4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4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">
      <c r="A3155" s="134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4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4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4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">
      <c r="A3159" s="134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">
      <c r="A3160" s="134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customHeight="1" x14ac:dyDescent="0.3">
      <c r="A3161" s="134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">
      <c r="A3162" s="134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customHeight="1" x14ac:dyDescent="0.3">
      <c r="A3163" s="134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4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4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4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customHeight="1" x14ac:dyDescent="0.3">
      <c r="A3167" s="134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">
      <c r="A3168" s="134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">
      <c r="A3169" s="134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customHeight="1" x14ac:dyDescent="0.3">
      <c r="A3170" s="134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4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4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4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4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4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4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4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">
      <c r="A3178" s="134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4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4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4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4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4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4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4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4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4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4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4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4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4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4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4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4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4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4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4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4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4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4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4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4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4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4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4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4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4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4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4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4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4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4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4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4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4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4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4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4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4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4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4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4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4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4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4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4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4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customHeight="1" x14ac:dyDescent="0.3">
      <c r="A3228" s="134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4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4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4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4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4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4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customHeight="1" x14ac:dyDescent="0.3">
      <c r="A3235" s="134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4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4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4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customHeight="1" x14ac:dyDescent="0.3">
      <c r="A3239" s="134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4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customHeight="1" x14ac:dyDescent="0.3">
      <c r="A3241" s="134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customHeight="1" x14ac:dyDescent="0.3">
      <c r="A3242" s="134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4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customHeight="1" x14ac:dyDescent="0.3">
      <c r="A3244" s="134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customHeight="1" x14ac:dyDescent="0.3">
      <c r="A3245" s="134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customHeight="1" x14ac:dyDescent="0.3">
      <c r="A3246" s="134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customHeight="1" x14ac:dyDescent="0.3">
      <c r="A3247" s="134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customHeight="1" x14ac:dyDescent="0.3">
      <c r="A3248" s="134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customHeight="1" x14ac:dyDescent="0.3">
      <c r="A3249" s="134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customHeight="1" x14ac:dyDescent="0.3">
      <c r="A3250" s="134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customHeight="1" x14ac:dyDescent="0.3">
      <c r="A3251" s="134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customHeight="1" x14ac:dyDescent="0.3">
      <c r="A3252" s="134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customHeight="1" x14ac:dyDescent="0.3">
      <c r="A3253" s="134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customHeight="1" x14ac:dyDescent="0.3">
      <c r="A3254" s="134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customHeight="1" x14ac:dyDescent="0.3">
      <c r="A3255" s="134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customHeight="1" x14ac:dyDescent="0.3">
      <c r="A3256" s="134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customHeight="1" x14ac:dyDescent="0.3">
      <c r="A3257" s="134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customHeight="1" x14ac:dyDescent="0.3">
      <c r="A3258" s="134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customHeight="1" x14ac:dyDescent="0.3">
      <c r="A3259" s="134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customHeight="1" x14ac:dyDescent="0.3">
      <c r="A3260" s="134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customHeight="1" x14ac:dyDescent="0.3">
      <c r="A3261" s="134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customHeight="1" x14ac:dyDescent="0.3">
      <c r="A3262" s="134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customHeight="1" x14ac:dyDescent="0.3">
      <c r="A3263" s="134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4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4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4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4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4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4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4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customHeight="1" x14ac:dyDescent="0.3">
      <c r="A3271" s="134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customHeight="1" x14ac:dyDescent="0.3">
      <c r="A3272" s="134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4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customHeight="1" x14ac:dyDescent="0.3">
      <c r="A3274" s="134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4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customHeight="1" x14ac:dyDescent="0.3">
      <c r="A3276" s="134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4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4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4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4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4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4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4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4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4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4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4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4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4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4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4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4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4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4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4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4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4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4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4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4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4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4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4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4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4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4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4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4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4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4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4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4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4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4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4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4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4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4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4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4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4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4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4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4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4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4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4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4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4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4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4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4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4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4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4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4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4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customHeight="1" x14ac:dyDescent="0.3">
      <c r="A3338" s="134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customHeight="1" x14ac:dyDescent="0.3">
      <c r="A3339" s="134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customHeight="1" x14ac:dyDescent="0.3">
      <c r="A3340" s="134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customHeight="1" x14ac:dyDescent="0.3">
      <c r="A3341" s="134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customHeight="1" x14ac:dyDescent="0.3">
      <c r="A3342" s="134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customHeight="1" x14ac:dyDescent="0.3">
      <c r="A3343" s="134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customHeight="1" x14ac:dyDescent="0.3">
      <c r="A3344" s="134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4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4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customHeight="1" x14ac:dyDescent="0.3">
      <c r="A3347" s="134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4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4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4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4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customHeight="1" x14ac:dyDescent="0.3">
      <c r="A3352" s="134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4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4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4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4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4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4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4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4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4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4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4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4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4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4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4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4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4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4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4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4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4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4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4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4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4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4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4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4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4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4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4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4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4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4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4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4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4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4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4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4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4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4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4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4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4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4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4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4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4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4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4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4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4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4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4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4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4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4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4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4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4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4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4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4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4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4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">
      <c r="A3419" s="134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">
      <c r="A3420" s="134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">
      <c r="A3421" s="134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">
      <c r="A3422" s="134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">
      <c r="A3423" s="134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">
      <c r="A3424" s="134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">
      <c r="A3425" s="134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">
      <c r="A3426" s="134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">
      <c r="A3427" s="134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">
      <c r="A3428" s="134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">
      <c r="A3429" s="134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">
      <c r="A3430" s="134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">
      <c r="A3431" s="134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">
      <c r="A3432" s="134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">
      <c r="A3433" s="134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">
      <c r="A3434" s="134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">
      <c r="A3435" s="134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">
      <c r="A3436" s="134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">
      <c r="A3437" s="134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">
      <c r="A3438" s="134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">
      <c r="A3439" s="134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">
      <c r="A3440" s="134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">
      <c r="A3441" s="134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">
      <c r="A3442" s="134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">
      <c r="A3443" s="134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">
      <c r="A3444" s="134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">
      <c r="A3445" s="134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">
      <c r="A3446" s="134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">
      <c r="A3447" s="134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">
      <c r="A3448" s="134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">
      <c r="A3449" s="134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">
      <c r="A3450" s="134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">
      <c r="A3451" s="134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">
      <c r="A3452" s="134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">
      <c r="A3453" s="134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">
      <c r="A3454" s="134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">
      <c r="A3455" s="134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">
      <c r="A3456" s="134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">
      <c r="A3457" s="134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">
      <c r="A3458" s="134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">
      <c r="A3459" s="134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">
      <c r="A3460" s="134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">
      <c r="A3461" s="134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">
      <c r="A3462" s="134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">
      <c r="A3463" s="134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">
      <c r="A3464" s="134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">
      <c r="A3465" s="134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">
      <c r="A3466" s="134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">
      <c r="A3467" s="134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">
      <c r="A3468" s="134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">
      <c r="A3469" s="134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">
      <c r="A3470" s="134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">
      <c r="A3471" s="134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">
      <c r="A3472" s="134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">
      <c r="A3473" s="134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">
      <c r="A3474" s="134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">
      <c r="A3475" s="134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">
      <c r="A3476" s="134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">
      <c r="A3477" s="134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">
      <c r="A3478" s="134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">
      <c r="A3479" s="134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">
      <c r="A3480" s="134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">
      <c r="A3481" s="134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">
      <c r="A3482" s="134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">
      <c r="A3483" s="134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">
      <c r="A3484" s="134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">
      <c r="A3485" s="134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">
      <c r="A3486" s="134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">
      <c r="A3487" s="134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">
      <c r="A3488" s="134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">
      <c r="A3489" s="134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">
      <c r="A3490" s="134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">
      <c r="A3491" s="134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">
      <c r="A3492" s="134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">
      <c r="A3493" s="134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">
      <c r="A3494" s="134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">
      <c r="A3495" s="134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">
      <c r="A3496" s="134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">
      <c r="A3497" s="134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">
      <c r="A3498" s="134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">
      <c r="A3499" s="134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">
      <c r="A3500" s="134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">
      <c r="A3501" s="134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">
      <c r="A3502" s="134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">
      <c r="A3503" s="134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">
      <c r="A3504" s="134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">
      <c r="A3505" s="134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">
      <c r="A3506" s="134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">
      <c r="A3507" s="134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">
      <c r="A3508" s="134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">
      <c r="A3509" s="134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">
      <c r="A3510" s="134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">
      <c r="A3511" s="134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">
      <c r="A3512" s="134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">
      <c r="A3513" s="134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">
      <c r="A3514" s="134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">
      <c r="A3515" s="134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">
      <c r="A3516" s="134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">
      <c r="A3517" s="134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">
      <c r="A3518" s="134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">
      <c r="A3519" s="134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">
      <c r="A3520" s="134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">
      <c r="A3521" s="134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">
      <c r="A3522" s="134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">
      <c r="A3523" s="134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">
      <c r="A3524" s="134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">
      <c r="A3525" s="134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">
      <c r="A3526" s="134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">
      <c r="A3527" s="134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">
      <c r="A3528" s="134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">
      <c r="A3529" s="134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">
      <c r="A3530" s="134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">
      <c r="A3531" s="134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">
      <c r="A3532" s="134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">
      <c r="A3533" s="134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">
      <c r="A3534" s="134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">
      <c r="A3535" s="134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">
      <c r="A3536" s="134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">
      <c r="A3537" s="134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">
      <c r="A3538" s="134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">
      <c r="A3539" s="134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">
      <c r="A3540" s="134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">
      <c r="A3541" s="134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">
      <c r="A3542" s="134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">
      <c r="A3543" s="134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">
      <c r="A3544" s="134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">
      <c r="A3545" s="134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">
      <c r="A3546" s="134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">
      <c r="A3547" s="134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">
      <c r="A3548" s="134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">
      <c r="A3549" s="134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">
      <c r="A3550" s="134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">
      <c r="A3551" s="134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">
      <c r="A3552" s="134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">
      <c r="A3553" s="134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">
      <c r="A3554" s="134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">
      <c r="A3555" s="134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">
      <c r="A3556" s="134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">
      <c r="A3557" s="134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">
      <c r="A3558" s="134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">
      <c r="A3559" s="134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">
      <c r="A3560" s="134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">
      <c r="A3561" s="134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">
      <c r="A3562" s="134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">
      <c r="A3563" s="134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">
      <c r="A3564" s="134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">
      <c r="A3565" s="134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">
      <c r="A3566" s="134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">
      <c r="A3567" s="134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">
      <c r="A3568" s="134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">
      <c r="A3569" s="134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">
      <c r="A3570" s="134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">
      <c r="A3571" s="134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">
      <c r="A3572" s="134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">
      <c r="A3573" s="134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">
      <c r="A3574" s="134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">
      <c r="A3575" s="134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">
      <c r="A3576" s="134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">
      <c r="A3577" s="134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">
      <c r="A3578" s="134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">
      <c r="A3579" s="134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">
      <c r="A3580" s="134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">
      <c r="A3581" s="134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">
      <c r="A3582" s="134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">
      <c r="A3583" s="134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">
      <c r="A3584" s="134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">
      <c r="A3585" s="134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">
      <c r="A3586" s="134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">
      <c r="A3587" s="134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">
      <c r="A3588" s="134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">
      <c r="A3589" s="134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">
      <c r="A3590" s="134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">
      <c r="A3591" s="134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">
      <c r="A3592" s="134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">
      <c r="A3593" s="134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">
      <c r="A3594" s="134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">
      <c r="A3595" s="134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">
      <c r="A3596" s="134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">
      <c r="A3597" s="134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">
      <c r="A3598" s="134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">
      <c r="A3599" s="134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">
      <c r="A3600" s="134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">
      <c r="A3601" s="134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">
      <c r="A3602" s="134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">
      <c r="A3603" s="134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">
      <c r="A3604" s="134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">
      <c r="A3605" s="134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">
      <c r="A3606" s="134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">
      <c r="A3607" s="134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">
      <c r="A3608" s="134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">
      <c r="A3609" s="134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">
      <c r="A3610" s="134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">
      <c r="A3611" s="134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">
      <c r="A3612" s="134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">
      <c r="A3613" s="134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">
      <c r="A3614" s="134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">
      <c r="A3615" s="134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">
      <c r="A3616" s="134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">
      <c r="A3617" s="134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">
      <c r="A3618" s="134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">
      <c r="A3619" s="134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">
      <c r="A3620" s="134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">
      <c r="A3621" s="134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">
      <c r="A3622" s="134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">
      <c r="A3623" s="134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">
      <c r="A3624" s="134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">
      <c r="A3625" s="134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">
      <c r="A3626" s="134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">
      <c r="A3627" s="134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">
      <c r="A3628" s="134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">
      <c r="A3629" s="134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">
      <c r="A3630" s="134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">
      <c r="A3631" s="134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">
      <c r="A3632" s="134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">
      <c r="A3633" s="134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">
      <c r="A3634" s="134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">
      <c r="A3635" s="134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">
      <c r="A3636" s="134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">
      <c r="A3637" s="134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">
      <c r="A3638" s="134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">
      <c r="A3639" s="134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">
      <c r="A3640" s="134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">
      <c r="A3641" s="134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">
      <c r="A3642" s="134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">
      <c r="A3643" s="134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">
      <c r="A3644" s="134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">
      <c r="A3645" s="134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">
      <c r="A3646" s="134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">
      <c r="A3647" s="134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">
      <c r="A3648" s="134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">
      <c r="A3649" s="134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">
      <c r="A3650" s="134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">
      <c r="A3651" s="134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">
      <c r="A3652" s="134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">
      <c r="A3653" s="134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">
      <c r="A3654" s="134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">
      <c r="A3655" s="134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">
      <c r="A3656" s="134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">
      <c r="A3657" s="134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">
      <c r="A3658" s="134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">
      <c r="A3659" s="134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">
      <c r="A3660" s="134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">
      <c r="A3661" s="134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">
      <c r="A3662" s="134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">
      <c r="A3663" s="134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">
      <c r="A3664" s="134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">
      <c r="A3665" s="134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">
      <c r="A3666" s="134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">
      <c r="A3667" s="134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">
      <c r="A3668" s="134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">
      <c r="A3669" s="134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">
      <c r="A3670" s="134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">
      <c r="A3671" s="134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">
      <c r="A3672" s="134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">
      <c r="A3673" s="134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">
      <c r="A3674" s="134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">
      <c r="A3675" s="134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">
      <c r="A3676" s="134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">
      <c r="A3677" s="134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">
      <c r="A3678" s="134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">
      <c r="A3679" s="134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">
      <c r="A3680" s="134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">
      <c r="A3681" s="134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">
      <c r="A3682" s="134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">
      <c r="A3683" s="134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">
      <c r="A3684" s="134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">
      <c r="A3685" s="134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">
      <c r="A3686" s="134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">
      <c r="A3687" s="134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">
      <c r="A3688" s="134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">
      <c r="A3689" s="134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">
      <c r="A3690" s="134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">
      <c r="A3691" s="134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">
      <c r="A3692" s="134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">
      <c r="A3693" s="134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">
      <c r="A3694" s="134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">
      <c r="A3695" s="134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">
      <c r="A3696" s="134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">
      <c r="A3697" s="134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">
      <c r="A3698" s="134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">
      <c r="A3699" s="134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">
      <c r="A3700" s="134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">
      <c r="A3701" s="134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">
      <c r="A3702" s="134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">
      <c r="A3703" s="134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">
      <c r="A3704" s="134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">
      <c r="A3705" s="134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">
      <c r="A3706" s="134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">
      <c r="A3707" s="134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">
      <c r="A3708" s="134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">
      <c r="A3709" s="134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">
      <c r="A3710" s="134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">
      <c r="A3711" s="134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">
      <c r="A3712" s="134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">
      <c r="A3713" s="134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">
      <c r="A3714" s="134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">
      <c r="A3715" s="134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">
      <c r="A3716" s="134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">
      <c r="A3717" s="134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">
      <c r="A3718" s="134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">
      <c r="A3719" s="134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">
      <c r="A3720" s="134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">
      <c r="A3721" s="134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">
      <c r="A3722" s="134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">
      <c r="A3723" s="134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">
      <c r="A3724" s="134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">
      <c r="A3725" s="134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">
      <c r="A3726" s="134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">
      <c r="A3727" s="134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">
      <c r="A3728" s="134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">
      <c r="A3729" s="134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">
      <c r="A3730" s="134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">
      <c r="A3731" s="134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">
      <c r="A3732" s="134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">
      <c r="A3733" s="134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">
      <c r="A3734" s="134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">
      <c r="A3735" s="134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">
      <c r="A3736" s="134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">
      <c r="A3737" s="134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">
      <c r="A3738" s="134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">
      <c r="A3739" s="134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">
      <c r="A3740" s="134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">
      <c r="A3741" s="134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">
      <c r="A3742" s="134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">
      <c r="A3743" s="134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">
      <c r="A3744" s="134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">
      <c r="A3745" s="134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">
      <c r="A3746" s="134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">
      <c r="A3747" s="134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">
      <c r="A3748" s="134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">
      <c r="A3749" s="134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">
      <c r="A3750" s="134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">
      <c r="A3751" s="134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">
      <c r="A3752" s="134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">
      <c r="A3753" s="134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">
      <c r="A3754" s="134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">
      <c r="A3755" s="134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">
      <c r="A3756" s="134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">
      <c r="A3757" s="134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">
      <c r="A3758" s="134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">
      <c r="A3759" s="134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">
      <c r="A3760" s="134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">
      <c r="A3761" s="134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">
      <c r="A3762" s="134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">
      <c r="A3763" s="134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">
      <c r="A3764" s="134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">
      <c r="A3765" s="134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">
      <c r="A3766" s="134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">
      <c r="A3767" s="134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">
      <c r="A3768" s="134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">
      <c r="A3769" s="134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">
      <c r="A3770" s="134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">
      <c r="A3771" s="134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">
      <c r="A3772" s="134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">
      <c r="A3773" s="134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">
      <c r="A3774" s="134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">
      <c r="A3775" s="134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">
      <c r="A3776" s="134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">
      <c r="A3777" s="134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">
      <c r="A3778" s="134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">
      <c r="A3779" s="134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">
      <c r="A3780" s="134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">
      <c r="A3781" s="134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">
      <c r="A3782" s="134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">
      <c r="A3783" s="134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">
      <c r="A3784" s="134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">
      <c r="A3785" s="134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">
      <c r="A3786" s="134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">
      <c r="A3787" s="134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">
      <c r="A3788" s="134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">
      <c r="A3789" s="134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">
      <c r="A3790" s="134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">
      <c r="A3791" s="134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">
      <c r="A3792" s="134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">
      <c r="A3793" s="134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">
      <c r="A3794" s="134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">
      <c r="A3795" s="134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">
      <c r="A3796" s="134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">
      <c r="A3797" s="134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">
      <c r="A3798" s="134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">
      <c r="A3799" s="134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">
      <c r="A3800" s="134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">
      <c r="A3801" s="134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">
      <c r="A3802" s="134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">
      <c r="A3803" s="134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">
      <c r="A3804" s="134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">
      <c r="A3805" s="134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">
      <c r="A3806" s="134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">
      <c r="A3807" s="134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">
      <c r="A3808" s="134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">
      <c r="A3809" s="134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">
      <c r="A3810" s="134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">
      <c r="A3811" s="134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">
      <c r="A3812" s="134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">
      <c r="A3813" s="134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">
      <c r="A3814" s="134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">
      <c r="A3815" s="134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">
      <c r="A3816" s="134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">
      <c r="A3817" s="134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">
      <c r="A3818" s="134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">
      <c r="A3819" s="134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">
      <c r="A3820" s="134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">
      <c r="A3821" s="134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">
      <c r="A3822" s="134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">
      <c r="A3823" s="134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">
      <c r="A3824" s="134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">
      <c r="A3825" s="134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">
      <c r="A3826" s="134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">
      <c r="A3827" s="134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">
      <c r="A3828" s="134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">
      <c r="A3829" s="134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">
      <c r="A3830" s="134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">
      <c r="A3831" s="134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">
      <c r="A3832" s="134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">
      <c r="A3833" s="134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">
      <c r="A3834" s="134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">
      <c r="A3835" s="134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">
      <c r="A3836" s="134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">
      <c r="A3837" s="134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">
      <c r="A3838" s="134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">
      <c r="A3839" s="134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">
      <c r="A3840" s="134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">
      <c r="A3841" s="134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">
      <c r="A3842" s="134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">
      <c r="A3843" s="134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">
      <c r="A3844" s="134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">
      <c r="A3845" s="134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">
      <c r="A3846" s="134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">
      <c r="A3847" s="134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">
      <c r="A3848" s="134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">
      <c r="A3849" s="134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">
      <c r="A3850" s="134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">
      <c r="A3851" s="134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">
      <c r="A3852" s="134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">
      <c r="A3853" s="134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">
      <c r="A3854" s="134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">
      <c r="A3855" s="134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">
      <c r="A3856" s="134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">
      <c r="A3857" s="134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">
      <c r="A3858" s="134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">
      <c r="A3859" s="134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">
      <c r="A3860" s="134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">
      <c r="A3861" s="134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">
      <c r="A3862" s="134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">
      <c r="A3863" s="134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">
      <c r="A3864" s="134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">
      <c r="A3865" s="134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">
      <c r="A3866" s="134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">
      <c r="A3867" s="134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">
      <c r="A3868" s="134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">
      <c r="A3869" s="134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">
      <c r="A3870" s="134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">
      <c r="A3871" s="134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">
      <c r="A3872" s="134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">
      <c r="A3873" s="134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">
      <c r="A3874" s="134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">
      <c r="A3875" s="134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">
      <c r="A3876" s="134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">
      <c r="A3877" s="134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">
      <c r="A3878" s="134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">
      <c r="A3879" s="134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">
      <c r="A3880" s="134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">
      <c r="A3881" s="134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">
      <c r="A3882" s="134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">
      <c r="A3883" s="134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">
      <c r="A3884" s="134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">
      <c r="A3885" s="134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">
      <c r="A3886" s="134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">
      <c r="A3887" s="134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">
      <c r="A3888" s="134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">
      <c r="A3889" s="134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">
      <c r="A3890" s="134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">
      <c r="A3891" s="134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">
      <c r="A3892" s="134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">
      <c r="A3893" s="134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">
      <c r="A3894" s="134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">
      <c r="A3895" s="134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">
      <c r="A3896" s="134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">
      <c r="A3897" s="134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">
      <c r="A3898" s="134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">
      <c r="A3899" s="134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">
      <c r="A3900" s="134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">
      <c r="A3901" s="134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">
      <c r="A3902" s="134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">
      <c r="A3903" s="134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">
      <c r="A3904" s="134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">
      <c r="A3905" s="134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">
      <c r="A3906" s="134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">
      <c r="A3907" s="134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">
      <c r="A3908" s="134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">
      <c r="A3909" s="134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">
      <c r="A3910" s="134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">
      <c r="A3911" s="134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">
      <c r="A3912" s="134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">
      <c r="A3913" s="134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">
      <c r="A3914" s="134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">
      <c r="A3915" s="134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">
      <c r="A3916" s="134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">
      <c r="A3917" s="134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">
      <c r="A3918" s="134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">
      <c r="A3919" s="134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">
      <c r="A3920" s="134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">
      <c r="A3921" s="134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">
      <c r="A3922" s="134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">
      <c r="A3923" s="134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">
      <c r="A3924" s="134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">
      <c r="A3925" s="134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">
      <c r="A3926" s="134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">
      <c r="A3927" s="134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">
      <c r="A3928" s="134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">
      <c r="A3929" s="134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">
      <c r="A3930" s="134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">
      <c r="A3931" s="134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">
      <c r="A3932" s="134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">
      <c r="A3933" s="134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">
      <c r="A3934" s="134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">
      <c r="A3935" s="134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">
      <c r="A3936" s="134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">
      <c r="A3937" s="134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">
      <c r="A3938" s="134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">
      <c r="A3939" s="134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">
      <c r="A3940" s="134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">
      <c r="A3941" s="134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">
      <c r="A3942" s="134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">
      <c r="A3943" s="134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">
      <c r="A3944" s="134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">
      <c r="A3945" s="134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">
      <c r="A3946" s="134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">
      <c r="A3947" s="134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">
      <c r="A3948" s="134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">
      <c r="A3949" s="134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">
      <c r="A3950" s="134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">
      <c r="A3951" s="134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">
      <c r="A3952" s="134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">
      <c r="A3953" s="134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">
      <c r="A3954" s="134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">
      <c r="A3955" s="134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">
      <c r="A3956" s="134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">
      <c r="A3957" s="134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">
      <c r="A3958" s="134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">
      <c r="A3959" s="134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">
      <c r="A3960" s="134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">
      <c r="A3961" s="134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">
      <c r="A3962" s="134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">
      <c r="A3963" s="134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">
      <c r="A3964" s="134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">
      <c r="A3965" s="134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">
      <c r="A3966" s="134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">
      <c r="A3967" s="134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">
      <c r="A3968" s="134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/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2026-07-06T10:41:49Z</dcterms:modified>
</cp:coreProperties>
</file>