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D:\CLV Reports to review &amp; upload\Upoloaded Jul'26 1st cut\FN26-27-00568\"/>
    </mc:Choice>
  </mc:AlternateContent>
  <xr:revisionPtr revIDLastSave="0" documentId="13_ncr:1_{F26838D6-85BE-4B0F-9890-50686722CEF1}"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O5" i="24" l="1"/>
  <c r="AL5" i="7"/>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<sst xmlns="http://schemas.openxmlformats.org/spreadsheetml/2006/main" count="2553" uniqueCount="732">
  <si>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</si>
  <si>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</si>
  <si>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</si>
  <si>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</si>
  <si>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</si>
  <si>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</si>
  <si>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</si>
  <si>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</si>
  <si>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</si>
  <si>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</si>
  <si>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</si>
  <si>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</si>
  <si>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</si>
  <si>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</si>
  <si>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</si>
  <si>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</si>
  <si>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</si>
  <si>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</si>
  <si>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</si>
  <si>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</si>
  <si>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</si>
  <si>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</si>
  <si>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</si>
  <si>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</si>
  <si>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</si>
  <si>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</si>
  <si>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</si>
  <si>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</si>
  <si>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</si>
  <si>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</si>
  <si>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</si>
  <si>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</si>
  <si>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</si>
  <si>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</si>
  <si>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</si>
  <si>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</si>
  <si>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</si>
  <si>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</si>
  <si>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</si>
  <si>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</si>
  <si>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</si>
  <si>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</si>
  <si>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</si>
  <si>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</si>
  <si>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</si>
  <si>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</si>
  <si>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</si>
  <si>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</si>
  <si>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</si>
  <si>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</si>
  <si>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</si>
  <si>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</si>
  <si>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</si>
  <si>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</si>
  <si>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</si>
  <si>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</si>
  <si>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</si>
  <si>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</si>
  <si>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</si>
  <si>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</si>
  <si>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</si>
  <si>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</si>
  <si>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</si>
  <si>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</si>
  <si>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</si>
  <si>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</si>
  <si>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</si>
  <si>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</si>
  <si>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</si>
  <si>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</si>
  <si>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</si>
  <si>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</si>
  <si>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</si>
  <si>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</si>
  <si>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</si>
  <si>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</si>
  <si>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</si>
  <si>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</si>
  <si>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</si>
  <si>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</si>
  <si>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</si>
  <si>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</si>
  <si>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</si>
  <si>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</si>
  <si>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</si>
  <si>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</si>
  <si>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</si>
  <si>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</si>
  <si>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</si>
  <si>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</si>
  <si>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</si>
  <si>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</si>
  <si>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</si>
  <si>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</si>
  <si>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</si>
  <si>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</si>
  <si>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</si>
  <si>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</si>
  <si>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</si>
  <si>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</si>
  <si>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</si>
  <si>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</si>
  <si>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</si>
  <si>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</si>
  <si>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</si>
  <si>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</si>
  <si>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</si>
  <si>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</si>
  <si>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</si>
  <si>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</si>
  <si>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</si>
  <si>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</si>
  <si>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</si>
  <si>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</si>
  <si>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</si>
  <si>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</si>
  <si>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</si>
  <si>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</si>
  <si>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</si>
  <si>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</si>
  <si>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</si>
  <si>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</si>
  <si>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</si>
  <si>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</si>
  <si>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</si>
  <si>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</si>
  <si>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</si>
  <si>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</si>
  <si>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</si>
  <si>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</si>
  <si>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</si>
  <si>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</si>
  <si>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</si>
  <si>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</si>
  <si>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</si>
  <si>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</si>
  <si>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</si>
  <si>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</si>
  <si>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</si>
  <si>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</si>
  <si>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</si>
  <si>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</si>
  <si>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</si>
  <si>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</si>
  <si>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</si>
  <si>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</si>
  <si>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</si>
  <si>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</si>
  <si>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</si>
  <si>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</si>
  <si>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</si>
  <si>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</si>
  <si>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</si>
  <si>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</si>
  <si>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</si>
  <si>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</si>
  <si>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</si>
  <si>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</si>
  <si>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</si>
  <si>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</si>
  <si>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</si>
  <si>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</si>
  <si>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</si>
  <si>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</si>
  <si>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</si>
  <si>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</si>
  <si>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</si>
  <si>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</si>
  <si>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</si>
  <si>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</si>
  <si>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</si>
  <si>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</si>
  <si>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</si>
  <si>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</si>
  <si>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</si>
  <si>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</si>
  <si>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</si>
  <si>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</si>
  <si>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</si>
  <si>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</si>
  <si>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</si>
  <si>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</si>
  <si>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</si>
  <si>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</si>
  <si>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</si>
  <si>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</si>
  <si>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</si>
  <si>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</si>
  <si>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</si>
  <si>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</si>
  <si>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</si>
  <si>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</si>
  <si>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</si>
  <si>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</si>
  <si>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</si>
  <si>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</si>
  <si>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</si>
  <si>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</si>
  <si>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</si>
  <si>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</si>
  <si>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</si>
  <si>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</si>
  <si>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</si>
  <si>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</si>
  <si>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</si>
  <si>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</si>
  <si>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</si>
  <si>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</si>
  <si>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</si>
  <si>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</si>
  <si>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</si>
  <si>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</si>
  <si>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</si>
  <si>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</si>
  <si>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</si>
  <si>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</si>
  <si>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</si>
  <si>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</si>
  <si>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</si>
  <si>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</si>
  <si>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</si>
  <si>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</si>
  <si>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</si>
  <si>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</si>
  <si>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</si>
  <si>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</si>
  <si>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</si>
  <si>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</si>
  <si>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</si>
  <si>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</si>
  <si>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</si>
  <si>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</si>
  <si>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</si>
  <si>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</si>
  <si>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</si>
  <si>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</si>
  <si>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</si>
  <si>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</si>
  <si>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</si>
  <si>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</si>
  <si>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</si>
  <si>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</si>
  <si>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</si>
  <si>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</si>
  <si>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</si>
  <si>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</si>
  <si>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</si>
  <si>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</si>
  <si>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</si>
  <si>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</si>
  <si>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</si>
  <si>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</si>
  <si>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</si>
  <si>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</si>
  <si>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</si>
  <si>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</si>
  <si>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Bhadrak</t>
  </si>
  <si>
    <t>Odisha</t>
  </si>
  <si>
    <t>Dual Staff</t>
  </si>
  <si>
    <t>Available &amp; Updated</t>
  </si>
  <si>
    <t>BM</t>
  </si>
  <si>
    <t>LO</t>
  </si>
  <si>
    <t>East</t>
  </si>
  <si>
    <t>Abhijit Rout/SF0075084</t>
  </si>
  <si>
    <t>Santosh Kumar Sahoo/SF0071004</t>
  </si>
  <si>
    <t>Sanjaya Kumar Sahoo/SF0070624</t>
  </si>
  <si>
    <t>Deepak Kujur/SF0101649</t>
  </si>
  <si>
    <t>Abhijit Rout</t>
  </si>
  <si>
    <t>SF0075084</t>
  </si>
  <si>
    <t>CSS</t>
  </si>
  <si>
    <t>Balasore</t>
  </si>
  <si>
    <t>ORGL0541</t>
  </si>
  <si>
    <t>Basudev Barik</t>
  </si>
  <si>
    <t>SF0048008</t>
  </si>
  <si>
    <t>Sanjay Kumar jena</t>
  </si>
  <si>
    <t>SF0053219</t>
  </si>
  <si>
    <t>Baleswar</t>
  </si>
  <si>
    <t>Haladia</t>
  </si>
  <si>
    <t>SF0098743</t>
  </si>
  <si>
    <t>Kamalakanta Das</t>
  </si>
  <si>
    <t>456130</t>
  </si>
  <si>
    <t>DURGA</t>
  </si>
  <si>
    <t>Chetana</t>
  </si>
  <si>
    <t>SSF4981271</t>
  </si>
  <si>
    <t>OBC</t>
  </si>
  <si>
    <t>HINDU</t>
  </si>
  <si>
    <t>Agriculture &amp; Farming</t>
  </si>
  <si>
    <t>MANJU SETHI</t>
  </si>
  <si>
    <t>SSF5029925</t>
  </si>
  <si>
    <t>Cashew Business</t>
  </si>
  <si>
    <t>SUSAMA PARIDA</t>
  </si>
  <si>
    <t>SSF4972189</t>
  </si>
  <si>
    <t>SC</t>
  </si>
  <si>
    <t>Agarbathi Making</t>
  </si>
  <si>
    <t>CHANDRAKANTI BAITHA</t>
  </si>
  <si>
    <t>29-Nov-2023</t>
  </si>
  <si>
    <t>06</t>
  </si>
  <si>
    <t>1</t>
  </si>
  <si>
    <t>2.53 Yrs</t>
  </si>
  <si>
    <t>29 Nov 2023</t>
  </si>
  <si>
    <t>&gt; 2 to 4 Years</t>
  </si>
  <si>
    <t>06-Jan-2024</t>
  </si>
  <si>
    <t>04-Nov-2025</t>
  </si>
  <si>
    <t>Open</t>
  </si>
  <si>
    <t/>
  </si>
  <si>
    <t>07-Dec-2023</t>
  </si>
  <si>
    <t>2.50 Yrs</t>
  </si>
  <si>
    <t>07 Dec 2023</t>
  </si>
  <si>
    <t>26-Jan-2026</t>
  </si>
  <si>
    <t>31-Dec-2025</t>
  </si>
  <si>
    <t>01-Sep-2024</t>
  </si>
  <si>
    <t>2</t>
  </si>
  <si>
    <t>06-Oct-2024</t>
  </si>
  <si>
    <t>28-May-2026</t>
  </si>
  <si>
    <t>7328009733</t>
  </si>
  <si>
    <t>8249979653</t>
  </si>
  <si>
    <t>7077106914</t>
  </si>
  <si>
    <t>This Loan was Disbursed without Borrowers Knowledge As Per loan card and Borrower Statement Borrower Paid her EMI as Per Previous Loan on Dt.06-04-2025 of Rs-2240/- and on Dt.06-05-2025 of Rs-2240/- to LO Laxmi Jena but LO Laxmi Jena entry Rs-4040/- on New Loan ID rest amount Rs-440/- not Posted in FIMO. Fraud Book through Old Loan Card New Loan card not Available.</t>
  </si>
  <si>
    <t>As Per loan card and Borrower Statement Borrower paid her EMI on Dt.06-04-2025 of Rs-2240/- and on Dt.06-05-2025 of Rs-2240/- to LO Laxmi Jena but LO Laxmi Jena not Posted in FIMO.</t>
  </si>
  <si>
    <t>Completed-Report Submitted</t>
  </si>
  <si>
    <t>Mohammad Asrar Hossen/SF0061986</t>
  </si>
  <si>
    <t>Sun Hat Digirania</t>
  </si>
  <si>
    <t>SF0075332</t>
  </si>
  <si>
    <t>Bholanath Pradhan</t>
  </si>
  <si>
    <t>4</t>
  </si>
  <si>
    <t>SID951375646887</t>
  </si>
  <si>
    <t>GENERAL</t>
  </si>
  <si>
    <t>Vegetable Growing</t>
  </si>
  <si>
    <t>CHAGILI MALIK</t>
  </si>
  <si>
    <t>19-Jul-2023</t>
  </si>
  <si>
    <t>05</t>
  </si>
  <si>
    <t>2.93 Yrs</t>
  </si>
  <si>
    <t>10 Feb 2020</t>
  </si>
  <si>
    <t>05-Sep-2023</t>
  </si>
  <si>
    <t>02-Oct-2024</t>
  </si>
  <si>
    <t>Close</t>
  </si>
  <si>
    <t>8984369080</t>
  </si>
  <si>
    <t>Sasang</t>
  </si>
  <si>
    <t>435556</t>
  </si>
  <si>
    <t>SATYA</t>
  </si>
  <si>
    <t>SID951373460800</t>
  </si>
  <si>
    <t>KUNI MALIK</t>
  </si>
  <si>
    <t>11-Mar-2023</t>
  </si>
  <si>
    <t>10</t>
  </si>
  <si>
    <t>8.24 Yrs</t>
  </si>
  <si>
    <t>30 Mar 2021</t>
  </si>
  <si>
    <t>&gt; 6 to 10 Years</t>
  </si>
  <si>
    <t>05-May-2023</t>
  </si>
  <si>
    <t>10-Jun-2026</t>
  </si>
  <si>
    <t>9348584914</t>
  </si>
  <si>
    <t>SSF2915306</t>
  </si>
  <si>
    <t>Medical Shop</t>
  </si>
  <si>
    <t>ARATI MALIK</t>
  </si>
  <si>
    <t>09-Mar-2024</t>
  </si>
  <si>
    <t>3.66 Yrs</t>
  </si>
  <si>
    <t>26 Oct 2022</t>
  </si>
  <si>
    <t>05-Apr-2024</t>
  </si>
  <si>
    <t>9348185115</t>
  </si>
  <si>
    <t>As Per loan card and Borrower Statement Borrower paid her EMI on Dt.05-11-2024 of Rs-3400/- and on Dt.05-12-2024 of Rs-3400/- to LO Laxmi Jena but LO Laxmi Jena not Posted in FIMO.</t>
  </si>
  <si>
    <t>As Per loan card and Borrower Statement Borrower paid her EMI from Dt.05-10-2024 to Dt.0505-05-2025 evrey month of Rs-3470/- to LO Laxmi Jena but LO Laxmi Jena not Posted in FIMO.Borrower Total Paid Rs-27760/- but without Borrowers Knowledge a new Biswas loan Disbursed to Borrower then Rs-25340/- entry on the New Loan ID rest amount Rs-2420/- not Posted in FIMO.Borrowers New Loan ID-358525849.Borrower Paid all EMI as Per Loan Card</t>
  </si>
  <si>
    <t>07-Mar-2024</t>
  </si>
  <si>
    <t>As Per Loan card and Borrower Statement Borrower paid her EMI on Dt.10-03-2025 of Rs-2020/- and on Dt.10-05-2025 of Rs-2020/- to LO Rakesh Kumar Malik but LO Rakesh Kumar Malik entry Rs-1997/- rest amount Rs-2043/- not Posted in FIMO.Borrowers All Fraud amount Posted from HO Side.</t>
  </si>
  <si>
    <t>As Per Loan card and Borrower Statement Borrower paid her EMI on Dt.05-06-2024 of Rs-3470/-, On Dt.05-08-2024 of Rs-3470/- and on Dt.05-07-2024 of Rs-3470/- to LO Rakesh Kumar Malik but LO Rakesh Kumar Malik not Posted in FIMO.Borrower Paid all EMI as Per Loan Card one another LO make fraud on the Same Loan that Fraud Book on Another Complain Number.A new Loan Disbursed to Borrower, Borrowers New Loan ID-358525849.</t>
  </si>
  <si>
    <t>Laxmi Jena</t>
  </si>
  <si>
    <t>SF0091422</t>
  </si>
  <si>
    <t>FN26-27-00568</t>
  </si>
  <si>
    <t>As Per loan card and Borrower Statement Borrower paid her EMI from Dt.05-07-2024 to Dt.05-02-2025 every month Borrower Total Paid Rs-19460/-(2780*7) to LO Laxmi Jena, But a New Biswas Loan Disbursed to Borrower Without Borrowers Knowledge then LO Laxmi Jena entry Rs-14680/-(3670*4) on Borrowers New Loan rest amount Rs-4780/- not Posted in FIMO.New Loan ID-358525850</t>
  </si>
  <si>
    <t>After CLV Total Fraud Find Rs-67460/- Rs-44060/- Recoverd, Rs-23400/- Net Fraud.</t>
  </si>
  <si>
    <t>Inchudiha</t>
  </si>
  <si>
    <t>128</t>
  </si>
  <si>
    <t>OMM</t>
  </si>
  <si>
    <t>CID054111239</t>
  </si>
  <si>
    <t>MINATI PATRA</t>
  </si>
  <si>
    <t>CID054111240</t>
  </si>
  <si>
    <t>EBC</t>
  </si>
  <si>
    <t xml:space="preserve">JHILI PATRA </t>
  </si>
  <si>
    <t>Hemapur</t>
  </si>
  <si>
    <t>491594</t>
  </si>
  <si>
    <t>491594 Hempur C11</t>
  </si>
  <si>
    <t>SSF2966922</t>
  </si>
  <si>
    <t>LATAMANI JENA</t>
  </si>
  <si>
    <t>SSF2966923</t>
  </si>
  <si>
    <t>DULI MURMU</t>
  </si>
  <si>
    <t>SSF2966977</t>
  </si>
  <si>
    <t>Acid Making</t>
  </si>
  <si>
    <t>JHILLI LATA MAHAPATRA</t>
  </si>
  <si>
    <t>CID054111241</t>
  </si>
  <si>
    <t>SUKANTI PATRA</t>
  </si>
  <si>
    <t>RANASAHIA</t>
  </si>
  <si>
    <t>ranasahi C8</t>
  </si>
  <si>
    <t>ranasahi C8 Gudpahi1</t>
  </si>
  <si>
    <t>SSF3354050</t>
  </si>
  <si>
    <t>SUBHADRA SING</t>
  </si>
  <si>
    <t>391594</t>
  </si>
  <si>
    <t>788578</t>
  </si>
  <si>
    <t>SID951372934365</t>
  </si>
  <si>
    <t>KOUSHALYA MAHANTA</t>
  </si>
  <si>
    <t>SID951372934366</t>
  </si>
  <si>
    <t>MALATI MAHANTA</t>
  </si>
  <si>
    <t>SSF3480314</t>
  </si>
  <si>
    <t>JHILLI MAHANTI</t>
  </si>
  <si>
    <t>SSF3703999</t>
  </si>
  <si>
    <t>RAIMANI MURMU</t>
  </si>
  <si>
    <t>SSF3778173</t>
  </si>
  <si>
    <t>SASMITA SINGHA</t>
  </si>
  <si>
    <t>638228</t>
  </si>
  <si>
    <t>638228 Bubu1</t>
  </si>
  <si>
    <t>SSF3816141</t>
  </si>
  <si>
    <t>Band Business</t>
  </si>
  <si>
    <t>MAMATA MALIK</t>
  </si>
  <si>
    <t>SSF3816272</t>
  </si>
  <si>
    <t>Bags Business</t>
  </si>
  <si>
    <t>MAMUNI SAHU</t>
  </si>
  <si>
    <t>SSF3816309</t>
  </si>
  <si>
    <t>Food Item Business</t>
  </si>
  <si>
    <t>SANJITA DAS</t>
  </si>
  <si>
    <t>SSF3817523</t>
  </si>
  <si>
    <t>Banana Business</t>
  </si>
  <si>
    <t>HEMANTI BEHERA</t>
  </si>
  <si>
    <t>sai ram</t>
  </si>
  <si>
    <t>SSF3256908</t>
  </si>
  <si>
    <t>ANJALI MAHANTA</t>
  </si>
  <si>
    <t>Unnati</t>
  </si>
  <si>
    <t>638265</t>
  </si>
  <si>
    <t>ram</t>
  </si>
  <si>
    <t>SSF4056648</t>
  </si>
  <si>
    <t>SASMITA JENA</t>
  </si>
  <si>
    <t>SSF4102627</t>
  </si>
  <si>
    <t>TAPOE SINGH</t>
  </si>
  <si>
    <t>SSF3291950</t>
  </si>
  <si>
    <t>JAYANTI MAHANTA</t>
  </si>
  <si>
    <t>SSF4256563</t>
  </si>
  <si>
    <t>ITI SINGH</t>
  </si>
  <si>
    <t>SID951372934368</t>
  </si>
  <si>
    <t>MINAKSHI MOHANTA</t>
  </si>
  <si>
    <t>MAA</t>
  </si>
  <si>
    <t>SSF4302285</t>
  </si>
  <si>
    <t>JANAKI SAHOO</t>
  </si>
  <si>
    <t>SSF4303128</t>
  </si>
  <si>
    <t>LAXMIPRIYA MOHANTA</t>
  </si>
  <si>
    <t>337180</t>
  </si>
  <si>
    <t>SAI</t>
  </si>
  <si>
    <t>SID2125295078</t>
  </si>
  <si>
    <t>ALMIRAH Making</t>
  </si>
  <si>
    <t>JAYANTI MALIK</t>
  </si>
  <si>
    <t>SSF4302242</t>
  </si>
  <si>
    <t>SANTILATA DAS</t>
  </si>
  <si>
    <t>SID951374838405</t>
  </si>
  <si>
    <t>BILASINI PATRA</t>
  </si>
  <si>
    <t>638242</t>
  </si>
  <si>
    <t>Ram</t>
  </si>
  <si>
    <t>SSF4529200</t>
  </si>
  <si>
    <t>Coconut Business</t>
  </si>
  <si>
    <t>AHALYA MALIK</t>
  </si>
  <si>
    <t>SSF4533233</t>
  </si>
  <si>
    <t>Chilli Business</t>
  </si>
  <si>
    <t>SABITRI MALIK</t>
  </si>
  <si>
    <t>SID951373954427</t>
  </si>
  <si>
    <t>Towel Business</t>
  </si>
  <si>
    <t>JAYANTI BEHERA</t>
  </si>
  <si>
    <t>SSF3893186</t>
  </si>
  <si>
    <t>JHUNURANI MALIK</t>
  </si>
  <si>
    <t>638273</t>
  </si>
  <si>
    <t>SSF3968320</t>
  </si>
  <si>
    <t>JYOSHNA JENA</t>
  </si>
  <si>
    <t>SSF3943065</t>
  </si>
  <si>
    <t>RUNA MALIK</t>
  </si>
  <si>
    <t>SSF2858457</t>
  </si>
  <si>
    <t>DOLIMANI MOHANTA</t>
  </si>
  <si>
    <t>SSF3353984</t>
  </si>
  <si>
    <t>Almirah Business</t>
  </si>
  <si>
    <t>NANDINI MALIK</t>
  </si>
  <si>
    <t>SSF3959721</t>
  </si>
  <si>
    <t>BASANTI GHADEI</t>
  </si>
  <si>
    <t>SSF3634670</t>
  </si>
  <si>
    <t>MUNI MAJHI</t>
  </si>
  <si>
    <t>CID054112096</t>
  </si>
  <si>
    <t>SASMITA PATRA</t>
  </si>
  <si>
    <t>773090</t>
  </si>
  <si>
    <t>SID951372823039</t>
  </si>
  <si>
    <t>Tent House</t>
  </si>
  <si>
    <t>SABITA MALIK</t>
  </si>
  <si>
    <t>Kusadiha</t>
  </si>
  <si>
    <t>457738</t>
  </si>
  <si>
    <t>SIB2</t>
  </si>
  <si>
    <t>SID951373745863</t>
  </si>
  <si>
    <t>KATIBUDHI DAS</t>
  </si>
  <si>
    <t>638242 Ram1</t>
  </si>
  <si>
    <t>SID2125419308</t>
  </si>
  <si>
    <t>ARATI JENA</t>
  </si>
  <si>
    <t>SSF3943072</t>
  </si>
  <si>
    <t>Beauty Parlor</t>
  </si>
  <si>
    <t>SANJUKTA DAS</t>
  </si>
  <si>
    <t>SSF3354093</t>
  </si>
  <si>
    <t>Tractor Business</t>
  </si>
  <si>
    <t>MOUSUMI SAMANTA</t>
  </si>
  <si>
    <t>SSF2858456</t>
  </si>
  <si>
    <t>RADHI SINGH</t>
  </si>
  <si>
    <t>SSF2858710</t>
  </si>
  <si>
    <t>TUNI SINGH</t>
  </si>
  <si>
    <t>SSF3843045</t>
  </si>
  <si>
    <t>SANGITA ROUT</t>
  </si>
  <si>
    <t>SSF3354122</t>
  </si>
  <si>
    <t>Thread Making Business</t>
  </si>
  <si>
    <t>DIPALI BARMAN</t>
  </si>
  <si>
    <t>SOR0000006752010</t>
  </si>
  <si>
    <t>Farming Material Purchase</t>
  </si>
  <si>
    <t>MALATI MALIK</t>
  </si>
  <si>
    <t>SOR0000006764033</t>
  </si>
  <si>
    <t>SATYABHAMA MALIK</t>
  </si>
  <si>
    <t>16-Jun-2022</t>
  </si>
  <si>
    <t>02</t>
  </si>
  <si>
    <t>7</t>
  </si>
  <si>
    <t>12.40 Yrs</t>
  </si>
  <si>
    <t>02 Mar 2021</t>
  </si>
  <si>
    <t>&gt; 10 Years</t>
  </si>
  <si>
    <t>02-Aug-2022</t>
  </si>
  <si>
    <t>22-Jan-2024</t>
  </si>
  <si>
    <t>30-Jun-2022</t>
  </si>
  <si>
    <t>8</t>
  </si>
  <si>
    <t>27-Dec-2023</t>
  </si>
  <si>
    <t>30-Jun-2025</t>
  </si>
  <si>
    <t>18-Nov-2022</t>
  </si>
  <si>
    <t>03</t>
  </si>
  <si>
    <t>3.56 Yrs</t>
  </si>
  <si>
    <t>18 Nov 2022</t>
  </si>
  <si>
    <t>03-Jan-2023</t>
  </si>
  <si>
    <t>01-Aug-2024</t>
  </si>
  <si>
    <t>03-Jul-2024</t>
  </si>
  <si>
    <t>31-Dec-2024</t>
  </si>
  <si>
    <t>03-Aug-2024</t>
  </si>
  <si>
    <t>26-Nov-2022</t>
  </si>
  <si>
    <t>02-Jan-2023</t>
  </si>
  <si>
    <t>02-May-2024</t>
  </si>
  <si>
    <t>09-Feb-2023</t>
  </si>
  <si>
    <t>3.33 Yrs</t>
  </si>
  <si>
    <t>09 Feb 2023</t>
  </si>
  <si>
    <t>02-Apr-2023</t>
  </si>
  <si>
    <t>02-Jul-2024</t>
  </si>
  <si>
    <t>30-Sep-2025</t>
  </si>
  <si>
    <t>23-Feb-2023</t>
  </si>
  <si>
    <t>8.89 Yrs</t>
  </si>
  <si>
    <t>03 Nov 2018</t>
  </si>
  <si>
    <t>03-Apr-2023</t>
  </si>
  <si>
    <t>28-Mar-2025</t>
  </si>
  <si>
    <t>15-Feb-2023</t>
  </si>
  <si>
    <t>3</t>
  </si>
  <si>
    <t>8.61 Yrs</t>
  </si>
  <si>
    <t>09 Nov 2018</t>
  </si>
  <si>
    <t>03-Sep-2024</t>
  </si>
  <si>
    <t>31-Mar-2025</t>
  </si>
  <si>
    <t>28-Feb-2023</t>
  </si>
  <si>
    <t>3.28 Yrs</t>
  </si>
  <si>
    <t>28 Feb 2023</t>
  </si>
  <si>
    <t>10-Jul-2024</t>
  </si>
  <si>
    <t>31-Mar-2023</t>
  </si>
  <si>
    <t>3.19 Yrs</t>
  </si>
  <si>
    <t>31 Mar 2023</t>
  </si>
  <si>
    <t>03-May-2023</t>
  </si>
  <si>
    <t>22-Apr-2023</t>
  </si>
  <si>
    <t>3.13 Yrs</t>
  </si>
  <si>
    <t>22 Apr 2023</t>
  </si>
  <si>
    <t>03-Jun-2023</t>
  </si>
  <si>
    <t>14-Dec-2024</t>
  </si>
  <si>
    <t>3.10 Yrs</t>
  </si>
  <si>
    <t>03 May 2023</t>
  </si>
  <si>
    <t>02-Jun-2023</t>
  </si>
  <si>
    <t>22-Feb-2024</t>
  </si>
  <si>
    <t>29-Feb-2024</t>
  </si>
  <si>
    <t>02-Nov-2024</t>
  </si>
  <si>
    <t>27-Apr-2023</t>
  </si>
  <si>
    <t>3.12 Yrs</t>
  </si>
  <si>
    <t>27 Apr 2023</t>
  </si>
  <si>
    <t>17-May-2023</t>
  </si>
  <si>
    <t>0</t>
  </si>
  <si>
    <t>03-Jul-2023</t>
  </si>
  <si>
    <t>28-Jun-2023</t>
  </si>
  <si>
    <t>2.95 Yrs</t>
  </si>
  <si>
    <t>28 Jun 2023</t>
  </si>
  <si>
    <t>02-Aug-2023</t>
  </si>
  <si>
    <t>12-Mar-2026</t>
  </si>
  <si>
    <t>08-Jul-2023</t>
  </si>
  <si>
    <t>2.92 Yrs</t>
  </si>
  <si>
    <t>08 Jul 2023</t>
  </si>
  <si>
    <t>03-Sep-2023</t>
  </si>
  <si>
    <t>31-Mar-2026</t>
  </si>
  <si>
    <t>03-Aug-2023</t>
  </si>
  <si>
    <t>2.85 Yrs</t>
  </si>
  <si>
    <t>03 Aug 2023</t>
  </si>
  <si>
    <t>27-Feb-2025</t>
  </si>
  <si>
    <t>30-Oct-2024</t>
  </si>
  <si>
    <t>04-Aug-2023</t>
  </si>
  <si>
    <t>12-Aug-2023</t>
  </si>
  <si>
    <t>2.82 Yrs</t>
  </si>
  <si>
    <t>12 Aug 2023</t>
  </si>
  <si>
    <t>02-Sep-2023</t>
  </si>
  <si>
    <t>11-Dec-2023</t>
  </si>
  <si>
    <t>10-Aug-2023</t>
  </si>
  <si>
    <t>2.83 Yrs</t>
  </si>
  <si>
    <t>10 Aug 2023</t>
  </si>
  <si>
    <t>26-Aug-2023</t>
  </si>
  <si>
    <t>6</t>
  </si>
  <si>
    <t>10.12 Yrs</t>
  </si>
  <si>
    <t>26 Nov 2019</t>
  </si>
  <si>
    <t>02-Oct-2023</t>
  </si>
  <si>
    <t>03-Feb-2025</t>
  </si>
  <si>
    <t>2.79 Yrs</t>
  </si>
  <si>
    <t>26 Aug 2023</t>
  </si>
  <si>
    <t>29-Aug-2023</t>
  </si>
  <si>
    <t>03-Oct-2023</t>
  </si>
  <si>
    <t>03-Nov-2024</t>
  </si>
  <si>
    <t>31-Aug-2023</t>
  </si>
  <si>
    <t>21-Mar-2025</t>
  </si>
  <si>
    <t>7.19 Yrs</t>
  </si>
  <si>
    <t>02-Nov-2023</t>
  </si>
  <si>
    <t>11-Jan-2025</t>
  </si>
  <si>
    <t>22-Sep-2023</t>
  </si>
  <si>
    <t>2.71 Yrs</t>
  </si>
  <si>
    <t>22 Sep 2023</t>
  </si>
  <si>
    <t>25-May-2025</t>
  </si>
  <si>
    <t>23-Mar-2025</t>
  </si>
  <si>
    <t>12-Jan-2024</t>
  </si>
  <si>
    <t>5</t>
  </si>
  <si>
    <t>7.95 Yrs</t>
  </si>
  <si>
    <t>19 Aug 2020</t>
  </si>
  <si>
    <t>02-Feb-2024</t>
  </si>
  <si>
    <t>29-May-2025</t>
  </si>
  <si>
    <t>02-Jun-2024</t>
  </si>
  <si>
    <t>3.05 Yrs</t>
  </si>
  <si>
    <t>22 May 2023</t>
  </si>
  <si>
    <t>2.96 Yrs</t>
  </si>
  <si>
    <t>24 Jun 2023</t>
  </si>
  <si>
    <t>02-Apr-2024</t>
  </si>
  <si>
    <t>2.99 Yrs</t>
  </si>
  <si>
    <t>14 Jun 2023</t>
  </si>
  <si>
    <t>04-Mar-2024</t>
  </si>
  <si>
    <t>3.64 Yrs</t>
  </si>
  <si>
    <t>17 Oct 2022</t>
  </si>
  <si>
    <t>03-Apr-2024</t>
  </si>
  <si>
    <t>03-Apr-2025</t>
  </si>
  <si>
    <t>29-Jun-2024</t>
  </si>
  <si>
    <t>3.22 Yrs</t>
  </si>
  <si>
    <t>21 Mar 2023</t>
  </si>
  <si>
    <t>02-Aug-2024</t>
  </si>
  <si>
    <t>27-Jun-2024</t>
  </si>
  <si>
    <t>3.21 Yrs</t>
  </si>
  <si>
    <t>24 Mar 2023</t>
  </si>
  <si>
    <t>05-Jul-2024</t>
  </si>
  <si>
    <t>11.32 Yrs</t>
  </si>
  <si>
    <t>GL-5</t>
  </si>
  <si>
    <t>9.12 Yrs</t>
  </si>
  <si>
    <t>02-Aug-2025</t>
  </si>
  <si>
    <t>8.05 Yrs</t>
  </si>
  <si>
    <t>23 Mar 2021</t>
  </si>
  <si>
    <t>03-Oct-2024</t>
  </si>
  <si>
    <t>04-May-2025</t>
  </si>
  <si>
    <t>GL-8</t>
  </si>
  <si>
    <t>3.20 Yrs</t>
  </si>
  <si>
    <t>14-May-2025</t>
  </si>
  <si>
    <t>18-Feb-2025</t>
  </si>
  <si>
    <t>21-Nov-2024</t>
  </si>
  <si>
    <t>03-Jan-2025</t>
  </si>
  <si>
    <t>03-Mar-2025</t>
  </si>
  <si>
    <t>20-Nov-2024</t>
  </si>
  <si>
    <t>3.09 Yrs</t>
  </si>
  <si>
    <t>06 May 2023</t>
  </si>
  <si>
    <t>11-Jun-2025</t>
  </si>
  <si>
    <t>14-Nov-2024</t>
  </si>
  <si>
    <t>02-Dec-2024</t>
  </si>
  <si>
    <t>14-Oct-2025</t>
  </si>
  <si>
    <t>GL-1</t>
  </si>
  <si>
    <t>0.65 Yrs</t>
  </si>
  <si>
    <t>14 Oct 2025</t>
  </si>
  <si>
    <t>&lt;= 2 Years</t>
  </si>
  <si>
    <t>02-Nov-2025</t>
  </si>
  <si>
    <t>02-May-2026</t>
  </si>
  <si>
    <t>05-Nov-2025</t>
  </si>
  <si>
    <t>0.59 Yrs</t>
  </si>
  <si>
    <t>05 Nov 2025</t>
  </si>
  <si>
    <t>02-Dec-2025</t>
  </si>
  <si>
    <t>04-May-2026</t>
  </si>
  <si>
    <t>6325365896</t>
  </si>
  <si>
    <t>6325658698</t>
  </si>
  <si>
    <t>9040083092</t>
  </si>
  <si>
    <t>8260370509</t>
  </si>
  <si>
    <t>8260936609</t>
  </si>
  <si>
    <t>6325688690</t>
  </si>
  <si>
    <t>7008555519</t>
  </si>
  <si>
    <t>7847803036</t>
  </si>
  <si>
    <t>9124485311</t>
  </si>
  <si>
    <t>8847838409</t>
  </si>
  <si>
    <t>9438033448</t>
  </si>
  <si>
    <t>9692535867</t>
  </si>
  <si>
    <t>7750988380</t>
  </si>
  <si>
    <t>7992623572</t>
  </si>
  <si>
    <t>7608075048</t>
  </si>
  <si>
    <t>9776477202</t>
  </si>
  <si>
    <t>8596827082</t>
  </si>
  <si>
    <t>7077685313</t>
  </si>
  <si>
    <t>9861296274</t>
  </si>
  <si>
    <t>9078149435</t>
  </si>
  <si>
    <t>9668443158</t>
  </si>
  <si>
    <t>8917314918</t>
  </si>
  <si>
    <t>8455974146</t>
  </si>
  <si>
    <t>7735001915</t>
  </si>
  <si>
    <t>7064896329</t>
  </si>
  <si>
    <t>8118020605</t>
  </si>
  <si>
    <t>7750988553</t>
  </si>
  <si>
    <t>8984369282</t>
  </si>
  <si>
    <t>7205889918</t>
  </si>
  <si>
    <t>7381184023</t>
  </si>
  <si>
    <t>9124300980</t>
  </si>
  <si>
    <t>7205873867</t>
  </si>
  <si>
    <t>9692418023</t>
  </si>
  <si>
    <t>9460461064</t>
  </si>
  <si>
    <t>9892509569</t>
  </si>
  <si>
    <t>8658379117</t>
  </si>
  <si>
    <t>6528741254</t>
  </si>
  <si>
    <t>8658349072</t>
  </si>
  <si>
    <t>8917674268</t>
  </si>
  <si>
    <t>7325803390</t>
  </si>
  <si>
    <t>9668254578</t>
  </si>
  <si>
    <t>9583138798</t>
  </si>
  <si>
    <t>7855936799</t>
  </si>
  <si>
    <t>8637216105</t>
  </si>
  <si>
    <t>9777327984</t>
  </si>
  <si>
    <t>9439847838</t>
  </si>
  <si>
    <t>7788948174</t>
  </si>
  <si>
    <t>7064635566</t>
  </si>
  <si>
    <t>Unable to Verify due to Both Borrower and Loan card not Available.</t>
  </si>
  <si>
    <t>Resigned-Exited</t>
  </si>
  <si>
    <t>No Action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</si>
</sst>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6" fillId="0" borderId="15" xfId="0" applyFont="1" applyBorder="1" applyAlignment="1" applyProtection="1">
      <alignment horizontal="center" vertical="center"/>
      <protection locked="0"/>
    </xf>
    <xf numFmtId="0" fontId="36" fillId="0" borderId="1" xfId="0" applyFont="1" applyBorder="1" applyAlignment="1">
      <alignment vertical="top" wrapText="1" readingOrder="1"/>
    </xf>
    <xf numFmtId="172" fontId="36" fillId="0" borderId="1" xfId="0" applyNumberFormat="1" applyFont="1" applyBorder="1" applyAlignment="1">
      <alignment vertical="top" wrapText="1" readingOrder="1"/>
    </xf>
    <xf numFmtId="0" fontId="6"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ORGL0541</v>
      </c>
      <c r="D5" s="64" t="str">
        <f>IF('Physical Cash at Safe'!D28="Yes", 'Physical Cash at Safe'!A4, 'Borrower Wise Details'!C5)</f>
        <v>Baleswar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46151</v>
      </c>
      <c r="H5" s="62" t="s">
        <v>269</v>
      </c>
      <c r="I5" s="61">
        <v>46170</v>
      </c>
      <c r="J5" s="79" t="str">
        <f>IF('Physical Cash at Safe'!D28="Yes",'Physical Cash at Safe'!E28,IF('Borrower Wise Details'!D5&lt;&gt;"",'Borrower Wise Details'!D5,""))</f>
        <v>FN26-27-00568</v>
      </c>
      <c r="K5" s="89">
        <v>1</v>
      </c>
      <c r="L5" s="90">
        <v>4480</v>
      </c>
      <c r="M5" s="90">
        <v>3600</v>
      </c>
      <c r="N5" s="90" t="s">
        <v>320</v>
      </c>
      <c r="O5" s="90" t="s">
        <v>264</v>
      </c>
      <c r="P5" s="90" t="s">
        <v>265</v>
      </c>
      <c r="Q5" s="90" t="s">
        <v>266</v>
      </c>
      <c r="R5" s="80" t="str">
        <f>IF('Physical Cash at Safe'!$D$28="Yes", 'Physical Cash at Safe'!$A$28, IF('Borrower Wise Details'!F5&lt;&gt;"", 'Borrower Wise Details'!F5, ""))</f>
        <v>Laxmi Jena</v>
      </c>
      <c r="S5" s="79" t="str">
        <f>IF('Physical Cash at Safe'!$D$28="Yes", 'Physical Cash at Safe'!$C$28, IF('Borrower Wise Details'!H5&lt;&gt;"", 'Borrower Wise Details'!H5, ""))</f>
        <v>LO</v>
      </c>
      <c r="T5" s="79" t="str">
        <f>IF('Physical Cash at Safe'!$D$28="Yes", 'Physical Cash at Safe'!$B$28, IF('Borrower Wise Details'!G5&lt;&gt;"", 'Borrower Wise Details'!G5, ""))</f>
        <v>SF0091422</v>
      </c>
      <c r="U5" s="83" t="s">
        <v>730</v>
      </c>
      <c r="V5" s="61">
        <v>45840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319</v>
      </c>
      <c r="Z5" s="61">
        <v>46181</v>
      </c>
      <c r="AA5" s="61">
        <v>46188</v>
      </c>
      <c r="AB5" s="61"/>
      <c r="AC5" s="61"/>
      <c r="AD5" s="61"/>
      <c r="AE5" s="61" t="s">
        <v>267</v>
      </c>
      <c r="AF5" s="61" t="s">
        <v>268</v>
      </c>
      <c r="AG5" s="147">
        <v>55</v>
      </c>
      <c r="AH5" s="108" cm="1">
        <f t="array" ref="AH5">IF(COUNTA('Loan Outstanding Report'!$BI$5:$BI$6000)=0,"",SUMPRODUCT(--(FREQUENCY(IF('Loan Outstanding Report'!$BI$5:$BI$6000&lt;&gt;"",MATCH('Loan Outstanding Report'!$S$5:$S$6000,'Loan Outstanding Report'!$S$5:$S$6000,0)),ROW('Loan Outstanding Report'!$S$5:$S$6000)-ROW('Loan Outstanding Report'!S5)+1)&gt;0)))</f>
        <v>55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67460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44060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23400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6</v>
      </c>
      <c r="AN5" s="61">
        <v>46209</v>
      </c>
      <c r="AO5" s="75" t="s">
        <v>367</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2" t="s">
        <v>81</v>
      </c>
      <c r="I3" s="152"/>
      <c r="J3" s="152"/>
      <c r="K3" s="152"/>
      <c r="L3" s="152"/>
      <c r="M3" s="15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ORGL0541</v>
      </c>
      <c r="C5" s="50" t="str">
        <f>IF('Fraud Investigation Report'!D5="", "", 'Fraud Investigation Report'!D5)</f>
        <v>Baleswar</v>
      </c>
      <c r="D5" s="73" t="str">
        <f>IF(OR('Fraud Investigation Report'!R5="", 'Fraud Investigation Report'!R5=0), "", 'Fraud Investigation Report'!R5)</f>
        <v>Laxmi Jena</v>
      </c>
      <c r="E5" s="73" t="str">
        <f>IF(OR('Fraud Investigation Report'!T5="", 'Fraud Investigation Report'!T5=0), "", 'Fraud Investigation Report'!T5)</f>
        <v>SF0091422</v>
      </c>
      <c r="F5" s="73" t="str">
        <f>IF(OR('Fraud Investigation Report'!S5="", 'Fraud Investigation Report'!S5=0), "", 'Fraud Investigation Report'!S5)</f>
        <v>LO</v>
      </c>
      <c r="G5" s="50" t="str">
        <f>IF('Fraud Investigation Report'!J5="", "", 'Fraud Investigation Report'!J5)</f>
        <v>FN26-27-00568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67460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67460</v>
      </c>
      <c r="O5" s="104">
        <f>IFERROR('Fraud Investigation Report'!AJ5+'Fraud Investigation Report'!AK5,"")</f>
        <v>44060</v>
      </c>
      <c r="P5" s="103">
        <f>IF(AND(N5="", O5=""), "", IF(O5="", N5, N5 - IF(ISNUMBER(O5), O5, 0)))</f>
        <v>23400</v>
      </c>
      <c r="Q5" s="49"/>
      <c r="R5" s="94" t="s">
        <v>731</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19" sqref="D19"/>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1" t="s">
        <v>2</v>
      </c>
      <c r="B1" s="172"/>
      <c r="C1" s="172"/>
      <c r="D1" s="172"/>
      <c r="E1" s="173"/>
    </row>
    <row r="2" spans="1:5" ht="18" x14ac:dyDescent="0.35">
      <c r="A2" s="14"/>
      <c r="B2" s="174" t="s">
        <v>224</v>
      </c>
      <c r="C2" s="174"/>
      <c r="D2" s="174"/>
      <c r="E2" s="15"/>
    </row>
    <row r="3" spans="1:5" ht="14.4" x14ac:dyDescent="0.3">
      <c r="A3" s="16" t="s">
        <v>1</v>
      </c>
      <c r="B3" s="16" t="s">
        <v>0</v>
      </c>
      <c r="C3" s="16" t="s">
        <v>62</v>
      </c>
      <c r="D3" s="16" t="s">
        <v>63</v>
      </c>
      <c r="E3" s="16" t="s">
        <v>5</v>
      </c>
    </row>
    <row r="4" spans="1:5" ht="24" customHeight="1" x14ac:dyDescent="0.3">
      <c r="A4" s="40" t="s">
        <v>271</v>
      </c>
      <c r="B4" s="41" t="s">
        <v>270</v>
      </c>
      <c r="C4" s="41" t="s">
        <v>270</v>
      </c>
      <c r="D4" s="41" t="s">
        <v>256</v>
      </c>
      <c r="E4" s="41" t="s">
        <v>262</v>
      </c>
    </row>
    <row r="5" spans="1:5" ht="35.25" customHeight="1" x14ac:dyDescent="0.3">
      <c r="A5" s="17" t="s">
        <v>4</v>
      </c>
      <c r="B5" s="17" t="s">
        <v>93</v>
      </c>
      <c r="C5" s="17" t="s">
        <v>194</v>
      </c>
      <c r="D5" s="17" t="s">
        <v>94</v>
      </c>
      <c r="E5" s="17" t="s">
        <v>64</v>
      </c>
    </row>
    <row r="6" spans="1:5" ht="25.5" customHeight="1" x14ac:dyDescent="0.3">
      <c r="A6" s="42" t="s">
        <v>257</v>
      </c>
      <c r="B6" s="18">
        <v>46181</v>
      </c>
      <c r="C6" s="18">
        <v>46180</v>
      </c>
      <c r="D6" s="18">
        <v>46181</v>
      </c>
      <c r="E6" s="19">
        <v>0.41666666666666669</v>
      </c>
    </row>
    <row r="7" spans="1:5" ht="15.6" x14ac:dyDescent="0.3">
      <c r="A7" s="175" t="s">
        <v>65</v>
      </c>
      <c r="B7" s="176"/>
      <c r="C7" s="176"/>
      <c r="D7" s="176"/>
      <c r="E7" s="176"/>
    </row>
    <row r="8" spans="1:5" ht="15" customHeight="1" x14ac:dyDescent="0.3">
      <c r="A8" s="177" t="s">
        <v>66</v>
      </c>
      <c r="B8" s="179" t="s">
        <v>86</v>
      </c>
      <c r="C8" s="180"/>
      <c r="D8" s="181" t="s">
        <v>67</v>
      </c>
      <c r="E8" s="182"/>
    </row>
    <row r="9" spans="1:5" ht="14.4" x14ac:dyDescent="0.3">
      <c r="A9" s="178"/>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76</v>
      </c>
      <c r="C11" s="23">
        <f>B11*A11</f>
        <v>38000</v>
      </c>
      <c r="D11" s="25">
        <v>76</v>
      </c>
      <c r="E11" s="23">
        <f t="shared" ref="E11:E17" si="0">D11*A11</f>
        <v>38000</v>
      </c>
    </row>
    <row r="12" spans="1:5" ht="14.4" x14ac:dyDescent="0.3">
      <c r="A12" s="24">
        <v>200</v>
      </c>
      <c r="B12" s="25">
        <v>59</v>
      </c>
      <c r="C12" s="23">
        <f>B12*A12</f>
        <v>11800</v>
      </c>
      <c r="D12" s="25">
        <v>59</v>
      </c>
      <c r="E12" s="23">
        <f t="shared" si="0"/>
        <v>11800</v>
      </c>
    </row>
    <row r="13" spans="1:5" ht="14.4" x14ac:dyDescent="0.3">
      <c r="A13" s="24">
        <v>100</v>
      </c>
      <c r="B13" s="25">
        <v>116</v>
      </c>
      <c r="C13" s="23">
        <f t="shared" ref="C13:C17" si="1">B13*A13</f>
        <v>11600</v>
      </c>
      <c r="D13" s="25">
        <v>116</v>
      </c>
      <c r="E13" s="23">
        <f t="shared" si="0"/>
        <v>11600</v>
      </c>
    </row>
    <row r="14" spans="1:5" ht="14.4" x14ac:dyDescent="0.3">
      <c r="A14" s="24">
        <v>50</v>
      </c>
      <c r="B14" s="25">
        <v>93</v>
      </c>
      <c r="C14" s="23">
        <f t="shared" si="1"/>
        <v>4650</v>
      </c>
      <c r="D14" s="25">
        <v>93</v>
      </c>
      <c r="E14" s="23">
        <f t="shared" si="0"/>
        <v>4650</v>
      </c>
    </row>
    <row r="15" spans="1:5" ht="14.4" x14ac:dyDescent="0.3">
      <c r="A15" s="24">
        <v>20</v>
      </c>
      <c r="B15" s="25">
        <v>55</v>
      </c>
      <c r="C15" s="23">
        <f t="shared" si="1"/>
        <v>1100</v>
      </c>
      <c r="D15" s="25">
        <v>55</v>
      </c>
      <c r="E15" s="23">
        <f t="shared" si="0"/>
        <v>1100</v>
      </c>
    </row>
    <row r="16" spans="1:5" ht="14.4" x14ac:dyDescent="0.3">
      <c r="A16" s="24">
        <v>10</v>
      </c>
      <c r="B16" s="25">
        <v>24</v>
      </c>
      <c r="C16" s="23">
        <f t="shared" si="1"/>
        <v>240</v>
      </c>
      <c r="D16" s="25">
        <v>24</v>
      </c>
      <c r="E16" s="23">
        <f t="shared" si="0"/>
        <v>240</v>
      </c>
    </row>
    <row r="17" spans="1:5" ht="14.4" x14ac:dyDescent="0.3">
      <c r="A17" s="24">
        <v>5</v>
      </c>
      <c r="B17" s="25"/>
      <c r="C17" s="23">
        <f t="shared" si="1"/>
        <v>0</v>
      </c>
      <c r="D17" s="25"/>
      <c r="E17" s="23">
        <f t="shared" si="0"/>
        <v>0</v>
      </c>
    </row>
    <row r="18" spans="1:5" ht="14.4" x14ac:dyDescent="0.3">
      <c r="A18" s="26" t="s">
        <v>70</v>
      </c>
      <c r="B18" s="27">
        <v>54</v>
      </c>
      <c r="C18" s="23">
        <f>B18</f>
        <v>54</v>
      </c>
      <c r="D18" s="27">
        <v>54</v>
      </c>
      <c r="E18" s="28">
        <f>D18</f>
        <v>54</v>
      </c>
    </row>
    <row r="19" spans="1:5" ht="14.4" x14ac:dyDescent="0.3">
      <c r="A19" s="29"/>
      <c r="B19" s="30" t="s">
        <v>71</v>
      </c>
      <c r="C19" s="31">
        <f>SUM(C10:C18)</f>
        <v>67444</v>
      </c>
      <c r="D19" s="30" t="s">
        <v>71</v>
      </c>
      <c r="E19" s="31">
        <f>SUM(E10:E18)</f>
        <v>67444</v>
      </c>
    </row>
    <row r="20" spans="1:5" ht="30" customHeight="1" x14ac:dyDescent="0.3">
      <c r="A20" s="183" t="s">
        <v>91</v>
      </c>
      <c r="B20" s="184"/>
      <c r="C20" s="32">
        <v>67444</v>
      </c>
      <c r="D20" s="33" t="s">
        <v>85</v>
      </c>
      <c r="E20" s="34"/>
    </row>
    <row r="21" spans="1:5" ht="30" customHeight="1" x14ac:dyDescent="0.3">
      <c r="A21" s="185" t="s">
        <v>82</v>
      </c>
      <c r="B21" s="186"/>
      <c r="C21" s="34"/>
      <c r="D21" s="33" t="s">
        <v>83</v>
      </c>
      <c r="E21" s="34"/>
    </row>
    <row r="22" spans="1:5" ht="30" customHeight="1" x14ac:dyDescent="0.3">
      <c r="A22" s="185" t="s">
        <v>72</v>
      </c>
      <c r="B22" s="186"/>
      <c r="C22" s="34"/>
      <c r="D22" s="35" t="s">
        <v>73</v>
      </c>
      <c r="E22" s="34"/>
    </row>
    <row r="23" spans="1:5" ht="30" customHeight="1" x14ac:dyDescent="0.3">
      <c r="A23" s="185" t="s">
        <v>74</v>
      </c>
      <c r="B23" s="186"/>
      <c r="C23" s="52">
        <f>(C19+C21)-(E20+E21)-E19</f>
        <v>0</v>
      </c>
      <c r="D23" s="53" t="s">
        <v>193</v>
      </c>
      <c r="E23" s="34"/>
    </row>
    <row r="24" spans="1:5" ht="82.5" customHeight="1" x14ac:dyDescent="0.3">
      <c r="A24" s="33" t="s">
        <v>226</v>
      </c>
      <c r="B24" s="170"/>
      <c r="C24" s="170"/>
      <c r="D24" s="170"/>
      <c r="E24" s="170"/>
    </row>
    <row r="25" spans="1:5" ht="57.75" customHeight="1" x14ac:dyDescent="0.3">
      <c r="A25" s="36" t="s">
        <v>75</v>
      </c>
      <c r="B25" s="159"/>
      <c r="C25" s="159"/>
      <c r="D25" s="159"/>
      <c r="E25" s="159"/>
    </row>
    <row r="26" spans="1:5" ht="20.100000000000001" customHeight="1" x14ac:dyDescent="0.3">
      <c r="A26" s="164" t="s">
        <v>170</v>
      </c>
      <c r="B26" s="164"/>
      <c r="C26" s="164"/>
      <c r="D26" s="164"/>
      <c r="E26" s="164"/>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2" t="s">
        <v>196</v>
      </c>
      <c r="E29" s="163"/>
    </row>
    <row r="30" spans="1:5" ht="40.049999999999997" customHeight="1" x14ac:dyDescent="0.3">
      <c r="A30" s="85"/>
      <c r="B30" s="85"/>
      <c r="C30" s="86" t="str">
        <f>IF(AND(A30="",B30=""),"",A30-B30)</f>
        <v/>
      </c>
      <c r="D30" s="165"/>
      <c r="E30" s="166"/>
    </row>
    <row r="31" spans="1:5" ht="15" customHeight="1" x14ac:dyDescent="0.3">
      <c r="A31" s="167"/>
      <c r="B31" s="168"/>
      <c r="C31" s="168"/>
      <c r="D31" s="168"/>
      <c r="E31" s="169"/>
    </row>
    <row r="32" spans="1:5" ht="24.75" customHeight="1" x14ac:dyDescent="0.3">
      <c r="A32" s="37" t="s">
        <v>197</v>
      </c>
      <c r="B32" s="38" t="s">
        <v>258</v>
      </c>
      <c r="C32" s="37" t="s">
        <v>76</v>
      </c>
      <c r="D32" s="160" t="s">
        <v>259</v>
      </c>
      <c r="E32" s="161"/>
    </row>
    <row r="33" spans="1:5" ht="18" customHeight="1" x14ac:dyDescent="0.3">
      <c r="A33" s="37" t="s">
        <v>77</v>
      </c>
      <c r="B33" s="126">
        <v>209</v>
      </c>
      <c r="C33" s="39" t="s">
        <v>78</v>
      </c>
      <c r="D33" s="153">
        <v>243</v>
      </c>
      <c r="E33" s="154"/>
    </row>
    <row r="34" spans="1:5" ht="27.6" x14ac:dyDescent="0.3">
      <c r="A34" s="39" t="s">
        <v>198</v>
      </c>
      <c r="B34" s="126" t="s">
        <v>274</v>
      </c>
      <c r="C34" s="39" t="s">
        <v>199</v>
      </c>
      <c r="D34" s="155" t="s">
        <v>272</v>
      </c>
      <c r="E34" s="156"/>
    </row>
    <row r="35" spans="1:5" ht="27.6" x14ac:dyDescent="0.3">
      <c r="A35" s="39" t="s">
        <v>200</v>
      </c>
      <c r="B35" s="126" t="s">
        <v>275</v>
      </c>
      <c r="C35" s="39" t="s">
        <v>202</v>
      </c>
      <c r="D35" s="155" t="s">
        <v>273</v>
      </c>
      <c r="E35" s="156"/>
    </row>
    <row r="36" spans="1:5" ht="25.5" customHeight="1" x14ac:dyDescent="0.3">
      <c r="A36" s="39" t="s">
        <v>201</v>
      </c>
      <c r="B36" s="127" t="s">
        <v>261</v>
      </c>
      <c r="C36" s="39" t="s">
        <v>203</v>
      </c>
      <c r="D36" s="157" t="s">
        <v>260</v>
      </c>
      <c r="E36" s="158"/>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N5" activePane="bottomRight" state="frozen"/>
      <selection pane="topRight" activeCell="E1" sqref="E1"/>
      <selection pane="bottomLeft" activeCell="A5" sqref="A5"/>
      <selection pane="bottomRight" activeCell="R5" sqref="R5:R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ORGL0541</v>
      </c>
      <c r="C5" s="60" t="str">
        <f>IF('Loan Outstanding Report'!$H$5="", "", 'Loan Outstanding Report'!$H$5)</f>
        <v>Baleswar</v>
      </c>
      <c r="D5" s="128" t="s">
        <v>365</v>
      </c>
      <c r="E5" s="66">
        <v>46181</v>
      </c>
      <c r="F5" s="92" t="s">
        <v>363</v>
      </c>
      <c r="G5" s="49" t="s">
        <v>364</v>
      </c>
      <c r="H5" s="49" t="s">
        <v>261</v>
      </c>
      <c r="I5" s="49" t="s">
        <v>280</v>
      </c>
      <c r="J5" s="49" t="s">
        <v>291</v>
      </c>
      <c r="K5" s="49" t="s">
        <v>294</v>
      </c>
      <c r="L5" s="11">
        <v>358111123</v>
      </c>
      <c r="M5" s="67" t="s">
        <v>310</v>
      </c>
      <c r="N5" s="49">
        <v>38000</v>
      </c>
      <c r="O5" s="49">
        <v>2020</v>
      </c>
      <c r="P5" s="67" t="s">
        <v>127</v>
      </c>
      <c r="Q5" s="88">
        <v>45753</v>
      </c>
      <c r="R5" s="49">
        <v>2240</v>
      </c>
      <c r="S5" s="49">
        <v>2020</v>
      </c>
      <c r="T5" s="49">
        <v>0</v>
      </c>
      <c r="U5" s="68">
        <f t="shared" ref="U5:U69" si="0">IF(AND(ISBLANK(R5),ISBLANK(S5),ISBLANK(T5)),"",R5-(S5+T5))</f>
        <v>220</v>
      </c>
      <c r="V5" s="42" t="s">
        <v>182</v>
      </c>
      <c r="W5" s="69" t="s">
        <v>317</v>
      </c>
    </row>
    <row r="6" spans="1:23" ht="30" customHeight="1" x14ac:dyDescent="0.3">
      <c r="A6" s="65">
        <v>2</v>
      </c>
      <c r="B6" s="60" t="str">
        <f>IF(J6&lt;&gt;"", $B$5, "")</f>
        <v>ORGL0541</v>
      </c>
      <c r="C6" s="50" t="str">
        <f>IF(J6&lt;&gt;"", $C$5, "")</f>
        <v>Baleswar</v>
      </c>
      <c r="D6" s="50" t="str">
        <f>IF(J6&lt;&gt;"", $D$5, "")</f>
        <v>FN26-27-00568</v>
      </c>
      <c r="E6" s="66">
        <v>46181</v>
      </c>
      <c r="F6" s="50" t="str">
        <f>IF(J6&lt;&gt;"", $F$5, "")</f>
        <v>Laxmi Jena</v>
      </c>
      <c r="G6" s="50" t="str">
        <f>IF(J6&lt;&gt;"", $G$5, "")</f>
        <v>SF0091422</v>
      </c>
      <c r="H6" s="50" t="str">
        <f>IF(J6&lt;&gt;"", $H$5, "")</f>
        <v>LO</v>
      </c>
      <c r="I6" s="49" t="s">
        <v>280</v>
      </c>
      <c r="J6" s="49" t="s">
        <v>291</v>
      </c>
      <c r="K6" s="49" t="s">
        <v>294</v>
      </c>
      <c r="L6" s="11">
        <v>358111123</v>
      </c>
      <c r="M6" s="67" t="s">
        <v>310</v>
      </c>
      <c r="N6" s="49">
        <v>38000</v>
      </c>
      <c r="O6" s="49">
        <v>2020</v>
      </c>
      <c r="P6" s="67" t="s">
        <v>127</v>
      </c>
      <c r="Q6" s="67">
        <v>45783</v>
      </c>
      <c r="R6" s="49">
        <v>2240</v>
      </c>
      <c r="S6" s="49">
        <v>2020</v>
      </c>
      <c r="T6" s="49">
        <v>0</v>
      </c>
      <c r="U6" s="68">
        <f t="shared" si="0"/>
        <v>220</v>
      </c>
      <c r="V6" s="42" t="s">
        <v>182</v>
      </c>
      <c r="W6" s="69" t="s">
        <v>317</v>
      </c>
    </row>
    <row r="7" spans="1:23" ht="30" customHeight="1" x14ac:dyDescent="0.3">
      <c r="A7" s="65">
        <v>3</v>
      </c>
      <c r="B7" s="60" t="str">
        <f t="shared" ref="B7:B70" si="1">IF(J7&lt;&gt;"", $B$5, "")</f>
        <v>ORGL0541</v>
      </c>
      <c r="C7" s="50" t="str">
        <f t="shared" ref="C7:C70" si="2">IF(J7&lt;&gt;"", $C$5, "")</f>
        <v>Baleswar</v>
      </c>
      <c r="D7" s="50" t="str">
        <f t="shared" ref="D7:D70" si="3">IF(J7&lt;&gt;"", $D$5, "")</f>
        <v>FN26-27-00568</v>
      </c>
      <c r="E7" s="66">
        <v>46181</v>
      </c>
      <c r="F7" s="50" t="str">
        <f t="shared" ref="F7:F70" si="4">IF(J7&lt;&gt;"", $F$5, "")</f>
        <v>Laxmi Jena</v>
      </c>
      <c r="G7" s="50" t="str">
        <f t="shared" ref="G7:G70" si="5">IF(J7&lt;&gt;"", $G$5, "")</f>
        <v>SF0091422</v>
      </c>
      <c r="H7" s="50" t="str">
        <f t="shared" ref="H7:H70" si="6">IF(J7&lt;&gt;"", $H$5, "")</f>
        <v>LO</v>
      </c>
      <c r="I7" s="49" t="s">
        <v>280</v>
      </c>
      <c r="J7" s="49" t="s">
        <v>283</v>
      </c>
      <c r="K7" s="49" t="s">
        <v>287</v>
      </c>
      <c r="L7" s="11">
        <v>353884605</v>
      </c>
      <c r="M7" s="67" t="s">
        <v>295</v>
      </c>
      <c r="N7" s="49">
        <v>42000</v>
      </c>
      <c r="O7" s="49">
        <v>2240</v>
      </c>
      <c r="P7" s="67" t="s">
        <v>127</v>
      </c>
      <c r="Q7" s="67">
        <v>45753</v>
      </c>
      <c r="R7" s="49">
        <v>2240</v>
      </c>
      <c r="S7" s="49">
        <v>0</v>
      </c>
      <c r="T7" s="49">
        <v>0</v>
      </c>
      <c r="U7" s="68">
        <f t="shared" si="0"/>
        <v>2240</v>
      </c>
      <c r="V7" s="42" t="s">
        <v>182</v>
      </c>
      <c r="W7" s="69" t="s">
        <v>318</v>
      </c>
    </row>
    <row r="8" spans="1:23" ht="30" customHeight="1" x14ac:dyDescent="0.3">
      <c r="A8" s="65">
        <v>4</v>
      </c>
      <c r="B8" s="60" t="str">
        <f t="shared" si="1"/>
        <v>ORGL0541</v>
      </c>
      <c r="C8" s="50" t="str">
        <f t="shared" si="2"/>
        <v>Baleswar</v>
      </c>
      <c r="D8" s="50" t="str">
        <f t="shared" si="3"/>
        <v>FN26-27-00568</v>
      </c>
      <c r="E8" s="66">
        <v>46181</v>
      </c>
      <c r="F8" s="50" t="str">
        <f t="shared" si="4"/>
        <v>Laxmi Jena</v>
      </c>
      <c r="G8" s="50" t="str">
        <f t="shared" si="5"/>
        <v>SF0091422</v>
      </c>
      <c r="H8" s="50" t="str">
        <f t="shared" si="6"/>
        <v>LO</v>
      </c>
      <c r="I8" s="49" t="s">
        <v>280</v>
      </c>
      <c r="J8" s="49" t="s">
        <v>283</v>
      </c>
      <c r="K8" s="49" t="s">
        <v>287</v>
      </c>
      <c r="L8" s="11">
        <v>353884605</v>
      </c>
      <c r="M8" s="67" t="s">
        <v>295</v>
      </c>
      <c r="N8" s="49">
        <v>42000</v>
      </c>
      <c r="O8" s="49">
        <v>2240</v>
      </c>
      <c r="P8" s="67" t="s">
        <v>127</v>
      </c>
      <c r="Q8" s="67">
        <v>45783</v>
      </c>
      <c r="R8" s="49">
        <v>2240</v>
      </c>
      <c r="S8" s="49">
        <v>0</v>
      </c>
      <c r="T8" s="49">
        <v>0</v>
      </c>
      <c r="U8" s="68">
        <f t="shared" si="0"/>
        <v>2240</v>
      </c>
      <c r="V8" s="42" t="s">
        <v>182</v>
      </c>
      <c r="W8" s="69" t="s">
        <v>318</v>
      </c>
    </row>
    <row r="9" spans="1:23" ht="30" customHeight="1" x14ac:dyDescent="0.3">
      <c r="A9" s="65">
        <v>5</v>
      </c>
      <c r="B9" s="60" t="str">
        <f t="shared" si="1"/>
        <v>ORGL0541</v>
      </c>
      <c r="C9" s="50" t="str">
        <f t="shared" si="2"/>
        <v>Baleswar</v>
      </c>
      <c r="D9" s="50" t="str">
        <f t="shared" si="3"/>
        <v>FN26-27-00568</v>
      </c>
      <c r="E9" s="66">
        <v>46181</v>
      </c>
      <c r="F9" s="50" t="str">
        <f t="shared" si="4"/>
        <v>Laxmi Jena</v>
      </c>
      <c r="G9" s="50" t="str">
        <f t="shared" si="5"/>
        <v>SF0091422</v>
      </c>
      <c r="H9" s="50" t="str">
        <f t="shared" si="6"/>
        <v>LO</v>
      </c>
      <c r="I9" s="49" t="s">
        <v>280</v>
      </c>
      <c r="J9" s="49" t="s">
        <v>288</v>
      </c>
      <c r="K9" s="49" t="s">
        <v>290</v>
      </c>
      <c r="L9" s="11">
        <v>353990530</v>
      </c>
      <c r="M9" s="67" t="s">
        <v>305</v>
      </c>
      <c r="N9" s="49">
        <v>42000</v>
      </c>
      <c r="O9" s="49">
        <v>2240</v>
      </c>
      <c r="P9" s="67" t="s">
        <v>127</v>
      </c>
      <c r="Q9" s="67">
        <v>45753</v>
      </c>
      <c r="R9" s="49">
        <v>2240</v>
      </c>
      <c r="S9" s="49">
        <v>0</v>
      </c>
      <c r="T9" s="49">
        <v>0</v>
      </c>
      <c r="U9" s="68">
        <f t="shared" si="0"/>
        <v>2240</v>
      </c>
      <c r="V9" s="42" t="s">
        <v>182</v>
      </c>
      <c r="W9" s="69" t="s">
        <v>318</v>
      </c>
    </row>
    <row r="10" spans="1:23" ht="30" customHeight="1" x14ac:dyDescent="0.3">
      <c r="A10" s="65">
        <v>6</v>
      </c>
      <c r="B10" s="60" t="str">
        <f t="shared" si="1"/>
        <v>ORGL0541</v>
      </c>
      <c r="C10" s="50" t="str">
        <f t="shared" si="2"/>
        <v>Baleswar</v>
      </c>
      <c r="D10" s="50" t="str">
        <f t="shared" si="3"/>
        <v>FN26-27-00568</v>
      </c>
      <c r="E10" s="66">
        <v>46181</v>
      </c>
      <c r="F10" s="50" t="str">
        <f t="shared" si="4"/>
        <v>Laxmi Jena</v>
      </c>
      <c r="G10" s="50" t="str">
        <f t="shared" si="5"/>
        <v>SF0091422</v>
      </c>
      <c r="H10" s="50" t="str">
        <f t="shared" si="6"/>
        <v>LO</v>
      </c>
      <c r="I10" s="49" t="s">
        <v>280</v>
      </c>
      <c r="J10" s="49" t="s">
        <v>288</v>
      </c>
      <c r="K10" s="49" t="s">
        <v>290</v>
      </c>
      <c r="L10" s="11">
        <v>353990530</v>
      </c>
      <c r="M10" s="67" t="s">
        <v>305</v>
      </c>
      <c r="N10" s="49">
        <v>42000</v>
      </c>
      <c r="O10" s="49">
        <v>2240</v>
      </c>
      <c r="P10" s="67" t="s">
        <v>127</v>
      </c>
      <c r="Q10" s="67">
        <v>45783</v>
      </c>
      <c r="R10" s="49">
        <v>2240</v>
      </c>
      <c r="S10" s="49">
        <v>0</v>
      </c>
      <c r="T10" s="49">
        <v>0</v>
      </c>
      <c r="U10" s="68">
        <f t="shared" si="0"/>
        <v>2240</v>
      </c>
      <c r="V10" s="42" t="s">
        <v>182</v>
      </c>
      <c r="W10" s="69" t="s">
        <v>318</v>
      </c>
    </row>
    <row r="11" spans="1:23" ht="30" customHeight="1" x14ac:dyDescent="0.3">
      <c r="A11" s="65">
        <v>7</v>
      </c>
      <c r="B11" s="60" t="str">
        <f t="shared" si="1"/>
        <v>ORGL0541</v>
      </c>
      <c r="C11" s="50" t="str">
        <f t="shared" si="2"/>
        <v>Baleswar</v>
      </c>
      <c r="D11" s="50" t="str">
        <f t="shared" si="3"/>
        <v>FN26-27-00568</v>
      </c>
      <c r="E11" s="66">
        <v>46183</v>
      </c>
      <c r="F11" s="50" t="str">
        <f t="shared" si="4"/>
        <v>Laxmi Jena</v>
      </c>
      <c r="G11" s="50" t="str">
        <f t="shared" si="5"/>
        <v>SF0091422</v>
      </c>
      <c r="H11" s="50" t="str">
        <f t="shared" si="6"/>
        <v>LO</v>
      </c>
      <c r="I11" s="49" t="s">
        <v>338</v>
      </c>
      <c r="J11" s="49" t="s">
        <v>340</v>
      </c>
      <c r="K11" s="49" t="s">
        <v>341</v>
      </c>
      <c r="L11" s="11">
        <v>355804333</v>
      </c>
      <c r="M11" s="67" t="s">
        <v>360</v>
      </c>
      <c r="N11" s="49">
        <v>30000</v>
      </c>
      <c r="O11" s="49">
        <v>3400</v>
      </c>
      <c r="P11" s="67" t="s">
        <v>127</v>
      </c>
      <c r="Q11" s="67">
        <v>45601</v>
      </c>
      <c r="R11" s="49">
        <v>3400</v>
      </c>
      <c r="S11" s="49">
        <v>0</v>
      </c>
      <c r="T11" s="49">
        <v>0</v>
      </c>
      <c r="U11" s="68">
        <f t="shared" si="0"/>
        <v>3400</v>
      </c>
      <c r="V11" s="42" t="s">
        <v>182</v>
      </c>
      <c r="W11" s="69" t="s">
        <v>361</v>
      </c>
    </row>
    <row r="12" spans="1:23" ht="30" customHeight="1" x14ac:dyDescent="0.3">
      <c r="A12" s="65">
        <v>8</v>
      </c>
      <c r="B12" s="60" t="str">
        <f t="shared" si="1"/>
        <v>ORGL0541</v>
      </c>
      <c r="C12" s="50" t="str">
        <f t="shared" si="2"/>
        <v>Baleswar</v>
      </c>
      <c r="D12" s="50" t="str">
        <f t="shared" si="3"/>
        <v>FN26-27-00568</v>
      </c>
      <c r="E12" s="66">
        <v>46183</v>
      </c>
      <c r="F12" s="50" t="str">
        <f t="shared" si="4"/>
        <v>Laxmi Jena</v>
      </c>
      <c r="G12" s="50" t="str">
        <f t="shared" si="5"/>
        <v>SF0091422</v>
      </c>
      <c r="H12" s="50" t="str">
        <f t="shared" si="6"/>
        <v>LO</v>
      </c>
      <c r="I12" s="49" t="s">
        <v>338</v>
      </c>
      <c r="J12" s="49" t="s">
        <v>340</v>
      </c>
      <c r="K12" s="49" t="s">
        <v>341</v>
      </c>
      <c r="L12" s="11">
        <v>355804333</v>
      </c>
      <c r="M12" s="67" t="s">
        <v>360</v>
      </c>
      <c r="N12" s="49">
        <v>30000</v>
      </c>
      <c r="O12" s="49">
        <v>3400</v>
      </c>
      <c r="P12" s="67" t="s">
        <v>127</v>
      </c>
      <c r="Q12" s="67">
        <v>45631</v>
      </c>
      <c r="R12" s="49">
        <v>3400</v>
      </c>
      <c r="S12" s="49">
        <v>0</v>
      </c>
      <c r="T12" s="49">
        <v>0</v>
      </c>
      <c r="U12" s="68">
        <f t="shared" si="0"/>
        <v>3400</v>
      </c>
      <c r="V12" s="42" t="s">
        <v>182</v>
      </c>
      <c r="W12" s="69" t="s">
        <v>361</v>
      </c>
    </row>
    <row r="13" spans="1:23" ht="30" customHeight="1" x14ac:dyDescent="0.3">
      <c r="A13" s="65">
        <v>9</v>
      </c>
      <c r="B13" s="60" t="str">
        <f t="shared" si="1"/>
        <v>ORGL0541</v>
      </c>
      <c r="C13" s="50" t="str">
        <f t="shared" si="2"/>
        <v>Baleswar</v>
      </c>
      <c r="D13" s="50" t="str">
        <f t="shared" si="3"/>
        <v>FN26-27-00568</v>
      </c>
      <c r="E13" s="66">
        <v>46188</v>
      </c>
      <c r="F13" s="50" t="str">
        <f t="shared" si="4"/>
        <v>Laxmi Jena</v>
      </c>
      <c r="G13" s="50" t="str">
        <f t="shared" si="5"/>
        <v>SF0091422</v>
      </c>
      <c r="H13" s="50" t="str">
        <f t="shared" si="6"/>
        <v>LO</v>
      </c>
      <c r="I13" s="49">
        <v>4</v>
      </c>
      <c r="J13" s="49" t="s">
        <v>350</v>
      </c>
      <c r="K13" s="49" t="s">
        <v>352</v>
      </c>
      <c r="L13" s="11">
        <v>355864518</v>
      </c>
      <c r="M13" s="67" t="s">
        <v>353</v>
      </c>
      <c r="N13" s="49">
        <v>65000</v>
      </c>
      <c r="O13" s="49">
        <v>3470</v>
      </c>
      <c r="P13" s="67" t="s">
        <v>127</v>
      </c>
      <c r="Q13" s="67">
        <v>45570</v>
      </c>
      <c r="R13" s="49">
        <v>3470</v>
      </c>
      <c r="S13" s="49">
        <v>1050</v>
      </c>
      <c r="T13" s="49">
        <v>0</v>
      </c>
      <c r="U13" s="68">
        <f t="shared" si="0"/>
        <v>2420</v>
      </c>
      <c r="V13" s="42" t="s">
        <v>182</v>
      </c>
      <c r="W13" s="69" t="s">
        <v>362</v>
      </c>
    </row>
    <row r="14" spans="1:23" ht="30" customHeight="1" x14ac:dyDescent="0.3">
      <c r="A14" s="65">
        <v>10</v>
      </c>
      <c r="B14" s="60" t="str">
        <f t="shared" si="1"/>
        <v>ORGL0541</v>
      </c>
      <c r="C14" s="50" t="str">
        <f t="shared" si="2"/>
        <v>Baleswar</v>
      </c>
      <c r="D14" s="50" t="str">
        <f t="shared" si="3"/>
        <v>FN26-27-00568</v>
      </c>
      <c r="E14" s="66">
        <v>46188</v>
      </c>
      <c r="F14" s="50" t="str">
        <f t="shared" si="4"/>
        <v>Laxmi Jena</v>
      </c>
      <c r="G14" s="50" t="str">
        <f t="shared" si="5"/>
        <v>SF0091422</v>
      </c>
      <c r="H14" s="50" t="str">
        <f t="shared" si="6"/>
        <v>LO</v>
      </c>
      <c r="I14" s="49">
        <v>4</v>
      </c>
      <c r="J14" s="49" t="s">
        <v>350</v>
      </c>
      <c r="K14" s="49" t="s">
        <v>352</v>
      </c>
      <c r="L14" s="11">
        <v>355864518</v>
      </c>
      <c r="M14" s="67" t="s">
        <v>353</v>
      </c>
      <c r="N14" s="49">
        <v>65000</v>
      </c>
      <c r="O14" s="49">
        <v>3470</v>
      </c>
      <c r="P14" s="67" t="s">
        <v>127</v>
      </c>
      <c r="Q14" s="67">
        <v>45601</v>
      </c>
      <c r="R14" s="49">
        <v>3470</v>
      </c>
      <c r="S14" s="49">
        <v>3470</v>
      </c>
      <c r="T14" s="49">
        <v>0</v>
      </c>
      <c r="U14" s="68">
        <f t="shared" si="0"/>
        <v>0</v>
      </c>
      <c r="V14" s="42" t="s">
        <v>182</v>
      </c>
      <c r="W14" s="69" t="s">
        <v>362</v>
      </c>
    </row>
    <row r="15" spans="1:23" ht="30" customHeight="1" x14ac:dyDescent="0.3">
      <c r="A15" s="65">
        <v>11</v>
      </c>
      <c r="B15" s="60" t="str">
        <f t="shared" si="1"/>
        <v>ORGL0541</v>
      </c>
      <c r="C15" s="50" t="str">
        <f t="shared" si="2"/>
        <v>Baleswar</v>
      </c>
      <c r="D15" s="50" t="str">
        <f t="shared" si="3"/>
        <v>FN26-27-00568</v>
      </c>
      <c r="E15" s="66">
        <v>46188</v>
      </c>
      <c r="F15" s="50" t="str">
        <f t="shared" si="4"/>
        <v>Laxmi Jena</v>
      </c>
      <c r="G15" s="50" t="str">
        <f t="shared" si="5"/>
        <v>SF0091422</v>
      </c>
      <c r="H15" s="50" t="str">
        <f t="shared" si="6"/>
        <v>LO</v>
      </c>
      <c r="I15" s="49">
        <v>4</v>
      </c>
      <c r="J15" s="49" t="s">
        <v>350</v>
      </c>
      <c r="K15" s="49" t="s">
        <v>352</v>
      </c>
      <c r="L15" s="11">
        <v>355864518</v>
      </c>
      <c r="M15" s="67" t="s">
        <v>353</v>
      </c>
      <c r="N15" s="49">
        <v>65000</v>
      </c>
      <c r="O15" s="49">
        <v>3470</v>
      </c>
      <c r="P15" s="67" t="s">
        <v>127</v>
      </c>
      <c r="Q15" s="67">
        <v>45631</v>
      </c>
      <c r="R15" s="49">
        <v>3470</v>
      </c>
      <c r="S15" s="49">
        <v>3470</v>
      </c>
      <c r="T15" s="49">
        <v>0</v>
      </c>
      <c r="U15" s="68">
        <f t="shared" si="0"/>
        <v>0</v>
      </c>
      <c r="V15" s="42" t="s">
        <v>182</v>
      </c>
      <c r="W15" s="69" t="s">
        <v>362</v>
      </c>
    </row>
    <row r="16" spans="1:23" ht="30" customHeight="1" x14ac:dyDescent="0.3">
      <c r="A16" s="65">
        <v>12</v>
      </c>
      <c r="B16" s="60" t="str">
        <f t="shared" si="1"/>
        <v>ORGL0541</v>
      </c>
      <c r="C16" s="50" t="str">
        <f t="shared" si="2"/>
        <v>Baleswar</v>
      </c>
      <c r="D16" s="50" t="str">
        <f t="shared" si="3"/>
        <v>FN26-27-00568</v>
      </c>
      <c r="E16" s="66">
        <v>46188</v>
      </c>
      <c r="F16" s="50" t="str">
        <f t="shared" si="4"/>
        <v>Laxmi Jena</v>
      </c>
      <c r="G16" s="50" t="str">
        <f t="shared" si="5"/>
        <v>SF0091422</v>
      </c>
      <c r="H16" s="50" t="str">
        <f t="shared" si="6"/>
        <v>LO</v>
      </c>
      <c r="I16" s="49">
        <v>4</v>
      </c>
      <c r="J16" s="49" t="s">
        <v>350</v>
      </c>
      <c r="K16" s="49" t="s">
        <v>352</v>
      </c>
      <c r="L16" s="11">
        <v>355864518</v>
      </c>
      <c r="M16" s="67" t="s">
        <v>353</v>
      </c>
      <c r="N16" s="49">
        <v>65000</v>
      </c>
      <c r="O16" s="49">
        <v>3470</v>
      </c>
      <c r="P16" s="67" t="s">
        <v>127</v>
      </c>
      <c r="Q16" s="67">
        <v>45662</v>
      </c>
      <c r="R16" s="49">
        <v>3470</v>
      </c>
      <c r="S16" s="49">
        <v>3470</v>
      </c>
      <c r="T16" s="49">
        <v>0</v>
      </c>
      <c r="U16" s="68">
        <f t="shared" si="0"/>
        <v>0</v>
      </c>
      <c r="V16" s="42" t="s">
        <v>182</v>
      </c>
      <c r="W16" s="69" t="s">
        <v>362</v>
      </c>
    </row>
    <row r="17" spans="1:23" ht="30" customHeight="1" x14ac:dyDescent="0.3">
      <c r="A17" s="65">
        <v>13</v>
      </c>
      <c r="B17" s="60" t="str">
        <f t="shared" si="1"/>
        <v>ORGL0541</v>
      </c>
      <c r="C17" s="50" t="str">
        <f t="shared" si="2"/>
        <v>Baleswar</v>
      </c>
      <c r="D17" s="50" t="str">
        <f t="shared" si="3"/>
        <v>FN26-27-00568</v>
      </c>
      <c r="E17" s="66">
        <v>46188</v>
      </c>
      <c r="F17" s="50" t="str">
        <f t="shared" si="4"/>
        <v>Laxmi Jena</v>
      </c>
      <c r="G17" s="50" t="str">
        <f t="shared" si="5"/>
        <v>SF0091422</v>
      </c>
      <c r="H17" s="50" t="str">
        <f t="shared" si="6"/>
        <v>LO</v>
      </c>
      <c r="I17" s="49">
        <v>4</v>
      </c>
      <c r="J17" s="49" t="s">
        <v>350</v>
      </c>
      <c r="K17" s="49" t="s">
        <v>352</v>
      </c>
      <c r="L17" s="11">
        <v>355864518</v>
      </c>
      <c r="M17" s="67" t="s">
        <v>353</v>
      </c>
      <c r="N17" s="49">
        <v>65000</v>
      </c>
      <c r="O17" s="49">
        <v>3470</v>
      </c>
      <c r="P17" s="67" t="s">
        <v>127</v>
      </c>
      <c r="Q17" s="67">
        <v>45693</v>
      </c>
      <c r="R17" s="49">
        <v>3470</v>
      </c>
      <c r="S17" s="49">
        <v>3470</v>
      </c>
      <c r="T17" s="49">
        <v>0</v>
      </c>
      <c r="U17" s="68">
        <f t="shared" si="0"/>
        <v>0</v>
      </c>
      <c r="V17" s="42" t="s">
        <v>182</v>
      </c>
      <c r="W17" s="69" t="s">
        <v>362</v>
      </c>
    </row>
    <row r="18" spans="1:23" ht="30" customHeight="1" x14ac:dyDescent="0.3">
      <c r="A18" s="65">
        <v>14</v>
      </c>
      <c r="B18" s="60" t="str">
        <f t="shared" si="1"/>
        <v>ORGL0541</v>
      </c>
      <c r="C18" s="50" t="str">
        <f t="shared" si="2"/>
        <v>Baleswar</v>
      </c>
      <c r="D18" s="50" t="str">
        <f t="shared" si="3"/>
        <v>FN26-27-00568</v>
      </c>
      <c r="E18" s="66">
        <v>46188</v>
      </c>
      <c r="F18" s="50" t="str">
        <f t="shared" si="4"/>
        <v>Laxmi Jena</v>
      </c>
      <c r="G18" s="50" t="str">
        <f t="shared" si="5"/>
        <v>SF0091422</v>
      </c>
      <c r="H18" s="50" t="str">
        <f t="shared" si="6"/>
        <v>LO</v>
      </c>
      <c r="I18" s="49">
        <v>4</v>
      </c>
      <c r="J18" s="49" t="s">
        <v>350</v>
      </c>
      <c r="K18" s="49" t="s">
        <v>352</v>
      </c>
      <c r="L18" s="11">
        <v>355864518</v>
      </c>
      <c r="M18" s="67" t="s">
        <v>353</v>
      </c>
      <c r="N18" s="49">
        <v>65000</v>
      </c>
      <c r="O18" s="49">
        <v>3470</v>
      </c>
      <c r="P18" s="67" t="s">
        <v>127</v>
      </c>
      <c r="Q18" s="67">
        <v>45721</v>
      </c>
      <c r="R18" s="49">
        <v>3470</v>
      </c>
      <c r="S18" s="49">
        <v>3470</v>
      </c>
      <c r="T18" s="49">
        <v>0</v>
      </c>
      <c r="U18" s="68">
        <f t="shared" si="0"/>
        <v>0</v>
      </c>
      <c r="V18" s="42" t="s">
        <v>182</v>
      </c>
      <c r="W18" s="69" t="s">
        <v>362</v>
      </c>
    </row>
    <row r="19" spans="1:23" ht="30" customHeight="1" x14ac:dyDescent="0.3">
      <c r="A19" s="65">
        <v>15</v>
      </c>
      <c r="B19" s="60" t="str">
        <f t="shared" si="1"/>
        <v>ORGL0541</v>
      </c>
      <c r="C19" s="50" t="str">
        <f t="shared" si="2"/>
        <v>Baleswar</v>
      </c>
      <c r="D19" s="50" t="str">
        <f t="shared" si="3"/>
        <v>FN26-27-00568</v>
      </c>
      <c r="E19" s="66">
        <v>46188</v>
      </c>
      <c r="F19" s="50" t="str">
        <f t="shared" si="4"/>
        <v>Laxmi Jena</v>
      </c>
      <c r="G19" s="50" t="str">
        <f t="shared" si="5"/>
        <v>SF0091422</v>
      </c>
      <c r="H19" s="50" t="str">
        <f t="shared" si="6"/>
        <v>LO</v>
      </c>
      <c r="I19" s="49">
        <v>4</v>
      </c>
      <c r="J19" s="49" t="s">
        <v>350</v>
      </c>
      <c r="K19" s="49" t="s">
        <v>352</v>
      </c>
      <c r="L19" s="11">
        <v>355864518</v>
      </c>
      <c r="M19" s="67" t="s">
        <v>353</v>
      </c>
      <c r="N19" s="49">
        <v>65000</v>
      </c>
      <c r="O19" s="49">
        <v>3470</v>
      </c>
      <c r="P19" s="67" t="s">
        <v>127</v>
      </c>
      <c r="Q19" s="67">
        <v>45752</v>
      </c>
      <c r="R19" s="49">
        <v>3470</v>
      </c>
      <c r="S19" s="49">
        <v>3470</v>
      </c>
      <c r="T19" s="49">
        <v>0</v>
      </c>
      <c r="U19" s="68">
        <f t="shared" si="0"/>
        <v>0</v>
      </c>
      <c r="V19" s="42" t="s">
        <v>182</v>
      </c>
      <c r="W19" s="69" t="s">
        <v>362</v>
      </c>
    </row>
    <row r="20" spans="1:23" ht="30" customHeight="1" x14ac:dyDescent="0.3">
      <c r="A20" s="65">
        <v>16</v>
      </c>
      <c r="B20" s="60" t="str">
        <f t="shared" si="1"/>
        <v>ORGL0541</v>
      </c>
      <c r="C20" s="50" t="str">
        <f t="shared" si="2"/>
        <v>Baleswar</v>
      </c>
      <c r="D20" s="50" t="str">
        <f t="shared" si="3"/>
        <v>FN26-27-00568</v>
      </c>
      <c r="E20" s="66">
        <v>46188</v>
      </c>
      <c r="F20" s="50" t="str">
        <f t="shared" si="4"/>
        <v>Laxmi Jena</v>
      </c>
      <c r="G20" s="50" t="str">
        <f t="shared" si="5"/>
        <v>SF0091422</v>
      </c>
      <c r="H20" s="50" t="str">
        <f t="shared" si="6"/>
        <v>LO</v>
      </c>
      <c r="I20" s="49">
        <v>4</v>
      </c>
      <c r="J20" s="49" t="s">
        <v>350</v>
      </c>
      <c r="K20" s="49" t="s">
        <v>352</v>
      </c>
      <c r="L20" s="11">
        <v>355864518</v>
      </c>
      <c r="M20" s="67" t="s">
        <v>353</v>
      </c>
      <c r="N20" s="49">
        <v>65000</v>
      </c>
      <c r="O20" s="49">
        <v>3470</v>
      </c>
      <c r="P20" s="67" t="s">
        <v>127</v>
      </c>
      <c r="Q20" s="67">
        <v>45782</v>
      </c>
      <c r="R20" s="49">
        <v>3470</v>
      </c>
      <c r="S20" s="49">
        <v>3470</v>
      </c>
      <c r="T20" s="49">
        <v>0</v>
      </c>
      <c r="U20" s="68">
        <f t="shared" si="0"/>
        <v>0</v>
      </c>
      <c r="V20" s="42" t="s">
        <v>182</v>
      </c>
      <c r="W20" s="69" t="s">
        <v>362</v>
      </c>
    </row>
    <row r="21" spans="1:23" ht="30" customHeight="1" x14ac:dyDescent="0.3">
      <c r="A21" s="65">
        <v>17</v>
      </c>
      <c r="B21" s="60" t="str">
        <f t="shared" si="1"/>
        <v>ORGL0541</v>
      </c>
      <c r="C21" s="50" t="str">
        <f t="shared" si="2"/>
        <v>Baleswar</v>
      </c>
      <c r="D21" s="50" t="str">
        <f t="shared" si="3"/>
        <v>FN26-27-00568</v>
      </c>
      <c r="E21" s="66">
        <v>46183</v>
      </c>
      <c r="F21" s="50" t="str">
        <f t="shared" si="4"/>
        <v>Laxmi Jena</v>
      </c>
      <c r="G21" s="50" t="str">
        <f t="shared" si="5"/>
        <v>SF0091422</v>
      </c>
      <c r="H21" s="50" t="str">
        <f t="shared" si="6"/>
        <v>LO</v>
      </c>
      <c r="I21" s="49">
        <v>4</v>
      </c>
      <c r="J21" s="49" t="s">
        <v>325</v>
      </c>
      <c r="K21" s="49" t="s">
        <v>328</v>
      </c>
      <c r="L21" s="11">
        <v>352181918</v>
      </c>
      <c r="M21" s="67" t="s">
        <v>329</v>
      </c>
      <c r="N21" s="49">
        <v>52000</v>
      </c>
      <c r="O21" s="49">
        <v>2780</v>
      </c>
      <c r="P21" s="67" t="s">
        <v>127</v>
      </c>
      <c r="Q21" s="67">
        <v>45478</v>
      </c>
      <c r="R21" s="49">
        <v>2780</v>
      </c>
      <c r="S21" s="49">
        <v>780</v>
      </c>
      <c r="T21" s="49">
        <v>0</v>
      </c>
      <c r="U21" s="68">
        <f t="shared" si="0"/>
        <v>2000</v>
      </c>
      <c r="V21" s="42" t="s">
        <v>182</v>
      </c>
      <c r="W21" s="69" t="s">
        <v>366</v>
      </c>
    </row>
    <row r="22" spans="1:23" ht="30" customHeight="1" x14ac:dyDescent="0.3">
      <c r="A22" s="65">
        <v>18</v>
      </c>
      <c r="B22" s="60" t="str">
        <f t="shared" si="1"/>
        <v>ORGL0541</v>
      </c>
      <c r="C22" s="50" t="str">
        <f t="shared" si="2"/>
        <v>Baleswar</v>
      </c>
      <c r="D22" s="50" t="str">
        <f t="shared" si="3"/>
        <v>FN26-27-00568</v>
      </c>
      <c r="E22" s="66">
        <v>46183</v>
      </c>
      <c r="F22" s="50" t="str">
        <f t="shared" si="4"/>
        <v>Laxmi Jena</v>
      </c>
      <c r="G22" s="50" t="str">
        <f t="shared" si="5"/>
        <v>SF0091422</v>
      </c>
      <c r="H22" s="50" t="str">
        <f t="shared" si="6"/>
        <v>LO</v>
      </c>
      <c r="I22" s="49">
        <v>4</v>
      </c>
      <c r="J22" s="49" t="s">
        <v>325</v>
      </c>
      <c r="K22" s="49" t="s">
        <v>328</v>
      </c>
      <c r="L22" s="11">
        <v>352181918</v>
      </c>
      <c r="M22" s="67" t="s">
        <v>329</v>
      </c>
      <c r="N22" s="49">
        <v>52000</v>
      </c>
      <c r="O22" s="49">
        <v>2780</v>
      </c>
      <c r="P22" s="67" t="s">
        <v>127</v>
      </c>
      <c r="Q22" s="67">
        <v>45509</v>
      </c>
      <c r="R22" s="49">
        <v>2780</v>
      </c>
      <c r="S22" s="49">
        <v>0</v>
      </c>
      <c r="T22" s="49">
        <v>0</v>
      </c>
      <c r="U22" s="68">
        <f t="shared" si="0"/>
        <v>2780</v>
      </c>
      <c r="V22" s="42" t="s">
        <v>182</v>
      </c>
      <c r="W22" s="69" t="s">
        <v>366</v>
      </c>
    </row>
    <row r="23" spans="1:23" ht="30" customHeight="1" x14ac:dyDescent="0.3">
      <c r="A23" s="65">
        <v>19</v>
      </c>
      <c r="B23" s="60" t="str">
        <f t="shared" si="1"/>
        <v>ORGL0541</v>
      </c>
      <c r="C23" s="50" t="str">
        <f t="shared" si="2"/>
        <v>Baleswar</v>
      </c>
      <c r="D23" s="50" t="str">
        <f t="shared" si="3"/>
        <v>FN26-27-00568</v>
      </c>
      <c r="E23" s="66">
        <v>46183</v>
      </c>
      <c r="F23" s="50" t="str">
        <f t="shared" si="4"/>
        <v>Laxmi Jena</v>
      </c>
      <c r="G23" s="50" t="str">
        <f t="shared" si="5"/>
        <v>SF0091422</v>
      </c>
      <c r="H23" s="50" t="str">
        <f t="shared" si="6"/>
        <v>LO</v>
      </c>
      <c r="I23" s="49">
        <v>4</v>
      </c>
      <c r="J23" s="49" t="s">
        <v>325</v>
      </c>
      <c r="K23" s="49" t="s">
        <v>328</v>
      </c>
      <c r="L23" s="11">
        <v>352181918</v>
      </c>
      <c r="M23" s="67" t="s">
        <v>329</v>
      </c>
      <c r="N23" s="49">
        <v>52000</v>
      </c>
      <c r="O23" s="49">
        <v>2780</v>
      </c>
      <c r="P23" s="67" t="s">
        <v>127</v>
      </c>
      <c r="Q23" s="67">
        <v>45570</v>
      </c>
      <c r="R23" s="49">
        <v>2780</v>
      </c>
      <c r="S23" s="49">
        <v>2780</v>
      </c>
      <c r="T23" s="49">
        <v>0</v>
      </c>
      <c r="U23" s="68">
        <f t="shared" si="0"/>
        <v>0</v>
      </c>
      <c r="V23" s="42" t="s">
        <v>182</v>
      </c>
      <c r="W23" s="69" t="s">
        <v>366</v>
      </c>
    </row>
    <row r="24" spans="1:23" ht="30" customHeight="1" x14ac:dyDescent="0.3">
      <c r="A24" s="65">
        <v>20</v>
      </c>
      <c r="B24" s="60" t="str">
        <f t="shared" si="1"/>
        <v>ORGL0541</v>
      </c>
      <c r="C24" s="50" t="str">
        <f t="shared" si="2"/>
        <v>Baleswar</v>
      </c>
      <c r="D24" s="50" t="str">
        <f t="shared" si="3"/>
        <v>FN26-27-00568</v>
      </c>
      <c r="E24" s="66">
        <v>46183</v>
      </c>
      <c r="F24" s="50" t="str">
        <f t="shared" si="4"/>
        <v>Laxmi Jena</v>
      </c>
      <c r="G24" s="50" t="str">
        <f t="shared" si="5"/>
        <v>SF0091422</v>
      </c>
      <c r="H24" s="50" t="str">
        <f t="shared" si="6"/>
        <v>LO</v>
      </c>
      <c r="I24" s="49">
        <v>4</v>
      </c>
      <c r="J24" s="49" t="s">
        <v>325</v>
      </c>
      <c r="K24" s="49" t="s">
        <v>328</v>
      </c>
      <c r="L24" s="11">
        <v>352181918</v>
      </c>
      <c r="M24" s="67" t="s">
        <v>329</v>
      </c>
      <c r="N24" s="49">
        <v>52000</v>
      </c>
      <c r="O24" s="49">
        <v>2780</v>
      </c>
      <c r="P24" s="67" t="s">
        <v>127</v>
      </c>
      <c r="Q24" s="67">
        <v>45601</v>
      </c>
      <c r="R24" s="49">
        <v>2780</v>
      </c>
      <c r="S24" s="49">
        <v>2780</v>
      </c>
      <c r="T24" s="49">
        <v>0</v>
      </c>
      <c r="U24" s="68">
        <f t="shared" si="0"/>
        <v>0</v>
      </c>
      <c r="V24" s="42" t="s">
        <v>182</v>
      </c>
      <c r="W24" s="69" t="s">
        <v>366</v>
      </c>
    </row>
    <row r="25" spans="1:23" ht="30" customHeight="1" x14ac:dyDescent="0.3">
      <c r="A25" s="65">
        <v>21</v>
      </c>
      <c r="B25" s="60" t="str">
        <f t="shared" si="1"/>
        <v>ORGL0541</v>
      </c>
      <c r="C25" s="50" t="str">
        <f t="shared" si="2"/>
        <v>Baleswar</v>
      </c>
      <c r="D25" s="50" t="str">
        <f t="shared" si="3"/>
        <v>FN26-27-00568</v>
      </c>
      <c r="E25" s="66">
        <v>46183</v>
      </c>
      <c r="F25" s="50" t="str">
        <f t="shared" si="4"/>
        <v>Laxmi Jena</v>
      </c>
      <c r="G25" s="50" t="str">
        <f t="shared" si="5"/>
        <v>SF0091422</v>
      </c>
      <c r="H25" s="50" t="str">
        <f t="shared" si="6"/>
        <v>LO</v>
      </c>
      <c r="I25" s="49">
        <v>4</v>
      </c>
      <c r="J25" s="49" t="s">
        <v>325</v>
      </c>
      <c r="K25" s="49" t="s">
        <v>328</v>
      </c>
      <c r="L25" s="11">
        <v>352181918</v>
      </c>
      <c r="M25" s="67" t="s">
        <v>329</v>
      </c>
      <c r="N25" s="49">
        <v>52000</v>
      </c>
      <c r="O25" s="49">
        <v>2780</v>
      </c>
      <c r="P25" s="67" t="s">
        <v>127</v>
      </c>
      <c r="Q25" s="67">
        <v>45631</v>
      </c>
      <c r="R25" s="49">
        <v>2780</v>
      </c>
      <c r="S25" s="49">
        <v>2780</v>
      </c>
      <c r="T25" s="49">
        <v>0</v>
      </c>
      <c r="U25" s="68">
        <f t="shared" si="0"/>
        <v>0</v>
      </c>
      <c r="V25" s="42" t="s">
        <v>182</v>
      </c>
      <c r="W25" s="69" t="s">
        <v>366</v>
      </c>
    </row>
    <row r="26" spans="1:23" ht="30" customHeight="1" x14ac:dyDescent="0.3">
      <c r="A26" s="65">
        <v>22</v>
      </c>
      <c r="B26" s="60" t="str">
        <f t="shared" si="1"/>
        <v>ORGL0541</v>
      </c>
      <c r="C26" s="50" t="str">
        <f t="shared" si="2"/>
        <v>Baleswar</v>
      </c>
      <c r="D26" s="50" t="str">
        <f t="shared" si="3"/>
        <v>FN26-27-00568</v>
      </c>
      <c r="E26" s="66">
        <v>46183</v>
      </c>
      <c r="F26" s="50" t="str">
        <f t="shared" si="4"/>
        <v>Laxmi Jena</v>
      </c>
      <c r="G26" s="50" t="str">
        <f t="shared" si="5"/>
        <v>SF0091422</v>
      </c>
      <c r="H26" s="50" t="str">
        <f t="shared" si="6"/>
        <v>LO</v>
      </c>
      <c r="I26" s="49">
        <v>4</v>
      </c>
      <c r="J26" s="49" t="s">
        <v>325</v>
      </c>
      <c r="K26" s="49" t="s">
        <v>328</v>
      </c>
      <c r="L26" s="11">
        <v>352181918</v>
      </c>
      <c r="M26" s="67" t="s">
        <v>329</v>
      </c>
      <c r="N26" s="49">
        <v>52000</v>
      </c>
      <c r="O26" s="49">
        <v>2780</v>
      </c>
      <c r="P26" s="67" t="s">
        <v>127</v>
      </c>
      <c r="Q26" s="67">
        <v>45662</v>
      </c>
      <c r="R26" s="49">
        <v>2780</v>
      </c>
      <c r="S26" s="49">
        <v>2780</v>
      </c>
      <c r="T26" s="49">
        <v>0</v>
      </c>
      <c r="U26" s="68">
        <f t="shared" si="0"/>
        <v>0</v>
      </c>
      <c r="V26" s="42" t="s">
        <v>182</v>
      </c>
      <c r="W26" s="69" t="s">
        <v>366</v>
      </c>
    </row>
    <row r="27" spans="1:23" ht="30" customHeight="1" x14ac:dyDescent="0.3">
      <c r="A27" s="65">
        <v>23</v>
      </c>
      <c r="B27" s="60" t="str">
        <f t="shared" si="1"/>
        <v>ORGL0541</v>
      </c>
      <c r="C27" s="50" t="str">
        <f t="shared" si="2"/>
        <v>Baleswar</v>
      </c>
      <c r="D27" s="50" t="str">
        <f t="shared" si="3"/>
        <v>FN26-27-00568</v>
      </c>
      <c r="E27" s="66">
        <v>46183</v>
      </c>
      <c r="F27" s="50" t="str">
        <f t="shared" si="4"/>
        <v>Laxmi Jena</v>
      </c>
      <c r="G27" s="50" t="str">
        <f t="shared" si="5"/>
        <v>SF0091422</v>
      </c>
      <c r="H27" s="50" t="str">
        <f t="shared" si="6"/>
        <v>LO</v>
      </c>
      <c r="I27" s="49">
        <v>4</v>
      </c>
      <c r="J27" s="49" t="s">
        <v>325</v>
      </c>
      <c r="K27" s="49" t="s">
        <v>328</v>
      </c>
      <c r="L27" s="11">
        <v>352181918</v>
      </c>
      <c r="M27" s="67" t="s">
        <v>329</v>
      </c>
      <c r="N27" s="49">
        <v>52000</v>
      </c>
      <c r="O27" s="49">
        <v>2780</v>
      </c>
      <c r="P27" s="67" t="s">
        <v>127</v>
      </c>
      <c r="Q27" s="67">
        <v>45693</v>
      </c>
      <c r="R27" s="49">
        <v>2780</v>
      </c>
      <c r="S27" s="49">
        <v>2780</v>
      </c>
      <c r="T27" s="49">
        <v>0</v>
      </c>
      <c r="U27" s="68">
        <f t="shared" si="0"/>
        <v>0</v>
      </c>
      <c r="V27" s="42" t="s">
        <v>182</v>
      </c>
      <c r="W27" s="69" t="s">
        <v>366</v>
      </c>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J1" zoomScale="89" zoomScaleNormal="90" workbookViewId="0">
      <pane ySplit="4" topLeftCell="A5" activePane="bottomLeft" state="frozen"/>
      <selection pane="bottomLeft" activeCell="BO5" sqref="BO5:BO10"/>
    </sheetView>
  </sheetViews>
  <sheetFormatPr defaultColWidth="0" defaultRowHeight="14.4" zeroHeight="1" x14ac:dyDescent="0.3"/>
  <cols>
    <col min="1" max="1" width="8.5546875" style="113" customWidth="1"/>
    <col min="2" max="2" width="6.6640625" style="113" customWidth="1"/>
    <col min="3" max="3" width="8.109375" style="113" customWidth="1"/>
    <col min="4" max="4" width="8.6640625" style="113" customWidth="1"/>
    <col min="5" max="6" width="7.44140625" style="113" bestFit="1" customWidth="1"/>
    <col min="7" max="7" width="8.5546875" style="113" bestFit="1" customWidth="1"/>
    <col min="8" max="8" width="8.33203125" style="113" bestFit="1" customWidth="1"/>
    <col min="9" max="9" width="7.77734375" style="113" bestFit="1" customWidth="1"/>
    <col min="10" max="10" width="15.44140625" style="113" customWidth="1"/>
    <col min="11" max="11" width="7.77734375" style="113" bestFit="1" customWidth="1"/>
    <col min="12" max="12" width="10.88671875" style="113" bestFit="1" customWidth="1"/>
    <col min="13" max="13" width="13.77734375" style="113" customWidth="1"/>
    <col min="14" max="14" width="7.77734375" style="113" bestFit="1" customWidth="1"/>
    <col min="15" max="15" width="21.33203125" style="113" bestFit="1" customWidth="1"/>
    <col min="16" max="16" width="7.77734375" style="113" bestFit="1" customWidth="1"/>
    <col min="17" max="17" width="13.5546875" style="113" customWidth="1"/>
    <col min="18" max="18" width="10.88671875" style="113" customWidth="1"/>
    <col min="19" max="19" width="15" style="113" customWidth="1"/>
    <col min="20" max="20" width="12.21875" style="113" customWidth="1"/>
    <col min="21" max="21" width="6.5546875" style="113" customWidth="1"/>
    <col min="22" max="22" width="8.44140625" style="113" customWidth="1"/>
    <col min="23" max="23" width="4.44140625" style="113" bestFit="1" customWidth="1"/>
    <col min="24" max="24" width="11.5546875" style="113" customWidth="1"/>
    <col min="25" max="25" width="11.109375" style="113" bestFit="1" customWidth="1"/>
    <col min="26" max="26" width="27.109375" style="113"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3.5546875" style="113" customWidth="1"/>
    <col min="50" max="50" width="2.77734375" style="113" customWidth="1"/>
    <col min="51" max="51" width="3.44140625" style="113" customWidth="1"/>
    <col min="52" max="53" width="3.21875" style="113" customWidth="1"/>
    <col min="54" max="54" width="5.6640625" style="113" bestFit="1" customWidth="1"/>
    <col min="55" max="55" width="6" style="113"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55.2" x14ac:dyDescent="0.3">
      <c r="A5" s="136">
        <v>3</v>
      </c>
      <c r="B5" s="148" t="s">
        <v>262</v>
      </c>
      <c r="C5" s="148" t="s">
        <v>257</v>
      </c>
      <c r="D5" s="148" t="s">
        <v>256</v>
      </c>
      <c r="E5" s="148" t="s">
        <v>276</v>
      </c>
      <c r="F5" s="148" t="s">
        <v>276</v>
      </c>
      <c r="G5" s="148" t="s">
        <v>271</v>
      </c>
      <c r="H5" s="148" t="s">
        <v>276</v>
      </c>
      <c r="I5" s="148">
        <v>68710</v>
      </c>
      <c r="J5" s="148" t="s">
        <v>277</v>
      </c>
      <c r="K5" s="148">
        <v>68710</v>
      </c>
      <c r="L5" s="148" t="s">
        <v>278</v>
      </c>
      <c r="M5" s="148" t="s">
        <v>279</v>
      </c>
      <c r="N5" s="148">
        <v>110460</v>
      </c>
      <c r="O5" s="148" t="s">
        <v>280</v>
      </c>
      <c r="P5" s="148">
        <v>151555</v>
      </c>
      <c r="Q5" s="148" t="s">
        <v>281</v>
      </c>
      <c r="R5" s="148" t="s">
        <v>282</v>
      </c>
      <c r="S5" s="148" t="s">
        <v>291</v>
      </c>
      <c r="T5" s="148" t="s">
        <v>291</v>
      </c>
      <c r="U5" s="148" t="s">
        <v>292</v>
      </c>
      <c r="V5" s="148" t="s">
        <v>285</v>
      </c>
      <c r="W5" s="148">
        <v>0</v>
      </c>
      <c r="X5" s="148" t="s">
        <v>293</v>
      </c>
      <c r="Y5" s="148">
        <v>358111123</v>
      </c>
      <c r="Z5" s="148" t="s">
        <v>294</v>
      </c>
      <c r="AA5" s="148" t="s">
        <v>310</v>
      </c>
      <c r="AB5" s="148">
        <v>38000</v>
      </c>
      <c r="AC5" s="148" t="s">
        <v>296</v>
      </c>
      <c r="AD5" s="148">
        <v>24</v>
      </c>
      <c r="AE5" s="148" t="s">
        <v>311</v>
      </c>
      <c r="AF5" s="148" t="s">
        <v>298</v>
      </c>
      <c r="AG5" s="148" t="s">
        <v>299</v>
      </c>
      <c r="AH5" s="148" t="s">
        <v>300</v>
      </c>
      <c r="AI5" s="148" t="s">
        <v>312</v>
      </c>
      <c r="AJ5" s="148">
        <v>2020</v>
      </c>
      <c r="AK5" s="148">
        <v>2020</v>
      </c>
      <c r="AL5" s="148" t="s">
        <v>313</v>
      </c>
      <c r="AM5" s="148">
        <v>16485.8</v>
      </c>
      <c r="AN5" s="148">
        <v>7794.2</v>
      </c>
      <c r="AO5" s="148">
        <v>24280</v>
      </c>
      <c r="AP5" s="148">
        <v>21514.2</v>
      </c>
      <c r="AQ5" s="148">
        <v>2976.8</v>
      </c>
      <c r="AR5" s="148">
        <v>24491</v>
      </c>
      <c r="AS5" s="148">
        <v>15423.19</v>
      </c>
      <c r="AT5" s="148">
        <v>2716.81</v>
      </c>
      <c r="AU5" s="148">
        <v>18140</v>
      </c>
      <c r="AV5" s="148">
        <v>21</v>
      </c>
      <c r="AW5" s="94"/>
      <c r="AX5" s="94"/>
      <c r="AY5" s="94"/>
      <c r="AZ5" s="94"/>
      <c r="BA5" s="94"/>
      <c r="BB5" s="148" t="s">
        <v>303</v>
      </c>
      <c r="BC5" s="94" t="s">
        <v>304</v>
      </c>
      <c r="BD5" s="94"/>
      <c r="BE5" s="148">
        <v>0</v>
      </c>
      <c r="BF5" s="148" t="s">
        <v>291</v>
      </c>
      <c r="BG5" s="136" t="s">
        <v>316</v>
      </c>
      <c r="BH5" s="143" t="s">
        <v>263</v>
      </c>
      <c r="BI5" s="130" t="s">
        <v>100</v>
      </c>
      <c r="BJ5" s="143">
        <v>46182</v>
      </c>
      <c r="BK5" s="132" t="s">
        <v>103</v>
      </c>
      <c r="BL5" s="130" t="s">
        <v>108</v>
      </c>
      <c r="BM5" s="133" t="s">
        <v>180</v>
      </c>
      <c r="BN5" s="132" t="s">
        <v>221</v>
      </c>
      <c r="BO5" s="132">
        <v>4480</v>
      </c>
      <c r="BP5" s="134" t="s">
        <v>182</v>
      </c>
      <c r="BQ5" s="69" t="s">
        <v>317</v>
      </c>
    </row>
    <row r="6" spans="1:69" ht="22.8" x14ac:dyDescent="0.3">
      <c r="A6" s="136">
        <v>1</v>
      </c>
      <c r="B6" s="124" t="s">
        <v>262</v>
      </c>
      <c r="C6" s="124" t="s">
        <v>257</v>
      </c>
      <c r="D6" s="124" t="s">
        <v>256</v>
      </c>
      <c r="E6" s="124" t="s">
        <v>276</v>
      </c>
      <c r="F6" s="124" t="s">
        <v>276</v>
      </c>
      <c r="G6" s="124" t="s">
        <v>271</v>
      </c>
      <c r="H6" s="124" t="s">
        <v>276</v>
      </c>
      <c r="I6" s="124">
        <v>68710</v>
      </c>
      <c r="J6" s="124" t="s">
        <v>277</v>
      </c>
      <c r="K6" s="124">
        <v>68710</v>
      </c>
      <c r="L6" s="124" t="s">
        <v>278</v>
      </c>
      <c r="M6" s="124" t="s">
        <v>279</v>
      </c>
      <c r="N6" s="124">
        <v>110460</v>
      </c>
      <c r="O6" s="124" t="s">
        <v>280</v>
      </c>
      <c r="P6" s="124">
        <v>151555</v>
      </c>
      <c r="Q6" s="124" t="s">
        <v>281</v>
      </c>
      <c r="R6" s="124" t="s">
        <v>282</v>
      </c>
      <c r="S6" s="124" t="s">
        <v>283</v>
      </c>
      <c r="T6" s="124" t="s">
        <v>283</v>
      </c>
      <c r="U6" s="124" t="s">
        <v>284</v>
      </c>
      <c r="V6" s="124" t="s">
        <v>285</v>
      </c>
      <c r="W6" s="124">
        <v>541</v>
      </c>
      <c r="X6" s="124" t="s">
        <v>286</v>
      </c>
      <c r="Y6" s="124">
        <v>353884605</v>
      </c>
      <c r="Z6" s="124" t="s">
        <v>287</v>
      </c>
      <c r="AA6" s="124" t="s">
        <v>295</v>
      </c>
      <c r="AB6" s="125">
        <v>42000</v>
      </c>
      <c r="AC6" s="124" t="s">
        <v>296</v>
      </c>
      <c r="AD6" s="124">
        <v>24</v>
      </c>
      <c r="AE6" s="124" t="s">
        <v>297</v>
      </c>
      <c r="AF6" s="124" t="s">
        <v>298</v>
      </c>
      <c r="AG6" s="124" t="s">
        <v>299</v>
      </c>
      <c r="AH6" s="124" t="s">
        <v>300</v>
      </c>
      <c r="AI6" s="124" t="s">
        <v>301</v>
      </c>
      <c r="AJ6" s="125">
        <v>2240</v>
      </c>
      <c r="AK6" s="125">
        <v>2240</v>
      </c>
      <c r="AL6" s="124" t="s">
        <v>302</v>
      </c>
      <c r="AM6" s="125">
        <v>25270.61</v>
      </c>
      <c r="AN6" s="125">
        <v>10529.39</v>
      </c>
      <c r="AO6" s="125">
        <v>35800</v>
      </c>
      <c r="AP6" s="125">
        <v>16729.39</v>
      </c>
      <c r="AQ6" s="125">
        <v>1635.61</v>
      </c>
      <c r="AR6" s="125">
        <v>18365</v>
      </c>
      <c r="AS6" s="125">
        <v>16729.39</v>
      </c>
      <c r="AT6" s="125">
        <v>1635.61</v>
      </c>
      <c r="AU6" s="125">
        <v>18365</v>
      </c>
      <c r="AV6" s="124">
        <v>30</v>
      </c>
      <c r="AW6" s="94"/>
      <c r="AX6" s="94"/>
      <c r="AY6" s="142"/>
      <c r="AZ6" s="94"/>
      <c r="BA6" s="94"/>
      <c r="BB6" s="124" t="s">
        <v>303</v>
      </c>
      <c r="BC6" s="94" t="s">
        <v>304</v>
      </c>
      <c r="BD6" s="94"/>
      <c r="BE6" s="125">
        <v>0</v>
      </c>
      <c r="BF6" s="124" t="s">
        <v>283</v>
      </c>
      <c r="BG6" s="124" t="s">
        <v>314</v>
      </c>
      <c r="BH6" s="143" t="s">
        <v>263</v>
      </c>
      <c r="BI6" s="130" t="s">
        <v>100</v>
      </c>
      <c r="BJ6" s="143">
        <v>46182</v>
      </c>
      <c r="BK6" s="132" t="s">
        <v>103</v>
      </c>
      <c r="BL6" s="130" t="s">
        <v>108</v>
      </c>
      <c r="BM6" s="96" t="s">
        <v>180</v>
      </c>
      <c r="BN6" s="94" t="s">
        <v>221</v>
      </c>
      <c r="BO6" s="144">
        <v>4480</v>
      </c>
      <c r="BP6" s="134" t="s">
        <v>182</v>
      </c>
      <c r="BQ6" s="145" t="s">
        <v>318</v>
      </c>
    </row>
    <row r="7" spans="1:69" ht="22.8" x14ac:dyDescent="0.3">
      <c r="A7" s="136">
        <v>2</v>
      </c>
      <c r="B7" s="149" t="s">
        <v>262</v>
      </c>
      <c r="C7" s="149" t="s">
        <v>257</v>
      </c>
      <c r="D7" s="149" t="s">
        <v>256</v>
      </c>
      <c r="E7" s="149" t="s">
        <v>276</v>
      </c>
      <c r="F7" s="149" t="s">
        <v>276</v>
      </c>
      <c r="G7" s="149" t="s">
        <v>271</v>
      </c>
      <c r="H7" s="149" t="s">
        <v>276</v>
      </c>
      <c r="I7" s="149">
        <v>68710</v>
      </c>
      <c r="J7" s="149" t="s">
        <v>277</v>
      </c>
      <c r="K7" s="149">
        <v>68710</v>
      </c>
      <c r="L7" s="149" t="s">
        <v>278</v>
      </c>
      <c r="M7" s="149" t="s">
        <v>279</v>
      </c>
      <c r="N7" s="149">
        <v>110460</v>
      </c>
      <c r="O7" s="149" t="s">
        <v>280</v>
      </c>
      <c r="P7" s="149">
        <v>151555</v>
      </c>
      <c r="Q7" s="149" t="s">
        <v>281</v>
      </c>
      <c r="R7" s="149" t="s">
        <v>282</v>
      </c>
      <c r="S7" s="149" t="s">
        <v>288</v>
      </c>
      <c r="T7" s="149" t="s">
        <v>288</v>
      </c>
      <c r="U7" s="149" t="s">
        <v>284</v>
      </c>
      <c r="V7" s="149" t="s">
        <v>285</v>
      </c>
      <c r="W7" s="149">
        <v>541</v>
      </c>
      <c r="X7" s="149" t="s">
        <v>289</v>
      </c>
      <c r="Y7" s="149">
        <v>353990530</v>
      </c>
      <c r="Z7" s="149" t="s">
        <v>290</v>
      </c>
      <c r="AA7" s="149" t="s">
        <v>305</v>
      </c>
      <c r="AB7" s="150">
        <v>42000</v>
      </c>
      <c r="AC7" s="149" t="s">
        <v>296</v>
      </c>
      <c r="AD7" s="149">
        <v>24</v>
      </c>
      <c r="AE7" s="149" t="s">
        <v>297</v>
      </c>
      <c r="AF7" s="149" t="s">
        <v>306</v>
      </c>
      <c r="AG7" s="149" t="s">
        <v>307</v>
      </c>
      <c r="AH7" s="149" t="s">
        <v>300</v>
      </c>
      <c r="AI7" s="149" t="s">
        <v>301</v>
      </c>
      <c r="AJ7" s="150">
        <v>2240</v>
      </c>
      <c r="AK7" s="150">
        <v>2240</v>
      </c>
      <c r="AL7" s="149" t="s">
        <v>308</v>
      </c>
      <c r="AM7" s="150">
        <v>33458.519999999997</v>
      </c>
      <c r="AN7" s="150">
        <v>11341.48</v>
      </c>
      <c r="AO7" s="150">
        <v>44800</v>
      </c>
      <c r="AP7" s="150">
        <v>8541.48</v>
      </c>
      <c r="AQ7" s="150">
        <v>453.52</v>
      </c>
      <c r="AR7" s="150">
        <v>8995</v>
      </c>
      <c r="AS7" s="150">
        <v>8541.48</v>
      </c>
      <c r="AT7" s="150">
        <v>453.52</v>
      </c>
      <c r="AU7" s="150">
        <v>8995</v>
      </c>
      <c r="AV7" s="149">
        <v>30</v>
      </c>
      <c r="AW7" s="94"/>
      <c r="AX7" s="94"/>
      <c r="AY7" s="94"/>
      <c r="AZ7" s="94"/>
      <c r="BA7" s="94"/>
      <c r="BB7" s="149" t="s">
        <v>303</v>
      </c>
      <c r="BC7" s="94" t="s">
        <v>304</v>
      </c>
      <c r="BD7" s="94" t="s">
        <v>309</v>
      </c>
      <c r="BE7" s="150">
        <v>42000</v>
      </c>
      <c r="BF7" s="149" t="s">
        <v>288</v>
      </c>
      <c r="BG7" s="124" t="s">
        <v>315</v>
      </c>
      <c r="BH7" s="143" t="s">
        <v>263</v>
      </c>
      <c r="BI7" s="130" t="s">
        <v>100</v>
      </c>
      <c r="BJ7" s="143">
        <v>46182</v>
      </c>
      <c r="BK7" s="132" t="s">
        <v>103</v>
      </c>
      <c r="BL7" s="130" t="s">
        <v>108</v>
      </c>
      <c r="BM7" s="96" t="s">
        <v>180</v>
      </c>
      <c r="BN7" s="94" t="s">
        <v>221</v>
      </c>
      <c r="BO7" s="146">
        <v>4480</v>
      </c>
      <c r="BP7" s="134" t="s">
        <v>182</v>
      </c>
      <c r="BQ7" s="145" t="s">
        <v>318</v>
      </c>
    </row>
    <row r="8" spans="1:69" ht="22.8" x14ac:dyDescent="0.3">
      <c r="A8" s="136">
        <v>4</v>
      </c>
      <c r="B8" s="94" t="s">
        <v>262</v>
      </c>
      <c r="C8" s="140" t="s">
        <v>257</v>
      </c>
      <c r="D8" s="140" t="s">
        <v>256</v>
      </c>
      <c r="E8" s="140" t="s">
        <v>276</v>
      </c>
      <c r="F8" s="140" t="s">
        <v>276</v>
      </c>
      <c r="G8" s="140" t="s">
        <v>271</v>
      </c>
      <c r="H8" s="140" t="s">
        <v>276</v>
      </c>
      <c r="I8" s="140">
        <v>67946</v>
      </c>
      <c r="J8" s="140" t="s">
        <v>321</v>
      </c>
      <c r="K8" s="140">
        <v>67946</v>
      </c>
      <c r="L8" s="140" t="s">
        <v>322</v>
      </c>
      <c r="M8" s="140" t="s">
        <v>323</v>
      </c>
      <c r="N8" s="140">
        <v>108890</v>
      </c>
      <c r="O8" s="140" t="s">
        <v>324</v>
      </c>
      <c r="P8" s="140">
        <v>149390</v>
      </c>
      <c r="Q8" s="140" t="s">
        <v>262</v>
      </c>
      <c r="R8" s="140" t="s">
        <v>282</v>
      </c>
      <c r="S8" s="94" t="s">
        <v>325</v>
      </c>
      <c r="T8" s="140" t="s">
        <v>325</v>
      </c>
      <c r="U8" s="140" t="s">
        <v>326</v>
      </c>
      <c r="V8" s="140" t="s">
        <v>285</v>
      </c>
      <c r="W8" s="140">
        <v>541</v>
      </c>
      <c r="X8" s="140" t="s">
        <v>327</v>
      </c>
      <c r="Y8" s="140">
        <v>352181918</v>
      </c>
      <c r="Z8" s="140" t="s">
        <v>328</v>
      </c>
      <c r="AA8" s="141" t="s">
        <v>329</v>
      </c>
      <c r="AB8" s="140">
        <v>52000</v>
      </c>
      <c r="AC8" s="140" t="s">
        <v>330</v>
      </c>
      <c r="AD8" s="140">
        <v>24</v>
      </c>
      <c r="AE8" s="140" t="s">
        <v>311</v>
      </c>
      <c r="AF8" s="141" t="s">
        <v>331</v>
      </c>
      <c r="AG8" s="141" t="s">
        <v>332</v>
      </c>
      <c r="AH8" s="140" t="s">
        <v>300</v>
      </c>
      <c r="AI8" s="141" t="s">
        <v>333</v>
      </c>
      <c r="AJ8" s="141">
        <v>2780</v>
      </c>
      <c r="AK8" s="141">
        <v>2780</v>
      </c>
      <c r="AL8" s="141" t="s">
        <v>334</v>
      </c>
      <c r="AM8" s="141">
        <v>52000</v>
      </c>
      <c r="AN8" s="141">
        <v>12441.6</v>
      </c>
      <c r="AO8" s="141">
        <v>64441.599999999999</v>
      </c>
      <c r="AP8" s="141">
        <v>0</v>
      </c>
      <c r="AQ8" s="141">
        <v>3157.4</v>
      </c>
      <c r="AR8" s="140">
        <v>3157.4</v>
      </c>
      <c r="AS8" s="140">
        <v>0</v>
      </c>
      <c r="AT8" s="140">
        <v>0</v>
      </c>
      <c r="AU8" s="140">
        <v>0</v>
      </c>
      <c r="AV8" s="140">
        <v>13</v>
      </c>
      <c r="AW8" s="140"/>
      <c r="AX8" s="140"/>
      <c r="AY8" s="140"/>
      <c r="AZ8" s="140"/>
      <c r="BA8" s="141"/>
      <c r="BB8" s="141" t="s">
        <v>335</v>
      </c>
      <c r="BC8" s="141" t="s">
        <v>304</v>
      </c>
      <c r="BD8" s="141"/>
      <c r="BE8" s="141">
        <v>0</v>
      </c>
      <c r="BF8" s="141" t="s">
        <v>325</v>
      </c>
      <c r="BG8" s="136" t="s">
        <v>336</v>
      </c>
      <c r="BH8" s="143" t="s">
        <v>263</v>
      </c>
      <c r="BI8" s="130" t="s">
        <v>100</v>
      </c>
      <c r="BJ8" s="143">
        <v>46183</v>
      </c>
      <c r="BK8" s="132" t="s">
        <v>103</v>
      </c>
      <c r="BL8" s="130" t="s">
        <v>108</v>
      </c>
      <c r="BM8" s="133" t="s">
        <v>180</v>
      </c>
      <c r="BN8" s="132" t="s">
        <v>221</v>
      </c>
      <c r="BO8" s="132">
        <v>19460</v>
      </c>
      <c r="BP8" s="134" t="s">
        <v>182</v>
      </c>
      <c r="BQ8" s="151" t="s">
        <v>366</v>
      </c>
    </row>
    <row r="9" spans="1:69" ht="22.8" x14ac:dyDescent="0.3">
      <c r="A9" s="136">
        <v>5</v>
      </c>
      <c r="B9" s="136" t="s">
        <v>262</v>
      </c>
      <c r="C9" s="136" t="s">
        <v>257</v>
      </c>
      <c r="D9" s="136" t="s">
        <v>256</v>
      </c>
      <c r="E9" s="136" t="s">
        <v>276</v>
      </c>
      <c r="F9" s="136" t="s">
        <v>276</v>
      </c>
      <c r="G9" s="136" t="s">
        <v>271</v>
      </c>
      <c r="H9" s="136" t="s">
        <v>276</v>
      </c>
      <c r="I9" s="136">
        <v>67638</v>
      </c>
      <c r="J9" s="136" t="s">
        <v>337</v>
      </c>
      <c r="K9" s="136">
        <v>67638</v>
      </c>
      <c r="L9" s="136" t="s">
        <v>322</v>
      </c>
      <c r="M9" s="136" t="s">
        <v>323</v>
      </c>
      <c r="N9" s="136">
        <v>108358</v>
      </c>
      <c r="O9" s="136" t="s">
        <v>338</v>
      </c>
      <c r="P9" s="136">
        <v>148671</v>
      </c>
      <c r="Q9" s="136" t="s">
        <v>339</v>
      </c>
      <c r="R9" s="136" t="s">
        <v>282</v>
      </c>
      <c r="S9" s="136" t="s">
        <v>340</v>
      </c>
      <c r="T9" s="136" t="s">
        <v>340</v>
      </c>
      <c r="U9" s="136" t="s">
        <v>326</v>
      </c>
      <c r="V9" s="136" t="s">
        <v>285</v>
      </c>
      <c r="W9" s="136">
        <v>541</v>
      </c>
      <c r="X9" s="136" t="s">
        <v>293</v>
      </c>
      <c r="Y9" s="136">
        <v>350910440</v>
      </c>
      <c r="Z9" s="136" t="s">
        <v>341</v>
      </c>
      <c r="AA9" s="136" t="s">
        <v>342</v>
      </c>
      <c r="AB9" s="137">
        <v>62828</v>
      </c>
      <c r="AC9" s="136" t="s">
        <v>343</v>
      </c>
      <c r="AD9" s="136">
        <v>24</v>
      </c>
      <c r="AE9" s="136" t="s">
        <v>324</v>
      </c>
      <c r="AF9" s="136" t="s">
        <v>344</v>
      </c>
      <c r="AG9" s="136" t="s">
        <v>345</v>
      </c>
      <c r="AH9" s="136" t="s">
        <v>346</v>
      </c>
      <c r="AI9" s="136" t="s">
        <v>347</v>
      </c>
      <c r="AJ9" s="137">
        <v>3623</v>
      </c>
      <c r="AK9" s="137">
        <v>3400</v>
      </c>
      <c r="AL9" s="136" t="s">
        <v>348</v>
      </c>
      <c r="AM9" s="137">
        <v>62828</v>
      </c>
      <c r="AN9" s="137">
        <v>18995</v>
      </c>
      <c r="AO9" s="137">
        <v>81823</v>
      </c>
      <c r="AP9" s="137">
        <v>0</v>
      </c>
      <c r="AQ9" s="137">
        <v>0</v>
      </c>
      <c r="AR9" s="137">
        <v>0</v>
      </c>
      <c r="AS9" s="137">
        <v>0</v>
      </c>
      <c r="AT9" s="137">
        <v>0</v>
      </c>
      <c r="AU9" s="137">
        <v>0</v>
      </c>
      <c r="AV9" s="136">
        <v>39</v>
      </c>
      <c r="AW9" s="136"/>
      <c r="AX9" s="136"/>
      <c r="AY9" s="136"/>
      <c r="AZ9" s="136"/>
      <c r="BA9" s="136"/>
      <c r="BB9" s="136" t="s">
        <v>335</v>
      </c>
      <c r="BC9" s="136" t="s">
        <v>304</v>
      </c>
      <c r="BD9" s="136"/>
      <c r="BE9" s="137">
        <v>0</v>
      </c>
      <c r="BF9" s="136" t="s">
        <v>340</v>
      </c>
      <c r="BG9" s="136" t="s">
        <v>349</v>
      </c>
      <c r="BH9" s="143" t="s">
        <v>263</v>
      </c>
      <c r="BI9" s="130" t="s">
        <v>100</v>
      </c>
      <c r="BJ9" s="143">
        <v>46183</v>
      </c>
      <c r="BK9" s="132" t="s">
        <v>103</v>
      </c>
      <c r="BL9" s="130" t="s">
        <v>108</v>
      </c>
      <c r="BM9" s="133" t="s">
        <v>180</v>
      </c>
      <c r="BN9" s="132" t="s">
        <v>221</v>
      </c>
      <c r="BO9" s="132">
        <v>6800</v>
      </c>
      <c r="BP9" s="134" t="s">
        <v>182</v>
      </c>
      <c r="BQ9" s="145" t="s">
        <v>358</v>
      </c>
    </row>
    <row r="10" spans="1:69" ht="22.8" x14ac:dyDescent="0.3">
      <c r="A10" s="136">
        <v>6</v>
      </c>
      <c r="B10" s="136" t="s">
        <v>262</v>
      </c>
      <c r="C10" s="136" t="s">
        <v>257</v>
      </c>
      <c r="D10" s="136" t="s">
        <v>256</v>
      </c>
      <c r="E10" s="136" t="s">
        <v>276</v>
      </c>
      <c r="F10" s="136" t="s">
        <v>276</v>
      </c>
      <c r="G10" s="136" t="s">
        <v>271</v>
      </c>
      <c r="H10" s="136" t="s">
        <v>276</v>
      </c>
      <c r="I10" s="136">
        <v>67946</v>
      </c>
      <c r="J10" s="136" t="s">
        <v>321</v>
      </c>
      <c r="K10" s="136">
        <v>67946</v>
      </c>
      <c r="L10" s="136" t="s">
        <v>322</v>
      </c>
      <c r="M10" s="136" t="s">
        <v>323</v>
      </c>
      <c r="N10" s="136">
        <v>108890</v>
      </c>
      <c r="O10" s="136" t="s">
        <v>324</v>
      </c>
      <c r="P10" s="136">
        <v>149390</v>
      </c>
      <c r="Q10" s="136" t="s">
        <v>262</v>
      </c>
      <c r="R10" s="136" t="s">
        <v>282</v>
      </c>
      <c r="S10" s="136" t="s">
        <v>350</v>
      </c>
      <c r="T10" s="136" t="s">
        <v>350</v>
      </c>
      <c r="U10" s="136" t="s">
        <v>326</v>
      </c>
      <c r="V10" s="136" t="s">
        <v>285</v>
      </c>
      <c r="W10" s="136">
        <v>0</v>
      </c>
      <c r="X10" s="136" t="s">
        <v>351</v>
      </c>
      <c r="Y10" s="136">
        <v>355864518</v>
      </c>
      <c r="Z10" s="136" t="s">
        <v>352</v>
      </c>
      <c r="AA10" s="136" t="s">
        <v>353</v>
      </c>
      <c r="AB10" s="137">
        <v>65000</v>
      </c>
      <c r="AC10" s="136" t="s">
        <v>330</v>
      </c>
      <c r="AD10" s="136">
        <v>24</v>
      </c>
      <c r="AE10" s="136" t="s">
        <v>311</v>
      </c>
      <c r="AF10" s="136" t="s">
        <v>354</v>
      </c>
      <c r="AG10" s="136" t="s">
        <v>355</v>
      </c>
      <c r="AH10" s="136" t="s">
        <v>300</v>
      </c>
      <c r="AI10" s="136" t="s">
        <v>356</v>
      </c>
      <c r="AJ10" s="137">
        <v>3470</v>
      </c>
      <c r="AK10" s="137">
        <v>3470</v>
      </c>
      <c r="AL10" s="136" t="s">
        <v>334</v>
      </c>
      <c r="AM10" s="137">
        <v>65000</v>
      </c>
      <c r="AN10" s="137">
        <v>8367.83</v>
      </c>
      <c r="AO10" s="137">
        <v>73367.83</v>
      </c>
      <c r="AP10" s="137">
        <v>0</v>
      </c>
      <c r="AQ10" s="137">
        <v>9673.17</v>
      </c>
      <c r="AR10" s="137">
        <v>9673.17</v>
      </c>
      <c r="AS10" s="137">
        <v>0</v>
      </c>
      <c r="AT10" s="137">
        <v>0</v>
      </c>
      <c r="AU10" s="137">
        <v>0</v>
      </c>
      <c r="AV10" s="136">
        <v>7</v>
      </c>
      <c r="AW10" s="136"/>
      <c r="AX10" s="136"/>
      <c r="AY10" s="136"/>
      <c r="AZ10" s="136"/>
      <c r="BA10" s="136"/>
      <c r="BB10" s="136" t="s">
        <v>335</v>
      </c>
      <c r="BC10" s="136" t="s">
        <v>304</v>
      </c>
      <c r="BD10" s="136"/>
      <c r="BE10" s="137">
        <v>0</v>
      </c>
      <c r="BF10" s="136" t="s">
        <v>350</v>
      </c>
      <c r="BG10" s="136" t="s">
        <v>357</v>
      </c>
      <c r="BH10" s="143" t="s">
        <v>263</v>
      </c>
      <c r="BI10" s="130" t="s">
        <v>100</v>
      </c>
      <c r="BJ10" s="143">
        <v>46188</v>
      </c>
      <c r="BK10" s="132" t="s">
        <v>103</v>
      </c>
      <c r="BL10" s="130" t="s">
        <v>108</v>
      </c>
      <c r="BM10" s="133" t="s">
        <v>180</v>
      </c>
      <c r="BN10" s="132" t="s">
        <v>221</v>
      </c>
      <c r="BO10" s="132">
        <v>27760</v>
      </c>
      <c r="BP10" s="134" t="s">
        <v>182</v>
      </c>
      <c r="BQ10" s="145" t="s">
        <v>359</v>
      </c>
    </row>
    <row r="11" spans="1:69" ht="22.8" hidden="1" x14ac:dyDescent="0.3">
      <c r="A11" s="136">
        <v>7</v>
      </c>
      <c r="B11" s="136" t="s">
        <v>262</v>
      </c>
      <c r="C11" s="136" t="s">
        <v>257</v>
      </c>
      <c r="D11" s="136" t="s">
        <v>256</v>
      </c>
      <c r="E11" s="136" t="s">
        <v>276</v>
      </c>
      <c r="F11" s="136" t="s">
        <v>276</v>
      </c>
      <c r="G11" s="136" t="s">
        <v>271</v>
      </c>
      <c r="H11" s="136" t="s">
        <v>276</v>
      </c>
      <c r="I11" s="136">
        <v>74081</v>
      </c>
      <c r="J11" s="136" t="s">
        <v>368</v>
      </c>
      <c r="K11" s="136">
        <v>74081</v>
      </c>
      <c r="L11" s="136" t="s">
        <v>322</v>
      </c>
      <c r="M11" s="136" t="s">
        <v>323</v>
      </c>
      <c r="N11" s="136">
        <v>119352</v>
      </c>
      <c r="O11" s="136" t="s">
        <v>369</v>
      </c>
      <c r="P11" s="136">
        <v>162740</v>
      </c>
      <c r="Q11" s="136" t="s">
        <v>370</v>
      </c>
      <c r="R11" s="136" t="s">
        <v>282</v>
      </c>
      <c r="S11" s="136" t="s">
        <v>371</v>
      </c>
      <c r="T11" s="136" t="s">
        <v>371</v>
      </c>
      <c r="U11" s="136" t="s">
        <v>285</v>
      </c>
      <c r="V11" s="136" t="s">
        <v>285</v>
      </c>
      <c r="W11" s="136">
        <v>541</v>
      </c>
      <c r="X11" s="136" t="s">
        <v>286</v>
      </c>
      <c r="Y11" s="136">
        <v>348393870</v>
      </c>
      <c r="Z11" s="138" t="s">
        <v>372</v>
      </c>
      <c r="AA11" s="136" t="s">
        <v>510</v>
      </c>
      <c r="AB11" s="137">
        <v>83704</v>
      </c>
      <c r="AC11" s="136" t="s">
        <v>511</v>
      </c>
      <c r="AD11" s="136">
        <v>24</v>
      </c>
      <c r="AE11" s="136" t="s">
        <v>512</v>
      </c>
      <c r="AF11" s="136" t="s">
        <v>513</v>
      </c>
      <c r="AG11" s="136" t="s">
        <v>514</v>
      </c>
      <c r="AH11" s="136" t="s">
        <v>515</v>
      </c>
      <c r="AI11" s="136" t="s">
        <v>516</v>
      </c>
      <c r="AJ11" s="137">
        <v>5112</v>
      </c>
      <c r="AK11" s="137">
        <v>4300</v>
      </c>
      <c r="AL11" s="136" t="s">
        <v>517</v>
      </c>
      <c r="AM11" s="137">
        <v>59407.32</v>
      </c>
      <c r="AN11" s="137">
        <v>18804.68</v>
      </c>
      <c r="AO11" s="137">
        <v>78212</v>
      </c>
      <c r="AP11" s="137">
        <v>24296.68</v>
      </c>
      <c r="AQ11" s="137">
        <v>1503.32</v>
      </c>
      <c r="AR11" s="137">
        <v>25800</v>
      </c>
      <c r="AS11" s="137">
        <v>24296.68</v>
      </c>
      <c r="AT11" s="137">
        <v>1503.32</v>
      </c>
      <c r="AU11" s="137">
        <v>25800</v>
      </c>
      <c r="AV11" s="136">
        <v>47</v>
      </c>
      <c r="AW11" s="136"/>
      <c r="AX11" s="136"/>
      <c r="AY11" s="136"/>
      <c r="AZ11" s="136"/>
      <c r="BA11" s="136"/>
      <c r="BB11" s="136" t="s">
        <v>303</v>
      </c>
      <c r="BC11" s="136" t="s">
        <v>304</v>
      </c>
      <c r="BD11" s="136"/>
      <c r="BE11" s="137">
        <v>0</v>
      </c>
      <c r="BF11" s="136" t="s">
        <v>371</v>
      </c>
      <c r="BG11" s="136" t="s">
        <v>681</v>
      </c>
      <c r="BH11" s="143" t="s">
        <v>263</v>
      </c>
      <c r="BI11" s="130" t="s">
        <v>100</v>
      </c>
      <c r="BJ11" s="143">
        <v>46188</v>
      </c>
      <c r="BK11" s="132"/>
      <c r="BL11" s="130"/>
      <c r="BM11" s="133"/>
      <c r="BN11" s="132" t="s">
        <v>223</v>
      </c>
      <c r="BO11" s="132"/>
      <c r="BP11" s="134"/>
      <c r="BQ11" s="135" t="s">
        <v>729</v>
      </c>
    </row>
    <row r="12" spans="1:69" ht="22.8" hidden="1" x14ac:dyDescent="0.3">
      <c r="A12" s="136">
        <v>8</v>
      </c>
      <c r="B12" s="136" t="s">
        <v>262</v>
      </c>
      <c r="C12" s="136" t="s">
        <v>257</v>
      </c>
      <c r="D12" s="136" t="s">
        <v>256</v>
      </c>
      <c r="E12" s="136" t="s">
        <v>276</v>
      </c>
      <c r="F12" s="136" t="s">
        <v>276</v>
      </c>
      <c r="G12" s="136" t="s">
        <v>271</v>
      </c>
      <c r="H12" s="136" t="s">
        <v>276</v>
      </c>
      <c r="I12" s="136">
        <v>74081</v>
      </c>
      <c r="J12" s="136" t="s">
        <v>368</v>
      </c>
      <c r="K12" s="136">
        <v>74081</v>
      </c>
      <c r="L12" s="136" t="s">
        <v>322</v>
      </c>
      <c r="M12" s="136" t="s">
        <v>323</v>
      </c>
      <c r="N12" s="136">
        <v>119352</v>
      </c>
      <c r="O12" s="136" t="s">
        <v>369</v>
      </c>
      <c r="P12" s="136">
        <v>162740</v>
      </c>
      <c r="Q12" s="136" t="s">
        <v>370</v>
      </c>
      <c r="R12" s="136" t="s">
        <v>282</v>
      </c>
      <c r="S12" s="136" t="s">
        <v>373</v>
      </c>
      <c r="T12" s="136" t="s">
        <v>373</v>
      </c>
      <c r="U12" s="136" t="s">
        <v>374</v>
      </c>
      <c r="V12" s="136" t="s">
        <v>285</v>
      </c>
      <c r="W12" s="136">
        <v>541</v>
      </c>
      <c r="X12" s="136" t="s">
        <v>286</v>
      </c>
      <c r="Y12" s="136">
        <v>348626715</v>
      </c>
      <c r="Z12" s="136" t="s">
        <v>375</v>
      </c>
      <c r="AA12" s="136" t="s">
        <v>518</v>
      </c>
      <c r="AB12" s="137">
        <v>72222</v>
      </c>
      <c r="AC12" s="136" t="s">
        <v>511</v>
      </c>
      <c r="AD12" s="136">
        <v>24</v>
      </c>
      <c r="AE12" s="136" t="s">
        <v>519</v>
      </c>
      <c r="AF12" s="136" t="s">
        <v>513</v>
      </c>
      <c r="AG12" s="136" t="s">
        <v>514</v>
      </c>
      <c r="AH12" s="136" t="s">
        <v>515</v>
      </c>
      <c r="AI12" s="136" t="s">
        <v>516</v>
      </c>
      <c r="AJ12" s="137">
        <v>3080</v>
      </c>
      <c r="AK12" s="137">
        <v>3750</v>
      </c>
      <c r="AL12" s="136" t="s">
        <v>520</v>
      </c>
      <c r="AM12" s="137">
        <v>17438.07</v>
      </c>
      <c r="AN12" s="137">
        <v>8266.69</v>
      </c>
      <c r="AO12" s="137">
        <v>25704.76</v>
      </c>
      <c r="AP12" s="137">
        <v>54783.93</v>
      </c>
      <c r="AQ12" s="137">
        <v>8841.31</v>
      </c>
      <c r="AR12" s="137">
        <v>63625.24</v>
      </c>
      <c r="AS12" s="137">
        <v>54783.93</v>
      </c>
      <c r="AT12" s="137">
        <v>8841.31</v>
      </c>
      <c r="AU12" s="137">
        <v>63625.24</v>
      </c>
      <c r="AV12" s="136">
        <v>47</v>
      </c>
      <c r="AW12" s="136"/>
      <c r="AX12" s="136"/>
      <c r="AY12" s="136"/>
      <c r="AZ12" s="136"/>
      <c r="BA12" s="136"/>
      <c r="BB12" s="136" t="s">
        <v>303</v>
      </c>
      <c r="BC12" s="136" t="s">
        <v>304</v>
      </c>
      <c r="BD12" s="136" t="s">
        <v>521</v>
      </c>
      <c r="BE12" s="137">
        <v>72222</v>
      </c>
      <c r="BF12" s="136" t="s">
        <v>373</v>
      </c>
      <c r="BG12" s="136" t="s">
        <v>682</v>
      </c>
      <c r="BH12" s="143" t="s">
        <v>263</v>
      </c>
      <c r="BI12" s="130" t="s">
        <v>100</v>
      </c>
      <c r="BJ12" s="143">
        <v>46188</v>
      </c>
      <c r="BK12" s="132"/>
      <c r="BL12" s="130"/>
      <c r="BM12" s="133"/>
      <c r="BN12" s="132" t="s">
        <v>223</v>
      </c>
      <c r="BO12" s="132"/>
      <c r="BP12" s="134"/>
      <c r="BQ12" s="135" t="s">
        <v>729</v>
      </c>
    </row>
    <row r="13" spans="1:69" ht="22.8" hidden="1" x14ac:dyDescent="0.3">
      <c r="A13" s="136">
        <v>9</v>
      </c>
      <c r="B13" s="136" t="s">
        <v>262</v>
      </c>
      <c r="C13" s="136" t="s">
        <v>257</v>
      </c>
      <c r="D13" s="136" t="s">
        <v>256</v>
      </c>
      <c r="E13" s="136" t="s">
        <v>276</v>
      </c>
      <c r="F13" s="136" t="s">
        <v>276</v>
      </c>
      <c r="G13" s="136" t="s">
        <v>271</v>
      </c>
      <c r="H13" s="136" t="s">
        <v>276</v>
      </c>
      <c r="I13" s="136">
        <v>56372</v>
      </c>
      <c r="J13" s="136" t="s">
        <v>376</v>
      </c>
      <c r="K13" s="136">
        <v>56372</v>
      </c>
      <c r="L13" s="136" t="s">
        <v>322</v>
      </c>
      <c r="M13" s="136" t="s">
        <v>323</v>
      </c>
      <c r="N13" s="136">
        <v>295038</v>
      </c>
      <c r="O13" s="136" t="s">
        <v>377</v>
      </c>
      <c r="P13" s="136">
        <v>528910</v>
      </c>
      <c r="Q13" s="136" t="s">
        <v>378</v>
      </c>
      <c r="R13" s="136" t="s">
        <v>282</v>
      </c>
      <c r="S13" s="136" t="s">
        <v>379</v>
      </c>
      <c r="T13" s="136" t="s">
        <v>379</v>
      </c>
      <c r="U13" s="136" t="s">
        <v>284</v>
      </c>
      <c r="V13" s="136" t="s">
        <v>285</v>
      </c>
      <c r="W13" s="136">
        <v>541</v>
      </c>
      <c r="X13" s="136" t="s">
        <v>293</v>
      </c>
      <c r="Y13" s="136">
        <v>349541801</v>
      </c>
      <c r="Z13" s="136" t="s">
        <v>380</v>
      </c>
      <c r="AA13" s="136" t="s">
        <v>522</v>
      </c>
      <c r="AB13" s="137">
        <v>36733</v>
      </c>
      <c r="AC13" s="136" t="s">
        <v>523</v>
      </c>
      <c r="AD13" s="136">
        <v>24</v>
      </c>
      <c r="AE13" s="136" t="s">
        <v>297</v>
      </c>
      <c r="AF13" s="136" t="s">
        <v>524</v>
      </c>
      <c r="AG13" s="136" t="s">
        <v>525</v>
      </c>
      <c r="AH13" s="136" t="s">
        <v>300</v>
      </c>
      <c r="AI13" s="136" t="s">
        <v>526</v>
      </c>
      <c r="AJ13" s="137">
        <v>1625</v>
      </c>
      <c r="AK13" s="137">
        <v>2000</v>
      </c>
      <c r="AL13" s="136" t="s">
        <v>527</v>
      </c>
      <c r="AM13" s="137">
        <v>29135.26</v>
      </c>
      <c r="AN13" s="137">
        <v>10489.74</v>
      </c>
      <c r="AO13" s="137">
        <v>39625</v>
      </c>
      <c r="AP13" s="137">
        <v>7597.74</v>
      </c>
      <c r="AQ13" s="137">
        <v>402.26</v>
      </c>
      <c r="AR13" s="137">
        <v>8000</v>
      </c>
      <c r="AS13" s="137">
        <v>7597.74</v>
      </c>
      <c r="AT13" s="137">
        <v>402.26</v>
      </c>
      <c r="AU13" s="137">
        <v>8000</v>
      </c>
      <c r="AV13" s="136">
        <v>42</v>
      </c>
      <c r="AW13" s="136"/>
      <c r="AX13" s="136"/>
      <c r="AY13" s="136"/>
      <c r="AZ13" s="136"/>
      <c r="BA13" s="136"/>
      <c r="BB13" s="136" t="s">
        <v>303</v>
      </c>
      <c r="BC13" s="136" t="s">
        <v>304</v>
      </c>
      <c r="BD13" s="136"/>
      <c r="BE13" s="137">
        <v>0</v>
      </c>
      <c r="BF13" s="136" t="s">
        <v>379</v>
      </c>
      <c r="BG13" s="136" t="s">
        <v>683</v>
      </c>
      <c r="BH13" s="143" t="s">
        <v>263</v>
      </c>
      <c r="BI13" s="130" t="s">
        <v>100</v>
      </c>
      <c r="BJ13" s="143">
        <v>46188</v>
      </c>
      <c r="BK13" s="132"/>
      <c r="BL13" s="130"/>
      <c r="BM13" s="133"/>
      <c r="BN13" s="132" t="s">
        <v>223</v>
      </c>
      <c r="BO13" s="132"/>
      <c r="BP13" s="134"/>
      <c r="BQ13" s="135" t="s">
        <v>729</v>
      </c>
    </row>
    <row r="14" spans="1:69" ht="22.8" hidden="1" x14ac:dyDescent="0.3">
      <c r="A14" s="136">
        <v>10</v>
      </c>
      <c r="B14" s="136" t="s">
        <v>262</v>
      </c>
      <c r="C14" s="136" t="s">
        <v>257</v>
      </c>
      <c r="D14" s="136" t="s">
        <v>256</v>
      </c>
      <c r="E14" s="136" t="s">
        <v>276</v>
      </c>
      <c r="F14" s="136" t="s">
        <v>276</v>
      </c>
      <c r="G14" s="136" t="s">
        <v>271</v>
      </c>
      <c r="H14" s="136" t="s">
        <v>276</v>
      </c>
      <c r="I14" s="136">
        <v>56372</v>
      </c>
      <c r="J14" s="136" t="s">
        <v>376</v>
      </c>
      <c r="K14" s="136">
        <v>56372</v>
      </c>
      <c r="L14" s="136" t="s">
        <v>322</v>
      </c>
      <c r="M14" s="136" t="s">
        <v>323</v>
      </c>
      <c r="N14" s="136">
        <v>295038</v>
      </c>
      <c r="O14" s="136" t="s">
        <v>377</v>
      </c>
      <c r="P14" s="136">
        <v>528910</v>
      </c>
      <c r="Q14" s="136" t="s">
        <v>378</v>
      </c>
      <c r="R14" s="136" t="s">
        <v>282</v>
      </c>
      <c r="S14" s="136" t="s">
        <v>381</v>
      </c>
      <c r="T14" s="136" t="s">
        <v>381</v>
      </c>
      <c r="U14" s="136" t="s">
        <v>284</v>
      </c>
      <c r="V14" s="136" t="s">
        <v>285</v>
      </c>
      <c r="W14" s="136">
        <v>541</v>
      </c>
      <c r="X14" s="136" t="s">
        <v>293</v>
      </c>
      <c r="Y14" s="136">
        <v>349541802</v>
      </c>
      <c r="Z14" s="136" t="s">
        <v>382</v>
      </c>
      <c r="AA14" s="136" t="s">
        <v>522</v>
      </c>
      <c r="AB14" s="137">
        <v>36733</v>
      </c>
      <c r="AC14" s="136" t="s">
        <v>523</v>
      </c>
      <c r="AD14" s="136">
        <v>24</v>
      </c>
      <c r="AE14" s="136" t="s">
        <v>297</v>
      </c>
      <c r="AF14" s="136" t="s">
        <v>524</v>
      </c>
      <c r="AG14" s="136" t="s">
        <v>525</v>
      </c>
      <c r="AH14" s="136" t="s">
        <v>300</v>
      </c>
      <c r="AI14" s="136" t="s">
        <v>526</v>
      </c>
      <c r="AJ14" s="137">
        <v>1625</v>
      </c>
      <c r="AK14" s="137">
        <v>2000</v>
      </c>
      <c r="AL14" s="136" t="s">
        <v>528</v>
      </c>
      <c r="AM14" s="137">
        <v>27334.81</v>
      </c>
      <c r="AN14" s="137">
        <v>10290.19</v>
      </c>
      <c r="AO14" s="137">
        <v>37625</v>
      </c>
      <c r="AP14" s="137">
        <v>9398.19</v>
      </c>
      <c r="AQ14" s="137">
        <v>601.80999999999995</v>
      </c>
      <c r="AR14" s="137">
        <v>10000</v>
      </c>
      <c r="AS14" s="137">
        <v>9398.19</v>
      </c>
      <c r="AT14" s="137">
        <v>601.80999999999995</v>
      </c>
      <c r="AU14" s="137">
        <v>10000</v>
      </c>
      <c r="AV14" s="136">
        <v>42</v>
      </c>
      <c r="AW14" s="136"/>
      <c r="AX14" s="136"/>
      <c r="AY14" s="136"/>
      <c r="AZ14" s="136"/>
      <c r="BA14" s="136"/>
      <c r="BB14" s="136" t="s">
        <v>303</v>
      </c>
      <c r="BC14" s="136" t="s">
        <v>304</v>
      </c>
      <c r="BD14" s="136" t="s">
        <v>529</v>
      </c>
      <c r="BE14" s="137">
        <v>36733</v>
      </c>
      <c r="BF14" s="136" t="s">
        <v>381</v>
      </c>
      <c r="BG14" s="136" t="s">
        <v>684</v>
      </c>
      <c r="BH14" s="143" t="s">
        <v>263</v>
      </c>
      <c r="BI14" s="130" t="s">
        <v>100</v>
      </c>
      <c r="BJ14" s="143">
        <v>46188</v>
      </c>
      <c r="BK14" s="132"/>
      <c r="BL14" s="130"/>
      <c r="BM14" s="133"/>
      <c r="BN14" s="132" t="s">
        <v>223</v>
      </c>
      <c r="BO14" s="132"/>
      <c r="BP14" s="134"/>
      <c r="BQ14" s="135" t="s">
        <v>729</v>
      </c>
    </row>
    <row r="15" spans="1:69" ht="22.8" hidden="1" x14ac:dyDescent="0.3">
      <c r="A15" s="136">
        <v>11</v>
      </c>
      <c r="B15" s="136" t="s">
        <v>262</v>
      </c>
      <c r="C15" s="136" t="s">
        <v>257</v>
      </c>
      <c r="D15" s="136" t="s">
        <v>256</v>
      </c>
      <c r="E15" s="136" t="s">
        <v>276</v>
      </c>
      <c r="F15" s="136" t="s">
        <v>276</v>
      </c>
      <c r="G15" s="136" t="s">
        <v>271</v>
      </c>
      <c r="H15" s="136" t="s">
        <v>276</v>
      </c>
      <c r="I15" s="136">
        <v>56372</v>
      </c>
      <c r="J15" s="136" t="s">
        <v>376</v>
      </c>
      <c r="K15" s="136">
        <v>56372</v>
      </c>
      <c r="L15" s="136" t="s">
        <v>322</v>
      </c>
      <c r="M15" s="136" t="s">
        <v>323</v>
      </c>
      <c r="N15" s="136">
        <v>295038</v>
      </c>
      <c r="O15" s="136" t="s">
        <v>377</v>
      </c>
      <c r="P15" s="136">
        <v>528910</v>
      </c>
      <c r="Q15" s="136" t="s">
        <v>378</v>
      </c>
      <c r="R15" s="136" t="s">
        <v>282</v>
      </c>
      <c r="S15" s="136" t="s">
        <v>383</v>
      </c>
      <c r="T15" s="136" t="s">
        <v>383</v>
      </c>
      <c r="U15" s="136" t="s">
        <v>284</v>
      </c>
      <c r="V15" s="136" t="s">
        <v>285</v>
      </c>
      <c r="W15" s="136">
        <v>541</v>
      </c>
      <c r="X15" s="136" t="s">
        <v>384</v>
      </c>
      <c r="Y15" s="136">
        <v>349541921</v>
      </c>
      <c r="Z15" s="136" t="s">
        <v>385</v>
      </c>
      <c r="AA15" s="136" t="s">
        <v>522</v>
      </c>
      <c r="AB15" s="137">
        <v>36733</v>
      </c>
      <c r="AC15" s="136" t="s">
        <v>523</v>
      </c>
      <c r="AD15" s="136">
        <v>24</v>
      </c>
      <c r="AE15" s="136" t="s">
        <v>297</v>
      </c>
      <c r="AF15" s="136" t="s">
        <v>524</v>
      </c>
      <c r="AG15" s="136" t="s">
        <v>525</v>
      </c>
      <c r="AH15" s="136" t="s">
        <v>300</v>
      </c>
      <c r="AI15" s="136" t="s">
        <v>526</v>
      </c>
      <c r="AJ15" s="137">
        <v>1625</v>
      </c>
      <c r="AK15" s="137">
        <v>2000</v>
      </c>
      <c r="AL15" s="136" t="s">
        <v>530</v>
      </c>
      <c r="AM15" s="137">
        <v>29135.26</v>
      </c>
      <c r="AN15" s="137">
        <v>10489.74</v>
      </c>
      <c r="AO15" s="137">
        <v>39625</v>
      </c>
      <c r="AP15" s="137">
        <v>7597.74</v>
      </c>
      <c r="AQ15" s="137">
        <v>402.26</v>
      </c>
      <c r="AR15" s="137">
        <v>8000</v>
      </c>
      <c r="AS15" s="137">
        <v>7597.74</v>
      </c>
      <c r="AT15" s="137">
        <v>402.26</v>
      </c>
      <c r="AU15" s="137">
        <v>8000</v>
      </c>
      <c r="AV15" s="136">
        <v>42</v>
      </c>
      <c r="AW15" s="136"/>
      <c r="AX15" s="136"/>
      <c r="AY15" s="136"/>
      <c r="AZ15" s="136"/>
      <c r="BA15" s="136"/>
      <c r="BB15" s="136" t="s">
        <v>303</v>
      </c>
      <c r="BC15" s="136" t="s">
        <v>304</v>
      </c>
      <c r="BD15" s="136"/>
      <c r="BE15" s="137">
        <v>0</v>
      </c>
      <c r="BF15" s="136" t="s">
        <v>383</v>
      </c>
      <c r="BG15" s="136" t="s">
        <v>685</v>
      </c>
      <c r="BH15" s="143" t="s">
        <v>263</v>
      </c>
      <c r="BI15" s="130" t="s">
        <v>100</v>
      </c>
      <c r="BJ15" s="143">
        <v>46188</v>
      </c>
      <c r="BK15" s="132"/>
      <c r="BL15" s="130"/>
      <c r="BM15" s="133"/>
      <c r="BN15" s="132" t="s">
        <v>223</v>
      </c>
      <c r="BO15" s="132"/>
      <c r="BP15" s="134"/>
      <c r="BQ15" s="135" t="s">
        <v>729</v>
      </c>
    </row>
    <row r="16" spans="1:69" ht="22.8" hidden="1" x14ac:dyDescent="0.3">
      <c r="A16" s="136">
        <v>12</v>
      </c>
      <c r="B16" s="136" t="s">
        <v>262</v>
      </c>
      <c r="C16" s="136" t="s">
        <v>257</v>
      </c>
      <c r="D16" s="136" t="s">
        <v>256</v>
      </c>
      <c r="E16" s="136" t="s">
        <v>276</v>
      </c>
      <c r="F16" s="136" t="s">
        <v>276</v>
      </c>
      <c r="G16" s="136" t="s">
        <v>271</v>
      </c>
      <c r="H16" s="136" t="s">
        <v>276</v>
      </c>
      <c r="I16" s="136">
        <v>74081</v>
      </c>
      <c r="J16" s="136" t="s">
        <v>368</v>
      </c>
      <c r="K16" s="136">
        <v>74081</v>
      </c>
      <c r="L16" s="136" t="s">
        <v>322</v>
      </c>
      <c r="M16" s="136" t="s">
        <v>323</v>
      </c>
      <c r="N16" s="136">
        <v>119352</v>
      </c>
      <c r="O16" s="136" t="s">
        <v>369</v>
      </c>
      <c r="P16" s="136">
        <v>162740</v>
      </c>
      <c r="Q16" s="136" t="s">
        <v>370</v>
      </c>
      <c r="R16" s="136" t="s">
        <v>282</v>
      </c>
      <c r="S16" s="136" t="s">
        <v>386</v>
      </c>
      <c r="T16" s="136" t="s">
        <v>386</v>
      </c>
      <c r="U16" s="136" t="s">
        <v>374</v>
      </c>
      <c r="V16" s="136" t="s">
        <v>285</v>
      </c>
      <c r="W16" s="136">
        <v>541</v>
      </c>
      <c r="X16" s="136" t="s">
        <v>286</v>
      </c>
      <c r="Y16" s="136">
        <v>349631538</v>
      </c>
      <c r="Z16" s="136" t="s">
        <v>387</v>
      </c>
      <c r="AA16" s="136" t="s">
        <v>531</v>
      </c>
      <c r="AB16" s="137">
        <v>83704</v>
      </c>
      <c r="AC16" s="136" t="s">
        <v>511</v>
      </c>
      <c r="AD16" s="136">
        <v>24</v>
      </c>
      <c r="AE16" s="136" t="s">
        <v>519</v>
      </c>
      <c r="AF16" s="136" t="s">
        <v>513</v>
      </c>
      <c r="AG16" s="136" t="s">
        <v>514</v>
      </c>
      <c r="AH16" s="136" t="s">
        <v>515</v>
      </c>
      <c r="AI16" s="136" t="s">
        <v>532</v>
      </c>
      <c r="AJ16" s="137">
        <v>4229</v>
      </c>
      <c r="AK16" s="137">
        <v>4500</v>
      </c>
      <c r="AL16" s="136" t="s">
        <v>533</v>
      </c>
      <c r="AM16" s="137">
        <v>54690.46</v>
      </c>
      <c r="AN16" s="137">
        <v>21538.54</v>
      </c>
      <c r="AO16" s="137">
        <v>76229</v>
      </c>
      <c r="AP16" s="137">
        <v>29013.54</v>
      </c>
      <c r="AQ16" s="137">
        <v>2486.46</v>
      </c>
      <c r="AR16" s="137">
        <v>31500</v>
      </c>
      <c r="AS16" s="137">
        <v>29013.54</v>
      </c>
      <c r="AT16" s="137">
        <v>2486.46</v>
      </c>
      <c r="AU16" s="137">
        <v>31500</v>
      </c>
      <c r="AV16" s="136">
        <v>42</v>
      </c>
      <c r="AW16" s="136"/>
      <c r="AX16" s="136"/>
      <c r="AY16" s="136"/>
      <c r="AZ16" s="136"/>
      <c r="BA16" s="136"/>
      <c r="BB16" s="136" t="s">
        <v>303</v>
      </c>
      <c r="BC16" s="136" t="s">
        <v>304</v>
      </c>
      <c r="BD16" s="136" t="s">
        <v>529</v>
      </c>
      <c r="BE16" s="137">
        <v>83704</v>
      </c>
      <c r="BF16" s="136" t="s">
        <v>386</v>
      </c>
      <c r="BG16" s="136" t="s">
        <v>686</v>
      </c>
      <c r="BH16" s="143" t="s">
        <v>263</v>
      </c>
      <c r="BI16" s="130" t="s">
        <v>100</v>
      </c>
      <c r="BJ16" s="143">
        <v>46188</v>
      </c>
      <c r="BK16" s="132"/>
      <c r="BL16" s="130"/>
      <c r="BM16" s="133"/>
      <c r="BN16" s="132" t="s">
        <v>223</v>
      </c>
      <c r="BO16" s="132"/>
      <c r="BP16" s="134"/>
      <c r="BQ16" s="135" t="s">
        <v>729</v>
      </c>
    </row>
    <row r="17" spans="1:69" ht="22.8" hidden="1" x14ac:dyDescent="0.3">
      <c r="A17" s="136">
        <v>13</v>
      </c>
      <c r="B17" s="136" t="s">
        <v>262</v>
      </c>
      <c r="C17" s="136" t="s">
        <v>257</v>
      </c>
      <c r="D17" s="136" t="s">
        <v>256</v>
      </c>
      <c r="E17" s="136" t="s">
        <v>276</v>
      </c>
      <c r="F17" s="136" t="s">
        <v>276</v>
      </c>
      <c r="G17" s="136" t="s">
        <v>271</v>
      </c>
      <c r="H17" s="136" t="s">
        <v>276</v>
      </c>
      <c r="I17" s="136">
        <v>66046</v>
      </c>
      <c r="J17" s="136" t="s">
        <v>388</v>
      </c>
      <c r="K17" s="136">
        <v>66046</v>
      </c>
      <c r="L17" s="136" t="s">
        <v>322</v>
      </c>
      <c r="M17" s="136" t="s">
        <v>323</v>
      </c>
      <c r="N17" s="136">
        <v>385968</v>
      </c>
      <c r="O17" s="136" t="s">
        <v>389</v>
      </c>
      <c r="P17" s="136">
        <v>568881</v>
      </c>
      <c r="Q17" s="136" t="s">
        <v>390</v>
      </c>
      <c r="R17" s="136" t="s">
        <v>282</v>
      </c>
      <c r="S17" s="136" t="s">
        <v>391</v>
      </c>
      <c r="T17" s="136" t="s">
        <v>391</v>
      </c>
      <c r="U17" s="136" t="s">
        <v>292</v>
      </c>
      <c r="V17" s="136" t="s">
        <v>285</v>
      </c>
      <c r="W17" s="136">
        <v>541</v>
      </c>
      <c r="X17" s="136" t="s">
        <v>293</v>
      </c>
      <c r="Y17" s="136">
        <v>350559229</v>
      </c>
      <c r="Z17" s="136" t="s">
        <v>392</v>
      </c>
      <c r="AA17" s="136" t="s">
        <v>534</v>
      </c>
      <c r="AB17" s="137">
        <v>36733</v>
      </c>
      <c r="AC17" s="136" t="s">
        <v>511</v>
      </c>
      <c r="AD17" s="136">
        <v>24</v>
      </c>
      <c r="AE17" s="136" t="s">
        <v>297</v>
      </c>
      <c r="AF17" s="136" t="s">
        <v>535</v>
      </c>
      <c r="AG17" s="136" t="s">
        <v>536</v>
      </c>
      <c r="AH17" s="136" t="s">
        <v>300</v>
      </c>
      <c r="AI17" s="136" t="s">
        <v>537</v>
      </c>
      <c r="AJ17" s="137">
        <v>1811</v>
      </c>
      <c r="AK17" s="137">
        <v>2000</v>
      </c>
      <c r="AL17" s="136" t="s">
        <v>538</v>
      </c>
      <c r="AM17" s="137">
        <v>22144.29</v>
      </c>
      <c r="AN17" s="137">
        <v>9666.7099999999991</v>
      </c>
      <c r="AO17" s="137">
        <v>31811</v>
      </c>
      <c r="AP17" s="137">
        <v>14588.71</v>
      </c>
      <c r="AQ17" s="137">
        <v>1411.29</v>
      </c>
      <c r="AR17" s="137">
        <v>16000</v>
      </c>
      <c r="AS17" s="137">
        <v>14588.71</v>
      </c>
      <c r="AT17" s="137">
        <v>1411.29</v>
      </c>
      <c r="AU17" s="137">
        <v>16000</v>
      </c>
      <c r="AV17" s="136">
        <v>39</v>
      </c>
      <c r="AW17" s="136"/>
      <c r="AX17" s="136"/>
      <c r="AY17" s="136"/>
      <c r="AZ17" s="136"/>
      <c r="BA17" s="136"/>
      <c r="BB17" s="136" t="s">
        <v>303</v>
      </c>
      <c r="BC17" s="136" t="s">
        <v>304</v>
      </c>
      <c r="BD17" s="136" t="s">
        <v>539</v>
      </c>
      <c r="BE17" s="137">
        <v>36733</v>
      </c>
      <c r="BF17" s="136" t="s">
        <v>391</v>
      </c>
      <c r="BG17" s="136" t="s">
        <v>687</v>
      </c>
      <c r="BH17" s="143" t="s">
        <v>263</v>
      </c>
      <c r="BI17" s="130" t="s">
        <v>100</v>
      </c>
      <c r="BJ17" s="131">
        <v>46185</v>
      </c>
      <c r="BK17" s="132"/>
      <c r="BL17" s="130"/>
      <c r="BM17" s="133"/>
      <c r="BN17" s="132" t="s">
        <v>223</v>
      </c>
      <c r="BO17" s="132"/>
      <c r="BP17" s="134"/>
      <c r="BQ17" s="135" t="s">
        <v>729</v>
      </c>
    </row>
    <row r="18" spans="1:69" ht="22.8" hidden="1" x14ac:dyDescent="0.3">
      <c r="A18" s="136">
        <v>14</v>
      </c>
      <c r="B18" s="136" t="s">
        <v>262</v>
      </c>
      <c r="C18" s="136" t="s">
        <v>257</v>
      </c>
      <c r="D18" s="136" t="s">
        <v>256</v>
      </c>
      <c r="E18" s="136" t="s">
        <v>276</v>
      </c>
      <c r="F18" s="136" t="s">
        <v>276</v>
      </c>
      <c r="G18" s="136" t="s">
        <v>271</v>
      </c>
      <c r="H18" s="136" t="s">
        <v>276</v>
      </c>
      <c r="I18" s="136">
        <v>56372</v>
      </c>
      <c r="J18" s="136" t="s">
        <v>376</v>
      </c>
      <c r="K18" s="136">
        <v>56372</v>
      </c>
      <c r="L18" s="136" t="s">
        <v>322</v>
      </c>
      <c r="M18" s="136" t="s">
        <v>323</v>
      </c>
      <c r="N18" s="136">
        <v>92122</v>
      </c>
      <c r="O18" s="136" t="s">
        <v>393</v>
      </c>
      <c r="P18" s="136">
        <v>128605</v>
      </c>
      <c r="Q18" s="136" t="s">
        <v>394</v>
      </c>
      <c r="R18" s="136" t="s">
        <v>282</v>
      </c>
      <c r="S18" s="136" t="s">
        <v>395</v>
      </c>
      <c r="T18" s="136" t="s">
        <v>395</v>
      </c>
      <c r="U18" s="136" t="s">
        <v>284</v>
      </c>
      <c r="V18" s="136" t="s">
        <v>285</v>
      </c>
      <c r="W18" s="136">
        <v>541</v>
      </c>
      <c r="X18" s="136" t="s">
        <v>286</v>
      </c>
      <c r="Y18" s="136">
        <v>350586644</v>
      </c>
      <c r="Z18" s="136" t="s">
        <v>396</v>
      </c>
      <c r="AA18" s="136" t="s">
        <v>540</v>
      </c>
      <c r="AB18" s="137">
        <v>62828</v>
      </c>
      <c r="AC18" s="136" t="s">
        <v>523</v>
      </c>
      <c r="AD18" s="136">
        <v>24</v>
      </c>
      <c r="AE18" s="136" t="s">
        <v>324</v>
      </c>
      <c r="AF18" s="136" t="s">
        <v>541</v>
      </c>
      <c r="AG18" s="136" t="s">
        <v>542</v>
      </c>
      <c r="AH18" s="136" t="s">
        <v>346</v>
      </c>
      <c r="AI18" s="136" t="s">
        <v>543</v>
      </c>
      <c r="AJ18" s="137">
        <v>2915</v>
      </c>
      <c r="AK18" s="137">
        <v>3400</v>
      </c>
      <c r="AL18" s="136" t="s">
        <v>544</v>
      </c>
      <c r="AM18" s="137">
        <v>57091.98</v>
      </c>
      <c r="AN18" s="137">
        <v>18223.02</v>
      </c>
      <c r="AO18" s="137">
        <v>75315</v>
      </c>
      <c r="AP18" s="137">
        <v>5736.02</v>
      </c>
      <c r="AQ18" s="137">
        <v>63.98</v>
      </c>
      <c r="AR18" s="137">
        <v>5800</v>
      </c>
      <c r="AS18" s="137">
        <v>5736.02</v>
      </c>
      <c r="AT18" s="137">
        <v>63.98</v>
      </c>
      <c r="AU18" s="137">
        <v>5800</v>
      </c>
      <c r="AV18" s="136">
        <v>39</v>
      </c>
      <c r="AW18" s="136"/>
      <c r="AX18" s="136"/>
      <c r="AY18" s="136"/>
      <c r="AZ18" s="136"/>
      <c r="BA18" s="136"/>
      <c r="BB18" s="136" t="s">
        <v>303</v>
      </c>
      <c r="BC18" s="136" t="s">
        <v>304</v>
      </c>
      <c r="BD18" s="136"/>
      <c r="BE18" s="137">
        <v>0</v>
      </c>
      <c r="BF18" s="136" t="s">
        <v>395</v>
      </c>
      <c r="BG18" s="136" t="s">
        <v>688</v>
      </c>
      <c r="BH18" s="143" t="s">
        <v>263</v>
      </c>
      <c r="BI18" s="130" t="s">
        <v>100</v>
      </c>
      <c r="BJ18" s="143">
        <v>46188</v>
      </c>
      <c r="BK18" s="132"/>
      <c r="BL18" s="130"/>
      <c r="BM18" s="133"/>
      <c r="BN18" s="132" t="s">
        <v>223</v>
      </c>
      <c r="BO18" s="132"/>
      <c r="BP18" s="134"/>
      <c r="BQ18" s="135" t="s">
        <v>729</v>
      </c>
    </row>
    <row r="19" spans="1:69" ht="22.8" hidden="1" x14ac:dyDescent="0.3">
      <c r="A19" s="136">
        <v>15</v>
      </c>
      <c r="B19" s="136" t="s">
        <v>262</v>
      </c>
      <c r="C19" s="136" t="s">
        <v>257</v>
      </c>
      <c r="D19" s="136" t="s">
        <v>256</v>
      </c>
      <c r="E19" s="136" t="s">
        <v>276</v>
      </c>
      <c r="F19" s="136" t="s">
        <v>276</v>
      </c>
      <c r="G19" s="136" t="s">
        <v>271</v>
      </c>
      <c r="H19" s="136" t="s">
        <v>276</v>
      </c>
      <c r="I19" s="136">
        <v>56372</v>
      </c>
      <c r="J19" s="136" t="s">
        <v>376</v>
      </c>
      <c r="K19" s="136">
        <v>56372</v>
      </c>
      <c r="L19" s="138" t="s">
        <v>322</v>
      </c>
      <c r="M19" s="136" t="s">
        <v>323</v>
      </c>
      <c r="N19" s="136">
        <v>92122</v>
      </c>
      <c r="O19" s="136" t="s">
        <v>393</v>
      </c>
      <c r="P19" s="136">
        <v>128605</v>
      </c>
      <c r="Q19" s="136" t="s">
        <v>394</v>
      </c>
      <c r="R19" s="136" t="s">
        <v>282</v>
      </c>
      <c r="S19" s="136" t="s">
        <v>397</v>
      </c>
      <c r="T19" s="136" t="s">
        <v>397</v>
      </c>
      <c r="U19" s="136" t="s">
        <v>284</v>
      </c>
      <c r="V19" s="136" t="s">
        <v>285</v>
      </c>
      <c r="W19" s="136">
        <v>541</v>
      </c>
      <c r="X19" s="136" t="s">
        <v>286</v>
      </c>
      <c r="Y19" s="136">
        <v>350607736</v>
      </c>
      <c r="Z19" s="136" t="s">
        <v>398</v>
      </c>
      <c r="AA19" s="136" t="s">
        <v>545</v>
      </c>
      <c r="AB19" s="137">
        <v>62628</v>
      </c>
      <c r="AC19" s="136" t="s">
        <v>523</v>
      </c>
      <c r="AD19" s="136">
        <v>24</v>
      </c>
      <c r="AE19" s="136" t="s">
        <v>546</v>
      </c>
      <c r="AF19" s="136" t="s">
        <v>547</v>
      </c>
      <c r="AG19" s="136" t="s">
        <v>548</v>
      </c>
      <c r="AH19" s="136" t="s">
        <v>346</v>
      </c>
      <c r="AI19" s="136" t="s">
        <v>543</v>
      </c>
      <c r="AJ19" s="137">
        <v>3958</v>
      </c>
      <c r="AK19" s="137">
        <v>3350</v>
      </c>
      <c r="AL19" s="136" t="s">
        <v>549</v>
      </c>
      <c r="AM19" s="137">
        <v>43914.34</v>
      </c>
      <c r="AN19" s="137">
        <v>16993.66</v>
      </c>
      <c r="AO19" s="137">
        <v>60908</v>
      </c>
      <c r="AP19" s="137">
        <v>18713.66</v>
      </c>
      <c r="AQ19" s="137">
        <v>1386.34</v>
      </c>
      <c r="AR19" s="137">
        <v>20100</v>
      </c>
      <c r="AS19" s="137">
        <v>18713.66</v>
      </c>
      <c r="AT19" s="137">
        <v>1386.34</v>
      </c>
      <c r="AU19" s="137">
        <v>20100</v>
      </c>
      <c r="AV19" s="136">
        <v>39</v>
      </c>
      <c r="AW19" s="136"/>
      <c r="AX19" s="136"/>
      <c r="AY19" s="136"/>
      <c r="AZ19" s="136"/>
      <c r="BA19" s="136"/>
      <c r="BB19" s="136" t="s">
        <v>303</v>
      </c>
      <c r="BC19" s="136" t="s">
        <v>304</v>
      </c>
      <c r="BD19" s="136" t="s">
        <v>550</v>
      </c>
      <c r="BE19" s="137">
        <v>62628</v>
      </c>
      <c r="BF19" s="136" t="s">
        <v>397</v>
      </c>
      <c r="BG19" s="136" t="s">
        <v>689</v>
      </c>
      <c r="BH19" s="143" t="s">
        <v>263</v>
      </c>
      <c r="BI19" s="130" t="s">
        <v>100</v>
      </c>
      <c r="BJ19" s="143">
        <v>46188</v>
      </c>
      <c r="BK19" s="132"/>
      <c r="BL19" s="130"/>
      <c r="BM19" s="133"/>
      <c r="BN19" s="132" t="s">
        <v>223</v>
      </c>
      <c r="BO19" s="132"/>
      <c r="BP19" s="134"/>
      <c r="BQ19" s="135" t="s">
        <v>729</v>
      </c>
    </row>
    <row r="20" spans="1:69" ht="22.8" hidden="1" x14ac:dyDescent="0.3">
      <c r="A20" s="136">
        <v>16</v>
      </c>
      <c r="B20" s="136" t="s">
        <v>262</v>
      </c>
      <c r="C20" s="136" t="s">
        <v>257</v>
      </c>
      <c r="D20" s="136" t="s">
        <v>256</v>
      </c>
      <c r="E20" s="136" t="s">
        <v>276</v>
      </c>
      <c r="F20" s="136" t="s">
        <v>276</v>
      </c>
      <c r="G20" s="136" t="s">
        <v>271</v>
      </c>
      <c r="H20" s="136" t="s">
        <v>276</v>
      </c>
      <c r="I20" s="136">
        <v>56372</v>
      </c>
      <c r="J20" s="136" t="s">
        <v>376</v>
      </c>
      <c r="K20" s="136">
        <v>56372</v>
      </c>
      <c r="L20" s="136" t="s">
        <v>322</v>
      </c>
      <c r="M20" s="136" t="s">
        <v>323</v>
      </c>
      <c r="N20" s="136">
        <v>92122</v>
      </c>
      <c r="O20" s="136" t="s">
        <v>393</v>
      </c>
      <c r="P20" s="136">
        <v>128605</v>
      </c>
      <c r="Q20" s="136" t="s">
        <v>394</v>
      </c>
      <c r="R20" s="136" t="s">
        <v>282</v>
      </c>
      <c r="S20" s="136" t="s">
        <v>399</v>
      </c>
      <c r="T20" s="136" t="s">
        <v>399</v>
      </c>
      <c r="U20" s="136" t="s">
        <v>284</v>
      </c>
      <c r="V20" s="136" t="s">
        <v>285</v>
      </c>
      <c r="W20" s="136">
        <v>541</v>
      </c>
      <c r="X20" s="136" t="s">
        <v>286</v>
      </c>
      <c r="Y20" s="136">
        <v>350797467</v>
      </c>
      <c r="Z20" s="136" t="s">
        <v>400</v>
      </c>
      <c r="AA20" s="136" t="s">
        <v>551</v>
      </c>
      <c r="AB20" s="137">
        <v>31514</v>
      </c>
      <c r="AC20" s="136" t="s">
        <v>523</v>
      </c>
      <c r="AD20" s="136">
        <v>18</v>
      </c>
      <c r="AE20" s="136" t="s">
        <v>297</v>
      </c>
      <c r="AF20" s="136" t="s">
        <v>552</v>
      </c>
      <c r="AG20" s="136" t="s">
        <v>553</v>
      </c>
      <c r="AH20" s="136" t="s">
        <v>300</v>
      </c>
      <c r="AI20" s="136" t="s">
        <v>543</v>
      </c>
      <c r="AJ20" s="137">
        <v>1748</v>
      </c>
      <c r="AK20" s="137">
        <v>2150</v>
      </c>
      <c r="AL20" s="136" t="s">
        <v>554</v>
      </c>
      <c r="AM20" s="137">
        <v>27347.17</v>
      </c>
      <c r="AN20" s="137">
        <v>6650.83</v>
      </c>
      <c r="AO20" s="137">
        <v>33998</v>
      </c>
      <c r="AP20" s="137">
        <v>4166.83</v>
      </c>
      <c r="AQ20" s="137">
        <v>133.16999999999999</v>
      </c>
      <c r="AR20" s="137">
        <v>4300</v>
      </c>
      <c r="AS20" s="137">
        <v>4166.83</v>
      </c>
      <c r="AT20" s="137">
        <v>133.16999999999999</v>
      </c>
      <c r="AU20" s="137">
        <v>4300</v>
      </c>
      <c r="AV20" s="136">
        <v>39</v>
      </c>
      <c r="AW20" s="136"/>
      <c r="AX20" s="136"/>
      <c r="AY20" s="136"/>
      <c r="AZ20" s="136"/>
      <c r="BA20" s="136"/>
      <c r="BB20" s="136" t="s">
        <v>303</v>
      </c>
      <c r="BC20" s="136" t="s">
        <v>304</v>
      </c>
      <c r="BD20" s="136" t="s">
        <v>529</v>
      </c>
      <c r="BE20" s="137">
        <v>31514</v>
      </c>
      <c r="BF20" s="136" t="s">
        <v>399</v>
      </c>
      <c r="BG20" s="136" t="s">
        <v>690</v>
      </c>
      <c r="BH20" s="143" t="s">
        <v>263</v>
      </c>
      <c r="BI20" s="130" t="s">
        <v>100</v>
      </c>
      <c r="BJ20" s="143">
        <v>46188</v>
      </c>
      <c r="BK20" s="132"/>
      <c r="BL20" s="130"/>
      <c r="BM20" s="133"/>
      <c r="BN20" s="132" t="s">
        <v>223</v>
      </c>
      <c r="BO20" s="132"/>
      <c r="BP20" s="134"/>
      <c r="BQ20" s="135" t="s">
        <v>729</v>
      </c>
    </row>
    <row r="21" spans="1:69" ht="22.8" hidden="1" x14ac:dyDescent="0.3">
      <c r="A21" s="136">
        <v>17</v>
      </c>
      <c r="B21" s="136" t="s">
        <v>262</v>
      </c>
      <c r="C21" s="136" t="s">
        <v>257</v>
      </c>
      <c r="D21" s="136" t="s">
        <v>256</v>
      </c>
      <c r="E21" s="136" t="s">
        <v>276</v>
      </c>
      <c r="F21" s="136" t="s">
        <v>276</v>
      </c>
      <c r="G21" s="136" t="s">
        <v>271</v>
      </c>
      <c r="H21" s="136" t="s">
        <v>276</v>
      </c>
      <c r="I21" s="136">
        <v>56372</v>
      </c>
      <c r="J21" s="136" t="s">
        <v>376</v>
      </c>
      <c r="K21" s="136">
        <v>56372</v>
      </c>
      <c r="L21" s="136" t="s">
        <v>322</v>
      </c>
      <c r="M21" s="136" t="s">
        <v>323</v>
      </c>
      <c r="N21" s="136">
        <v>295038</v>
      </c>
      <c r="O21" s="136" t="s">
        <v>377</v>
      </c>
      <c r="P21" s="136">
        <v>528910</v>
      </c>
      <c r="Q21" s="136" t="s">
        <v>378</v>
      </c>
      <c r="R21" s="136" t="s">
        <v>282</v>
      </c>
      <c r="S21" s="136" t="s">
        <v>401</v>
      </c>
      <c r="T21" s="136" t="s">
        <v>401</v>
      </c>
      <c r="U21" s="136" t="s">
        <v>292</v>
      </c>
      <c r="V21" s="136" t="s">
        <v>285</v>
      </c>
      <c r="W21" s="136">
        <v>541</v>
      </c>
      <c r="X21" s="136" t="s">
        <v>286</v>
      </c>
      <c r="Y21" s="136">
        <v>351292229</v>
      </c>
      <c r="Z21" s="136" t="s">
        <v>402</v>
      </c>
      <c r="AA21" s="136" t="s">
        <v>555</v>
      </c>
      <c r="AB21" s="137">
        <v>26295</v>
      </c>
      <c r="AC21" s="136" t="s">
        <v>523</v>
      </c>
      <c r="AD21" s="136">
        <v>18</v>
      </c>
      <c r="AE21" s="136" t="s">
        <v>297</v>
      </c>
      <c r="AF21" s="136" t="s">
        <v>556</v>
      </c>
      <c r="AG21" s="136" t="s">
        <v>557</v>
      </c>
      <c r="AH21" s="136" t="s">
        <v>300</v>
      </c>
      <c r="AI21" s="136" t="s">
        <v>558</v>
      </c>
      <c r="AJ21" s="137">
        <v>1364</v>
      </c>
      <c r="AK21" s="137">
        <v>1800</v>
      </c>
      <c r="AL21" s="136" t="s">
        <v>528</v>
      </c>
      <c r="AM21" s="137">
        <v>21115.32</v>
      </c>
      <c r="AN21" s="137">
        <v>5448.68</v>
      </c>
      <c r="AO21" s="137">
        <v>26564</v>
      </c>
      <c r="AP21" s="137">
        <v>5179.68</v>
      </c>
      <c r="AQ21" s="137">
        <v>220.32</v>
      </c>
      <c r="AR21" s="137">
        <v>5400</v>
      </c>
      <c r="AS21" s="137">
        <v>5179.68</v>
      </c>
      <c r="AT21" s="137">
        <v>220.32</v>
      </c>
      <c r="AU21" s="137">
        <v>5400</v>
      </c>
      <c r="AV21" s="136">
        <v>38</v>
      </c>
      <c r="AW21" s="136"/>
      <c r="AX21" s="136"/>
      <c r="AY21" s="136"/>
      <c r="AZ21" s="136"/>
      <c r="BA21" s="136"/>
      <c r="BB21" s="136" t="s">
        <v>303</v>
      </c>
      <c r="BC21" s="136" t="s">
        <v>304</v>
      </c>
      <c r="BD21" s="136" t="s">
        <v>529</v>
      </c>
      <c r="BE21" s="137">
        <v>26295</v>
      </c>
      <c r="BF21" s="136" t="s">
        <v>401</v>
      </c>
      <c r="BG21" s="136" t="s">
        <v>691</v>
      </c>
      <c r="BH21" s="143" t="s">
        <v>263</v>
      </c>
      <c r="BI21" s="130" t="s">
        <v>100</v>
      </c>
      <c r="BJ21" s="143">
        <v>46188</v>
      </c>
      <c r="BK21" s="132"/>
      <c r="BL21" s="130"/>
      <c r="BM21" s="133"/>
      <c r="BN21" s="132" t="s">
        <v>223</v>
      </c>
      <c r="BO21" s="132"/>
      <c r="BP21" s="134"/>
      <c r="BQ21" s="135" t="s">
        <v>729</v>
      </c>
    </row>
    <row r="22" spans="1:69" ht="22.8" hidden="1" x14ac:dyDescent="0.3">
      <c r="A22" s="136">
        <v>18</v>
      </c>
      <c r="B22" s="136" t="s">
        <v>262</v>
      </c>
      <c r="C22" s="136" t="s">
        <v>257</v>
      </c>
      <c r="D22" s="136" t="s">
        <v>256</v>
      </c>
      <c r="E22" s="136" t="s">
        <v>276</v>
      </c>
      <c r="F22" s="136" t="s">
        <v>276</v>
      </c>
      <c r="G22" s="136" t="s">
        <v>271</v>
      </c>
      <c r="H22" s="136" t="s">
        <v>276</v>
      </c>
      <c r="I22" s="136">
        <v>56372</v>
      </c>
      <c r="J22" s="136" t="s">
        <v>376</v>
      </c>
      <c r="K22" s="136">
        <v>56372</v>
      </c>
      <c r="L22" s="136" t="s">
        <v>322</v>
      </c>
      <c r="M22" s="136" t="s">
        <v>323</v>
      </c>
      <c r="N22" s="136">
        <v>295038</v>
      </c>
      <c r="O22" s="136" t="s">
        <v>377</v>
      </c>
      <c r="P22" s="136">
        <v>528910</v>
      </c>
      <c r="Q22" s="136" t="s">
        <v>378</v>
      </c>
      <c r="R22" s="136" t="s">
        <v>282</v>
      </c>
      <c r="S22" s="136" t="s">
        <v>403</v>
      </c>
      <c r="T22" s="136" t="s">
        <v>403</v>
      </c>
      <c r="U22" s="136" t="s">
        <v>284</v>
      </c>
      <c r="V22" s="136" t="s">
        <v>285</v>
      </c>
      <c r="W22" s="136">
        <v>541</v>
      </c>
      <c r="X22" s="136" t="s">
        <v>286</v>
      </c>
      <c r="Y22" s="136">
        <v>351459545</v>
      </c>
      <c r="Z22" s="136" t="s">
        <v>404</v>
      </c>
      <c r="AA22" s="136" t="s">
        <v>559</v>
      </c>
      <c r="AB22" s="137">
        <v>37000</v>
      </c>
      <c r="AC22" s="136" t="s">
        <v>523</v>
      </c>
      <c r="AD22" s="136">
        <v>24</v>
      </c>
      <c r="AE22" s="136" t="s">
        <v>297</v>
      </c>
      <c r="AF22" s="136" t="s">
        <v>560</v>
      </c>
      <c r="AG22" s="136" t="s">
        <v>561</v>
      </c>
      <c r="AH22" s="136" t="s">
        <v>300</v>
      </c>
      <c r="AI22" s="136" t="s">
        <v>562</v>
      </c>
      <c r="AJ22" s="137">
        <v>2000</v>
      </c>
      <c r="AK22" s="137">
        <v>2000</v>
      </c>
      <c r="AL22" s="136" t="s">
        <v>563</v>
      </c>
      <c r="AM22" s="137">
        <v>27837.32</v>
      </c>
      <c r="AN22" s="137">
        <v>10162.68</v>
      </c>
      <c r="AO22" s="137">
        <v>38000</v>
      </c>
      <c r="AP22" s="137">
        <v>9162.68</v>
      </c>
      <c r="AQ22" s="137">
        <v>568.32000000000005</v>
      </c>
      <c r="AR22" s="137">
        <v>9731</v>
      </c>
      <c r="AS22" s="137">
        <v>9162.68</v>
      </c>
      <c r="AT22" s="137">
        <v>568.32000000000005</v>
      </c>
      <c r="AU22" s="137">
        <v>9731</v>
      </c>
      <c r="AV22" s="136">
        <v>37</v>
      </c>
      <c r="AW22" s="136"/>
      <c r="AX22" s="136"/>
      <c r="AY22" s="136"/>
      <c r="AZ22" s="136"/>
      <c r="BA22" s="136"/>
      <c r="BB22" s="136" t="s">
        <v>303</v>
      </c>
      <c r="BC22" s="136" t="s">
        <v>304</v>
      </c>
      <c r="BD22" s="136" t="s">
        <v>521</v>
      </c>
      <c r="BE22" s="137">
        <v>37000</v>
      </c>
      <c r="BF22" s="136" t="s">
        <v>403</v>
      </c>
      <c r="BG22" s="136" t="s">
        <v>692</v>
      </c>
      <c r="BH22" s="143" t="s">
        <v>263</v>
      </c>
      <c r="BI22" s="130" t="s">
        <v>100</v>
      </c>
      <c r="BJ22" s="143">
        <v>46188</v>
      </c>
      <c r="BK22" s="132"/>
      <c r="BL22" s="130"/>
      <c r="BM22" s="133"/>
      <c r="BN22" s="132" t="s">
        <v>223</v>
      </c>
      <c r="BO22" s="132"/>
      <c r="BP22" s="134"/>
      <c r="BQ22" s="135" t="s">
        <v>729</v>
      </c>
    </row>
    <row r="23" spans="1:69" ht="22.8" hidden="1" x14ac:dyDescent="0.3">
      <c r="A23" s="136">
        <v>19</v>
      </c>
      <c r="B23" s="136" t="s">
        <v>262</v>
      </c>
      <c r="C23" s="136" t="s">
        <v>257</v>
      </c>
      <c r="D23" s="136" t="s">
        <v>256</v>
      </c>
      <c r="E23" s="136" t="s">
        <v>276</v>
      </c>
      <c r="F23" s="136" t="s">
        <v>276</v>
      </c>
      <c r="G23" s="136" t="s">
        <v>271</v>
      </c>
      <c r="H23" s="136" t="s">
        <v>276</v>
      </c>
      <c r="I23" s="136">
        <v>66046</v>
      </c>
      <c r="J23" s="136" t="s">
        <v>388</v>
      </c>
      <c r="K23" s="136">
        <v>66046</v>
      </c>
      <c r="L23" s="136" t="s">
        <v>322</v>
      </c>
      <c r="M23" s="136" t="s">
        <v>323</v>
      </c>
      <c r="N23" s="136">
        <v>107958</v>
      </c>
      <c r="O23" s="136" t="s">
        <v>405</v>
      </c>
      <c r="P23" s="136">
        <v>612401</v>
      </c>
      <c r="Q23" s="136" t="s">
        <v>406</v>
      </c>
      <c r="R23" s="136" t="s">
        <v>282</v>
      </c>
      <c r="S23" s="136" t="s">
        <v>407</v>
      </c>
      <c r="T23" s="136" t="s">
        <v>407</v>
      </c>
      <c r="U23" s="136" t="s">
        <v>292</v>
      </c>
      <c r="V23" s="136" t="s">
        <v>285</v>
      </c>
      <c r="W23" s="136">
        <v>541</v>
      </c>
      <c r="X23" s="136" t="s">
        <v>408</v>
      </c>
      <c r="Y23" s="136">
        <v>351500156</v>
      </c>
      <c r="Z23" s="136" t="s">
        <v>409</v>
      </c>
      <c r="AA23" s="136" t="s">
        <v>558</v>
      </c>
      <c r="AB23" s="137">
        <v>23000</v>
      </c>
      <c r="AC23" s="136" t="s">
        <v>511</v>
      </c>
      <c r="AD23" s="136">
        <v>18</v>
      </c>
      <c r="AE23" s="136" t="s">
        <v>297</v>
      </c>
      <c r="AF23" s="136" t="s">
        <v>564</v>
      </c>
      <c r="AG23" s="136" t="s">
        <v>565</v>
      </c>
      <c r="AH23" s="136" t="s">
        <v>300</v>
      </c>
      <c r="AI23" s="136" t="s">
        <v>566</v>
      </c>
      <c r="AJ23" s="137">
        <v>1550</v>
      </c>
      <c r="AK23" s="137">
        <v>1550</v>
      </c>
      <c r="AL23" s="136" t="s">
        <v>567</v>
      </c>
      <c r="AM23" s="137">
        <v>10469.299999999999</v>
      </c>
      <c r="AN23" s="137">
        <v>3480.7</v>
      </c>
      <c r="AO23" s="137">
        <v>13950</v>
      </c>
      <c r="AP23" s="137">
        <v>12530.7</v>
      </c>
      <c r="AQ23" s="137">
        <v>1328.3</v>
      </c>
      <c r="AR23" s="137">
        <v>13859</v>
      </c>
      <c r="AS23" s="137">
        <v>12530.7</v>
      </c>
      <c r="AT23" s="137">
        <v>1328.3</v>
      </c>
      <c r="AU23" s="137">
        <v>13859</v>
      </c>
      <c r="AV23" s="136">
        <v>37</v>
      </c>
      <c r="AW23" s="136"/>
      <c r="AX23" s="136"/>
      <c r="AY23" s="136"/>
      <c r="AZ23" s="136"/>
      <c r="BA23" s="136"/>
      <c r="BB23" s="136" t="s">
        <v>303</v>
      </c>
      <c r="BC23" s="136" t="s">
        <v>304</v>
      </c>
      <c r="BD23" s="136"/>
      <c r="BE23" s="137">
        <v>0</v>
      </c>
      <c r="BF23" s="136" t="s">
        <v>407</v>
      </c>
      <c r="BG23" s="136" t="s">
        <v>693</v>
      </c>
      <c r="BH23" s="143" t="s">
        <v>263</v>
      </c>
      <c r="BI23" s="130" t="s">
        <v>100</v>
      </c>
      <c r="BJ23" s="131">
        <v>46185</v>
      </c>
      <c r="BK23" s="132"/>
      <c r="BL23" s="130"/>
      <c r="BM23" s="133"/>
      <c r="BN23" s="132" t="s">
        <v>223</v>
      </c>
      <c r="BO23" s="132"/>
      <c r="BP23" s="134"/>
      <c r="BQ23" s="135" t="s">
        <v>729</v>
      </c>
    </row>
    <row r="24" spans="1:69" ht="22.8" hidden="1" x14ac:dyDescent="0.3">
      <c r="A24" s="136">
        <v>20</v>
      </c>
      <c r="B24" s="136" t="s">
        <v>262</v>
      </c>
      <c r="C24" s="136" t="s">
        <v>257</v>
      </c>
      <c r="D24" s="136" t="s">
        <v>256</v>
      </c>
      <c r="E24" s="136" t="s">
        <v>276</v>
      </c>
      <c r="F24" s="136" t="s">
        <v>276</v>
      </c>
      <c r="G24" s="136" t="s">
        <v>271</v>
      </c>
      <c r="H24" s="136" t="s">
        <v>276</v>
      </c>
      <c r="I24" s="136">
        <v>66046</v>
      </c>
      <c r="J24" s="136" t="s">
        <v>388</v>
      </c>
      <c r="K24" s="136">
        <v>66046</v>
      </c>
      <c r="L24" s="136" t="s">
        <v>322</v>
      </c>
      <c r="M24" s="136" t="s">
        <v>323</v>
      </c>
      <c r="N24" s="136">
        <v>107958</v>
      </c>
      <c r="O24" s="136" t="s">
        <v>405</v>
      </c>
      <c r="P24" s="136">
        <v>612401</v>
      </c>
      <c r="Q24" s="136" t="s">
        <v>406</v>
      </c>
      <c r="R24" s="136" t="s">
        <v>282</v>
      </c>
      <c r="S24" s="136" t="s">
        <v>410</v>
      </c>
      <c r="T24" s="136" t="s">
        <v>410</v>
      </c>
      <c r="U24" s="136" t="s">
        <v>292</v>
      </c>
      <c r="V24" s="136" t="s">
        <v>285</v>
      </c>
      <c r="W24" s="136">
        <v>541</v>
      </c>
      <c r="X24" s="136" t="s">
        <v>411</v>
      </c>
      <c r="Y24" s="136">
        <v>351500402</v>
      </c>
      <c r="Z24" s="136" t="s">
        <v>412</v>
      </c>
      <c r="AA24" s="136" t="s">
        <v>558</v>
      </c>
      <c r="AB24" s="137">
        <v>42000</v>
      </c>
      <c r="AC24" s="136" t="s">
        <v>511</v>
      </c>
      <c r="AD24" s="136">
        <v>24</v>
      </c>
      <c r="AE24" s="136" t="s">
        <v>297</v>
      </c>
      <c r="AF24" s="136" t="s">
        <v>564</v>
      </c>
      <c r="AG24" s="136" t="s">
        <v>565</v>
      </c>
      <c r="AH24" s="136" t="s">
        <v>300</v>
      </c>
      <c r="AI24" s="136" t="s">
        <v>566</v>
      </c>
      <c r="AJ24" s="137">
        <v>2250</v>
      </c>
      <c r="AK24" s="137">
        <v>2250</v>
      </c>
      <c r="AL24" s="136" t="s">
        <v>568</v>
      </c>
      <c r="AM24" s="137">
        <v>10247.35</v>
      </c>
      <c r="AN24" s="137">
        <v>5502.65</v>
      </c>
      <c r="AO24" s="137">
        <v>15750</v>
      </c>
      <c r="AP24" s="137">
        <v>31752.65</v>
      </c>
      <c r="AQ24" s="137">
        <v>6260.35</v>
      </c>
      <c r="AR24" s="137">
        <v>38013</v>
      </c>
      <c r="AS24" s="137">
        <v>31752.65</v>
      </c>
      <c r="AT24" s="137">
        <v>6260.35</v>
      </c>
      <c r="AU24" s="137">
        <v>38013</v>
      </c>
      <c r="AV24" s="136">
        <v>37</v>
      </c>
      <c r="AW24" s="136"/>
      <c r="AX24" s="136"/>
      <c r="AY24" s="136"/>
      <c r="AZ24" s="136"/>
      <c r="BA24" s="136"/>
      <c r="BB24" s="136" t="s">
        <v>303</v>
      </c>
      <c r="BC24" s="136" t="s">
        <v>304</v>
      </c>
      <c r="BD24" s="136" t="s">
        <v>539</v>
      </c>
      <c r="BE24" s="137">
        <v>42000</v>
      </c>
      <c r="BF24" s="136" t="s">
        <v>410</v>
      </c>
      <c r="BG24" s="136" t="s">
        <v>694</v>
      </c>
      <c r="BH24" s="143" t="s">
        <v>263</v>
      </c>
      <c r="BI24" s="130" t="s">
        <v>100</v>
      </c>
      <c r="BJ24" s="131">
        <v>46185</v>
      </c>
      <c r="BK24" s="132"/>
      <c r="BL24" s="130"/>
      <c r="BM24" s="133"/>
      <c r="BN24" s="132" t="s">
        <v>223</v>
      </c>
      <c r="BO24" s="132"/>
      <c r="BP24" s="134"/>
      <c r="BQ24" s="135" t="s">
        <v>729</v>
      </c>
    </row>
    <row r="25" spans="1:69" ht="22.8" hidden="1" x14ac:dyDescent="0.3">
      <c r="A25" s="136">
        <v>21</v>
      </c>
      <c r="B25" s="136" t="s">
        <v>262</v>
      </c>
      <c r="C25" s="136" t="s">
        <v>257</v>
      </c>
      <c r="D25" s="136" t="s">
        <v>256</v>
      </c>
      <c r="E25" s="136" t="s">
        <v>276</v>
      </c>
      <c r="F25" s="136" t="s">
        <v>276</v>
      </c>
      <c r="G25" s="136" t="s">
        <v>271</v>
      </c>
      <c r="H25" s="136" t="s">
        <v>276</v>
      </c>
      <c r="I25" s="136">
        <v>66046</v>
      </c>
      <c r="J25" s="136" t="s">
        <v>388</v>
      </c>
      <c r="K25" s="136">
        <v>66046</v>
      </c>
      <c r="L25" s="136" t="s">
        <v>322</v>
      </c>
      <c r="M25" s="136" t="s">
        <v>323</v>
      </c>
      <c r="N25" s="136">
        <v>107958</v>
      </c>
      <c r="O25" s="136" t="s">
        <v>405</v>
      </c>
      <c r="P25" s="136">
        <v>612401</v>
      </c>
      <c r="Q25" s="136" t="s">
        <v>406</v>
      </c>
      <c r="R25" s="136" t="s">
        <v>282</v>
      </c>
      <c r="S25" s="136" t="s">
        <v>413</v>
      </c>
      <c r="T25" s="136" t="s">
        <v>413</v>
      </c>
      <c r="U25" s="136" t="s">
        <v>292</v>
      </c>
      <c r="V25" s="136" t="s">
        <v>285</v>
      </c>
      <c r="W25" s="136">
        <v>541</v>
      </c>
      <c r="X25" s="136" t="s">
        <v>414</v>
      </c>
      <c r="Y25" s="136">
        <v>351500482</v>
      </c>
      <c r="Z25" s="136" t="s">
        <v>415</v>
      </c>
      <c r="AA25" s="136" t="s">
        <v>558</v>
      </c>
      <c r="AB25" s="137">
        <v>42000</v>
      </c>
      <c r="AC25" s="136" t="s">
        <v>511</v>
      </c>
      <c r="AD25" s="136">
        <v>24</v>
      </c>
      <c r="AE25" s="136" t="s">
        <v>297</v>
      </c>
      <c r="AF25" s="136" t="s">
        <v>564</v>
      </c>
      <c r="AG25" s="136" t="s">
        <v>565</v>
      </c>
      <c r="AH25" s="136" t="s">
        <v>300</v>
      </c>
      <c r="AI25" s="136" t="s">
        <v>566</v>
      </c>
      <c r="AJ25" s="137">
        <v>2250</v>
      </c>
      <c r="AK25" s="137">
        <v>2250</v>
      </c>
      <c r="AL25" s="136" t="s">
        <v>334</v>
      </c>
      <c r="AM25" s="137">
        <v>27690.959999999999</v>
      </c>
      <c r="AN25" s="137">
        <v>10559.04</v>
      </c>
      <c r="AO25" s="137">
        <v>38250</v>
      </c>
      <c r="AP25" s="137">
        <v>14309.04</v>
      </c>
      <c r="AQ25" s="137">
        <v>1203.96</v>
      </c>
      <c r="AR25" s="137">
        <v>15513</v>
      </c>
      <c r="AS25" s="137">
        <v>14309.04</v>
      </c>
      <c r="AT25" s="137">
        <v>1203.96</v>
      </c>
      <c r="AU25" s="137">
        <v>15513</v>
      </c>
      <c r="AV25" s="136">
        <v>37</v>
      </c>
      <c r="AW25" s="136"/>
      <c r="AX25" s="136"/>
      <c r="AY25" s="136"/>
      <c r="AZ25" s="136"/>
      <c r="BA25" s="136"/>
      <c r="BB25" s="136" t="s">
        <v>303</v>
      </c>
      <c r="BC25" s="136" t="s">
        <v>304</v>
      </c>
      <c r="BD25" s="136" t="s">
        <v>539</v>
      </c>
      <c r="BE25" s="137">
        <v>42000</v>
      </c>
      <c r="BF25" s="136" t="s">
        <v>413</v>
      </c>
      <c r="BG25" s="136" t="s">
        <v>695</v>
      </c>
      <c r="BH25" s="143" t="s">
        <v>263</v>
      </c>
      <c r="BI25" s="130" t="s">
        <v>100</v>
      </c>
      <c r="BJ25" s="131">
        <v>46185</v>
      </c>
      <c r="BK25" s="132"/>
      <c r="BL25" s="130"/>
      <c r="BM25" s="133"/>
      <c r="BN25" s="132" t="s">
        <v>223</v>
      </c>
      <c r="BO25" s="132"/>
      <c r="BP25" s="134"/>
      <c r="BQ25" s="135" t="s">
        <v>729</v>
      </c>
    </row>
    <row r="26" spans="1:69" ht="22.8" hidden="1" x14ac:dyDescent="0.3">
      <c r="A26" s="136">
        <v>22</v>
      </c>
      <c r="B26" s="136" t="s">
        <v>262</v>
      </c>
      <c r="C26" s="136" t="s">
        <v>257</v>
      </c>
      <c r="D26" s="136" t="s">
        <v>256</v>
      </c>
      <c r="E26" s="136" t="s">
        <v>276</v>
      </c>
      <c r="F26" s="136" t="s">
        <v>276</v>
      </c>
      <c r="G26" s="136" t="s">
        <v>271</v>
      </c>
      <c r="H26" s="136" t="s">
        <v>276</v>
      </c>
      <c r="I26" s="136">
        <v>66046</v>
      </c>
      <c r="J26" s="136" t="s">
        <v>388</v>
      </c>
      <c r="K26" s="136">
        <v>66046</v>
      </c>
      <c r="L26" s="136" t="s">
        <v>322</v>
      </c>
      <c r="M26" s="136" t="s">
        <v>323</v>
      </c>
      <c r="N26" s="136">
        <v>107958</v>
      </c>
      <c r="O26" s="136" t="s">
        <v>405</v>
      </c>
      <c r="P26" s="136">
        <v>612401</v>
      </c>
      <c r="Q26" s="136" t="s">
        <v>406</v>
      </c>
      <c r="R26" s="136" t="s">
        <v>282</v>
      </c>
      <c r="S26" s="136" t="s">
        <v>416</v>
      </c>
      <c r="T26" s="136" t="s">
        <v>416</v>
      </c>
      <c r="U26" s="136" t="s">
        <v>292</v>
      </c>
      <c r="V26" s="136" t="s">
        <v>285</v>
      </c>
      <c r="W26" s="136">
        <v>541</v>
      </c>
      <c r="X26" s="136" t="s">
        <v>417</v>
      </c>
      <c r="Y26" s="136">
        <v>351502627</v>
      </c>
      <c r="Z26" s="136" t="s">
        <v>418</v>
      </c>
      <c r="AA26" s="136" t="s">
        <v>558</v>
      </c>
      <c r="AB26" s="137">
        <v>42000</v>
      </c>
      <c r="AC26" s="136" t="s">
        <v>511</v>
      </c>
      <c r="AD26" s="136">
        <v>24</v>
      </c>
      <c r="AE26" s="136" t="s">
        <v>297</v>
      </c>
      <c r="AF26" s="136" t="s">
        <v>564</v>
      </c>
      <c r="AG26" s="136" t="s">
        <v>565</v>
      </c>
      <c r="AH26" s="136" t="s">
        <v>300</v>
      </c>
      <c r="AI26" s="136" t="s">
        <v>566</v>
      </c>
      <c r="AJ26" s="137">
        <v>2250</v>
      </c>
      <c r="AK26" s="137">
        <v>2250</v>
      </c>
      <c r="AL26" s="136" t="s">
        <v>569</v>
      </c>
      <c r="AM26" s="137">
        <v>29637.14</v>
      </c>
      <c r="AN26" s="137">
        <v>10862.86</v>
      </c>
      <c r="AO26" s="137">
        <v>40500</v>
      </c>
      <c r="AP26" s="137">
        <v>12362.86</v>
      </c>
      <c r="AQ26" s="137">
        <v>900.14</v>
      </c>
      <c r="AR26" s="137">
        <v>13263</v>
      </c>
      <c r="AS26" s="137">
        <v>12362.86</v>
      </c>
      <c r="AT26" s="137">
        <v>900.14</v>
      </c>
      <c r="AU26" s="137">
        <v>13263</v>
      </c>
      <c r="AV26" s="136">
        <v>37</v>
      </c>
      <c r="AW26" s="136"/>
      <c r="AX26" s="136"/>
      <c r="AY26" s="136"/>
      <c r="AZ26" s="136"/>
      <c r="BA26" s="136"/>
      <c r="BB26" s="136" t="s">
        <v>303</v>
      </c>
      <c r="BC26" s="136" t="s">
        <v>304</v>
      </c>
      <c r="BD26" s="136" t="s">
        <v>539</v>
      </c>
      <c r="BE26" s="137">
        <v>42000</v>
      </c>
      <c r="BF26" s="136" t="s">
        <v>416</v>
      </c>
      <c r="BG26" s="136" t="s">
        <v>696</v>
      </c>
      <c r="BH26" s="143" t="s">
        <v>263</v>
      </c>
      <c r="BI26" s="130" t="s">
        <v>100</v>
      </c>
      <c r="BJ26" s="131">
        <v>46185</v>
      </c>
      <c r="BK26" s="132"/>
      <c r="BL26" s="130"/>
      <c r="BM26" s="133"/>
      <c r="BN26" s="132" t="s">
        <v>223</v>
      </c>
      <c r="BO26" s="132"/>
      <c r="BP26" s="134"/>
      <c r="BQ26" s="135" t="s">
        <v>729</v>
      </c>
    </row>
    <row r="27" spans="1:69" ht="22.8" hidden="1" x14ac:dyDescent="0.3">
      <c r="A27" s="136">
        <v>23</v>
      </c>
      <c r="B27" s="136" t="s">
        <v>262</v>
      </c>
      <c r="C27" s="136" t="s">
        <v>257</v>
      </c>
      <c r="D27" s="136" t="s">
        <v>256</v>
      </c>
      <c r="E27" s="136" t="s">
        <v>276</v>
      </c>
      <c r="F27" s="136" t="s">
        <v>276</v>
      </c>
      <c r="G27" s="136" t="s">
        <v>271</v>
      </c>
      <c r="H27" s="136" t="s">
        <v>276</v>
      </c>
      <c r="I27" s="136">
        <v>56372</v>
      </c>
      <c r="J27" s="136" t="s">
        <v>376</v>
      </c>
      <c r="K27" s="136">
        <v>56372</v>
      </c>
      <c r="L27" s="136" t="s">
        <v>322</v>
      </c>
      <c r="M27" s="136" t="s">
        <v>323</v>
      </c>
      <c r="N27" s="136">
        <v>295038</v>
      </c>
      <c r="O27" s="136" t="s">
        <v>377</v>
      </c>
      <c r="P27" s="136">
        <v>392219</v>
      </c>
      <c r="Q27" s="136" t="s">
        <v>419</v>
      </c>
      <c r="R27" s="136" t="s">
        <v>282</v>
      </c>
      <c r="S27" s="136" t="s">
        <v>420</v>
      </c>
      <c r="T27" s="136" t="s">
        <v>420</v>
      </c>
      <c r="U27" s="136" t="s">
        <v>292</v>
      </c>
      <c r="V27" s="136" t="s">
        <v>285</v>
      </c>
      <c r="W27" s="136">
        <v>541</v>
      </c>
      <c r="X27" s="136" t="s">
        <v>286</v>
      </c>
      <c r="Y27" s="136">
        <v>351504747</v>
      </c>
      <c r="Z27" s="136" t="s">
        <v>421</v>
      </c>
      <c r="AA27" s="136" t="s">
        <v>570</v>
      </c>
      <c r="AB27" s="137">
        <v>30000</v>
      </c>
      <c r="AC27" s="136" t="s">
        <v>523</v>
      </c>
      <c r="AD27" s="136">
        <v>18</v>
      </c>
      <c r="AE27" s="136" t="s">
        <v>297</v>
      </c>
      <c r="AF27" s="136" t="s">
        <v>571</v>
      </c>
      <c r="AG27" s="136" t="s">
        <v>572</v>
      </c>
      <c r="AH27" s="136" t="s">
        <v>300</v>
      </c>
      <c r="AI27" s="136" t="s">
        <v>562</v>
      </c>
      <c r="AJ27" s="137">
        <v>2020</v>
      </c>
      <c r="AK27" s="137">
        <v>2020</v>
      </c>
      <c r="AL27" s="136" t="s">
        <v>528</v>
      </c>
      <c r="AM27" s="137">
        <v>22216.27</v>
      </c>
      <c r="AN27" s="137">
        <v>6063.73</v>
      </c>
      <c r="AO27" s="137">
        <v>28280</v>
      </c>
      <c r="AP27" s="137">
        <v>7783.73</v>
      </c>
      <c r="AQ27" s="137">
        <v>419.27</v>
      </c>
      <c r="AR27" s="137">
        <v>8203</v>
      </c>
      <c r="AS27" s="137">
        <v>7783.73</v>
      </c>
      <c r="AT27" s="137">
        <v>419.27</v>
      </c>
      <c r="AU27" s="137">
        <v>8203</v>
      </c>
      <c r="AV27" s="136">
        <v>37</v>
      </c>
      <c r="AW27" s="136"/>
      <c r="AX27" s="136"/>
      <c r="AY27" s="136"/>
      <c r="AZ27" s="136"/>
      <c r="BA27" s="136"/>
      <c r="BB27" s="136" t="s">
        <v>303</v>
      </c>
      <c r="BC27" s="136" t="s">
        <v>304</v>
      </c>
      <c r="BD27" s="136"/>
      <c r="BE27" s="137">
        <v>0</v>
      </c>
      <c r="BF27" s="136" t="s">
        <v>420</v>
      </c>
      <c r="BG27" s="136" t="s">
        <v>697</v>
      </c>
      <c r="BH27" s="143" t="s">
        <v>263</v>
      </c>
      <c r="BI27" s="130" t="s">
        <v>100</v>
      </c>
      <c r="BJ27" s="143">
        <v>46188</v>
      </c>
      <c r="BK27" s="132"/>
      <c r="BL27" s="130"/>
      <c r="BM27" s="133"/>
      <c r="BN27" s="132" t="s">
        <v>223</v>
      </c>
      <c r="BO27" s="132"/>
      <c r="BP27" s="134"/>
      <c r="BQ27" s="135" t="s">
        <v>729</v>
      </c>
    </row>
    <row r="28" spans="1:69" ht="22.8" hidden="1" x14ac:dyDescent="0.3">
      <c r="A28" s="136">
        <v>24</v>
      </c>
      <c r="B28" s="136" t="s">
        <v>262</v>
      </c>
      <c r="C28" s="136" t="s">
        <v>257</v>
      </c>
      <c r="D28" s="136" t="s">
        <v>256</v>
      </c>
      <c r="E28" s="136" t="s">
        <v>276</v>
      </c>
      <c r="F28" s="136" t="s">
        <v>276</v>
      </c>
      <c r="G28" s="136" t="s">
        <v>271</v>
      </c>
      <c r="H28" s="136" t="s">
        <v>276</v>
      </c>
      <c r="I28" s="136">
        <v>56372</v>
      </c>
      <c r="J28" s="136" t="s">
        <v>376</v>
      </c>
      <c r="K28" s="136">
        <v>56372</v>
      </c>
      <c r="L28" s="136" t="s">
        <v>322</v>
      </c>
      <c r="M28" s="136" t="s">
        <v>323</v>
      </c>
      <c r="N28" s="136">
        <v>295038</v>
      </c>
      <c r="O28" s="136" t="s">
        <v>377</v>
      </c>
      <c r="P28" s="136">
        <v>528910</v>
      </c>
      <c r="Q28" s="136" t="s">
        <v>378</v>
      </c>
      <c r="R28" s="136" t="s">
        <v>422</v>
      </c>
      <c r="S28" s="136" t="s">
        <v>381</v>
      </c>
      <c r="T28" s="136" t="s">
        <v>381</v>
      </c>
      <c r="U28" s="136" t="s">
        <v>374</v>
      </c>
      <c r="V28" s="136" t="s">
        <v>285</v>
      </c>
      <c r="W28" s="136">
        <v>541</v>
      </c>
      <c r="X28" s="136" t="s">
        <v>286</v>
      </c>
      <c r="Y28" s="136">
        <v>351621625</v>
      </c>
      <c r="Z28" s="136" t="s">
        <v>382</v>
      </c>
      <c r="AA28" s="136" t="s">
        <v>573</v>
      </c>
      <c r="AB28" s="137">
        <v>30000</v>
      </c>
      <c r="AC28" s="136" t="s">
        <v>523</v>
      </c>
      <c r="AD28" s="136">
        <v>18</v>
      </c>
      <c r="AE28" s="136" t="s">
        <v>574</v>
      </c>
      <c r="AF28" s="136" t="s">
        <v>524</v>
      </c>
      <c r="AG28" s="136" t="s">
        <v>525</v>
      </c>
      <c r="AH28" s="136" t="s">
        <v>300</v>
      </c>
      <c r="AI28" s="136" t="s">
        <v>575</v>
      </c>
      <c r="AJ28" s="137">
        <v>2020</v>
      </c>
      <c r="AK28" s="137">
        <v>2020</v>
      </c>
      <c r="AL28" s="136" t="s">
        <v>528</v>
      </c>
      <c r="AM28" s="137">
        <v>20120.96</v>
      </c>
      <c r="AN28" s="137">
        <v>6139.04</v>
      </c>
      <c r="AO28" s="137">
        <v>26260</v>
      </c>
      <c r="AP28" s="137">
        <v>9879.0400000000009</v>
      </c>
      <c r="AQ28" s="137">
        <v>650.96</v>
      </c>
      <c r="AR28" s="137">
        <v>10530</v>
      </c>
      <c r="AS28" s="137">
        <v>9879.0400000000009</v>
      </c>
      <c r="AT28" s="137">
        <v>650.96</v>
      </c>
      <c r="AU28" s="137">
        <v>10530</v>
      </c>
      <c r="AV28" s="136">
        <v>36</v>
      </c>
      <c r="AW28" s="136"/>
      <c r="AX28" s="136"/>
      <c r="AY28" s="136"/>
      <c r="AZ28" s="136"/>
      <c r="BA28" s="136"/>
      <c r="BB28" s="136" t="s">
        <v>303</v>
      </c>
      <c r="BC28" s="136" t="s">
        <v>304</v>
      </c>
      <c r="BD28" s="136" t="s">
        <v>529</v>
      </c>
      <c r="BE28" s="137">
        <v>30000</v>
      </c>
      <c r="BF28" s="136" t="s">
        <v>381</v>
      </c>
      <c r="BG28" s="136" t="s">
        <v>684</v>
      </c>
      <c r="BH28" s="143" t="s">
        <v>263</v>
      </c>
      <c r="BI28" s="130" t="s">
        <v>100</v>
      </c>
      <c r="BJ28" s="143">
        <v>46188</v>
      </c>
      <c r="BK28" s="132"/>
      <c r="BL28" s="130"/>
      <c r="BM28" s="133"/>
      <c r="BN28" s="132" t="s">
        <v>223</v>
      </c>
      <c r="BO28" s="132"/>
      <c r="BP28" s="134"/>
      <c r="BQ28" s="135" t="s">
        <v>729</v>
      </c>
    </row>
    <row r="29" spans="1:69" ht="22.8" hidden="1" x14ac:dyDescent="0.3">
      <c r="A29" s="136">
        <v>25</v>
      </c>
      <c r="B29" s="136" t="s">
        <v>262</v>
      </c>
      <c r="C29" s="136" t="s">
        <v>257</v>
      </c>
      <c r="D29" s="136" t="s">
        <v>256</v>
      </c>
      <c r="E29" s="136" t="s">
        <v>276</v>
      </c>
      <c r="F29" s="136" t="s">
        <v>276</v>
      </c>
      <c r="G29" s="136" t="s">
        <v>271</v>
      </c>
      <c r="H29" s="136" t="s">
        <v>276</v>
      </c>
      <c r="I29" s="136">
        <v>66046</v>
      </c>
      <c r="J29" s="136" t="s">
        <v>388</v>
      </c>
      <c r="K29" s="136">
        <v>66046</v>
      </c>
      <c r="L29" s="136" t="s">
        <v>322</v>
      </c>
      <c r="M29" s="136" t="s">
        <v>323</v>
      </c>
      <c r="N29" s="136">
        <v>110152</v>
      </c>
      <c r="O29" s="136" t="s">
        <v>423</v>
      </c>
      <c r="P29" s="136">
        <v>151115</v>
      </c>
      <c r="Q29" s="136" t="s">
        <v>424</v>
      </c>
      <c r="R29" s="136" t="s">
        <v>282</v>
      </c>
      <c r="S29" s="136" t="s">
        <v>425</v>
      </c>
      <c r="T29" s="136" t="s">
        <v>425</v>
      </c>
      <c r="U29" s="136" t="s">
        <v>292</v>
      </c>
      <c r="V29" s="136" t="s">
        <v>285</v>
      </c>
      <c r="W29" s="136">
        <v>541</v>
      </c>
      <c r="X29" s="136" t="s">
        <v>417</v>
      </c>
      <c r="Y29" s="136">
        <v>351982000</v>
      </c>
      <c r="Z29" s="136" t="s">
        <v>426</v>
      </c>
      <c r="AA29" s="136" t="s">
        <v>576</v>
      </c>
      <c r="AB29" s="137">
        <v>42000</v>
      </c>
      <c r="AC29" s="136" t="s">
        <v>511</v>
      </c>
      <c r="AD29" s="136">
        <v>24</v>
      </c>
      <c r="AE29" s="136" t="s">
        <v>297</v>
      </c>
      <c r="AF29" s="136" t="s">
        <v>577</v>
      </c>
      <c r="AG29" s="136" t="s">
        <v>578</v>
      </c>
      <c r="AH29" s="136" t="s">
        <v>300</v>
      </c>
      <c r="AI29" s="136" t="s">
        <v>579</v>
      </c>
      <c r="AJ29" s="137">
        <v>2240</v>
      </c>
      <c r="AK29" s="137">
        <v>2240</v>
      </c>
      <c r="AL29" s="136" t="s">
        <v>580</v>
      </c>
      <c r="AM29" s="137">
        <v>39272.83</v>
      </c>
      <c r="AN29" s="137">
        <v>12007.17</v>
      </c>
      <c r="AO29" s="137">
        <v>51280</v>
      </c>
      <c r="AP29" s="137">
        <v>2727.17</v>
      </c>
      <c r="AQ29" s="137">
        <v>51.83</v>
      </c>
      <c r="AR29" s="137">
        <v>2779</v>
      </c>
      <c r="AS29" s="137">
        <v>2727.17</v>
      </c>
      <c r="AT29" s="137">
        <v>51.83</v>
      </c>
      <c r="AU29" s="137">
        <v>2779</v>
      </c>
      <c r="AV29" s="136">
        <v>35</v>
      </c>
      <c r="AW29" s="136"/>
      <c r="AX29" s="136"/>
      <c r="AY29" s="136"/>
      <c r="AZ29" s="136"/>
      <c r="BA29" s="136"/>
      <c r="BB29" s="136" t="s">
        <v>303</v>
      </c>
      <c r="BC29" s="136" t="s">
        <v>304</v>
      </c>
      <c r="BD29" s="136"/>
      <c r="BE29" s="137">
        <v>0</v>
      </c>
      <c r="BF29" s="136" t="s">
        <v>425</v>
      </c>
      <c r="BG29" s="136" t="s">
        <v>698</v>
      </c>
      <c r="BH29" s="143" t="s">
        <v>263</v>
      </c>
      <c r="BI29" s="130" t="s">
        <v>100</v>
      </c>
      <c r="BJ29" s="131">
        <v>46185</v>
      </c>
      <c r="BK29" s="132"/>
      <c r="BL29" s="130"/>
      <c r="BM29" s="133"/>
      <c r="BN29" s="132" t="s">
        <v>223</v>
      </c>
      <c r="BO29" s="132"/>
      <c r="BP29" s="134"/>
      <c r="BQ29" s="135" t="s">
        <v>729</v>
      </c>
    </row>
    <row r="30" spans="1:69" ht="22.8" hidden="1" x14ac:dyDescent="0.3">
      <c r="A30" s="136">
        <v>26</v>
      </c>
      <c r="B30" s="136" t="s">
        <v>262</v>
      </c>
      <c r="C30" s="136" t="s">
        <v>257</v>
      </c>
      <c r="D30" s="136" t="s">
        <v>256</v>
      </c>
      <c r="E30" s="136" t="s">
        <v>276</v>
      </c>
      <c r="F30" s="136" t="s">
        <v>276</v>
      </c>
      <c r="G30" s="136" t="s">
        <v>271</v>
      </c>
      <c r="H30" s="136" t="s">
        <v>276</v>
      </c>
      <c r="I30" s="136">
        <v>56372</v>
      </c>
      <c r="J30" s="136" t="s">
        <v>376</v>
      </c>
      <c r="K30" s="136">
        <v>56372</v>
      </c>
      <c r="L30" s="136" t="s">
        <v>322</v>
      </c>
      <c r="M30" s="136" t="s">
        <v>323</v>
      </c>
      <c r="N30" s="136">
        <v>295038</v>
      </c>
      <c r="O30" s="136" t="s">
        <v>377</v>
      </c>
      <c r="P30" s="136">
        <v>528910</v>
      </c>
      <c r="Q30" s="136" t="s">
        <v>378</v>
      </c>
      <c r="R30" s="136" t="s">
        <v>282</v>
      </c>
      <c r="S30" s="136" t="s">
        <v>427</v>
      </c>
      <c r="T30" s="136" t="s">
        <v>427</v>
      </c>
      <c r="U30" s="136" t="s">
        <v>292</v>
      </c>
      <c r="V30" s="136" t="s">
        <v>285</v>
      </c>
      <c r="W30" s="136">
        <v>541</v>
      </c>
      <c r="X30" s="136" t="s">
        <v>286</v>
      </c>
      <c r="Y30" s="136">
        <v>352075238</v>
      </c>
      <c r="Z30" s="136" t="s">
        <v>428</v>
      </c>
      <c r="AA30" s="136" t="s">
        <v>581</v>
      </c>
      <c r="AB30" s="137">
        <v>30000</v>
      </c>
      <c r="AC30" s="136" t="s">
        <v>523</v>
      </c>
      <c r="AD30" s="136">
        <v>18</v>
      </c>
      <c r="AE30" s="136" t="s">
        <v>297</v>
      </c>
      <c r="AF30" s="136" t="s">
        <v>582</v>
      </c>
      <c r="AG30" s="136" t="s">
        <v>583</v>
      </c>
      <c r="AH30" s="136" t="s">
        <v>300</v>
      </c>
      <c r="AI30" s="136" t="s">
        <v>584</v>
      </c>
      <c r="AJ30" s="137">
        <v>2020</v>
      </c>
      <c r="AK30" s="137">
        <v>2020</v>
      </c>
      <c r="AL30" s="136" t="s">
        <v>528</v>
      </c>
      <c r="AM30" s="137">
        <v>16377.74</v>
      </c>
      <c r="AN30" s="137">
        <v>5842.26</v>
      </c>
      <c r="AO30" s="137">
        <v>22220</v>
      </c>
      <c r="AP30" s="137">
        <v>13622.26</v>
      </c>
      <c r="AQ30" s="137">
        <v>1213.74</v>
      </c>
      <c r="AR30" s="137">
        <v>14836</v>
      </c>
      <c r="AS30" s="137">
        <v>13622.26</v>
      </c>
      <c r="AT30" s="137">
        <v>1213.74</v>
      </c>
      <c r="AU30" s="137">
        <v>14836</v>
      </c>
      <c r="AV30" s="136">
        <v>34</v>
      </c>
      <c r="AW30" s="136"/>
      <c r="AX30" s="136"/>
      <c r="AY30" s="136"/>
      <c r="AZ30" s="136"/>
      <c r="BA30" s="136"/>
      <c r="BB30" s="136" t="s">
        <v>303</v>
      </c>
      <c r="BC30" s="136" t="s">
        <v>304</v>
      </c>
      <c r="BD30" s="136" t="s">
        <v>585</v>
      </c>
      <c r="BE30" s="137">
        <v>30000</v>
      </c>
      <c r="BF30" s="136" t="s">
        <v>427</v>
      </c>
      <c r="BG30" s="136" t="s">
        <v>699</v>
      </c>
      <c r="BH30" s="143" t="s">
        <v>263</v>
      </c>
      <c r="BI30" s="130" t="s">
        <v>100</v>
      </c>
      <c r="BJ30" s="143">
        <v>46188</v>
      </c>
      <c r="BK30" s="132"/>
      <c r="BL30" s="130"/>
      <c r="BM30" s="133"/>
      <c r="BN30" s="132" t="s">
        <v>223</v>
      </c>
      <c r="BO30" s="132"/>
      <c r="BP30" s="134"/>
      <c r="BQ30" s="135" t="s">
        <v>729</v>
      </c>
    </row>
    <row r="31" spans="1:69" ht="22.8" hidden="1" x14ac:dyDescent="0.3">
      <c r="A31" s="136">
        <v>27</v>
      </c>
      <c r="B31" s="136" t="s">
        <v>262</v>
      </c>
      <c r="C31" s="136" t="s">
        <v>257</v>
      </c>
      <c r="D31" s="136" t="s">
        <v>256</v>
      </c>
      <c r="E31" s="136" t="s">
        <v>276</v>
      </c>
      <c r="F31" s="136" t="s">
        <v>276</v>
      </c>
      <c r="G31" s="136" t="s">
        <v>271</v>
      </c>
      <c r="H31" s="136" t="s">
        <v>276</v>
      </c>
      <c r="I31" s="136">
        <v>56372</v>
      </c>
      <c r="J31" s="136" t="s">
        <v>376</v>
      </c>
      <c r="K31" s="136">
        <v>56372</v>
      </c>
      <c r="L31" s="136" t="s">
        <v>322</v>
      </c>
      <c r="M31" s="136" t="s">
        <v>323</v>
      </c>
      <c r="N31" s="136">
        <v>92122</v>
      </c>
      <c r="O31" s="136" t="s">
        <v>393</v>
      </c>
      <c r="P31" s="136">
        <v>420405</v>
      </c>
      <c r="Q31" s="136" t="s">
        <v>419</v>
      </c>
      <c r="R31" s="136" t="s">
        <v>282</v>
      </c>
      <c r="S31" s="136" t="s">
        <v>429</v>
      </c>
      <c r="T31" s="136" t="s">
        <v>429</v>
      </c>
      <c r="U31" s="136" t="s">
        <v>284</v>
      </c>
      <c r="V31" s="136" t="s">
        <v>285</v>
      </c>
      <c r="W31" s="136">
        <v>541</v>
      </c>
      <c r="X31" s="136" t="s">
        <v>286</v>
      </c>
      <c r="Y31" s="136">
        <v>352339230</v>
      </c>
      <c r="Z31" s="136" t="s">
        <v>430</v>
      </c>
      <c r="AA31" s="136" t="s">
        <v>586</v>
      </c>
      <c r="AB31" s="137">
        <v>30000</v>
      </c>
      <c r="AC31" s="136" t="s">
        <v>523</v>
      </c>
      <c r="AD31" s="136">
        <v>18</v>
      </c>
      <c r="AE31" s="136" t="s">
        <v>297</v>
      </c>
      <c r="AF31" s="136" t="s">
        <v>587</v>
      </c>
      <c r="AG31" s="136" t="s">
        <v>588</v>
      </c>
      <c r="AH31" s="136" t="s">
        <v>300</v>
      </c>
      <c r="AI31" s="136" t="s">
        <v>584</v>
      </c>
      <c r="AJ31" s="137">
        <v>2020</v>
      </c>
      <c r="AK31" s="137">
        <v>2020</v>
      </c>
      <c r="AL31" s="136" t="s">
        <v>589</v>
      </c>
      <c r="AM31" s="137">
        <v>26146.82</v>
      </c>
      <c r="AN31" s="137">
        <v>6173.18</v>
      </c>
      <c r="AO31" s="137">
        <v>32320</v>
      </c>
      <c r="AP31" s="137">
        <v>3853.18</v>
      </c>
      <c r="AQ31" s="137">
        <v>122.82</v>
      </c>
      <c r="AR31" s="137">
        <v>3976</v>
      </c>
      <c r="AS31" s="137">
        <v>3853.18</v>
      </c>
      <c r="AT31" s="137">
        <v>122.82</v>
      </c>
      <c r="AU31" s="137">
        <v>3976</v>
      </c>
      <c r="AV31" s="136">
        <v>34</v>
      </c>
      <c r="AW31" s="136"/>
      <c r="AX31" s="136"/>
      <c r="AY31" s="136"/>
      <c r="AZ31" s="136"/>
      <c r="BA31" s="136"/>
      <c r="BB31" s="136" t="s">
        <v>303</v>
      </c>
      <c r="BC31" s="136" t="s">
        <v>304</v>
      </c>
      <c r="BD31" s="136"/>
      <c r="BE31" s="137">
        <v>0</v>
      </c>
      <c r="BF31" s="136" t="s">
        <v>429</v>
      </c>
      <c r="BG31" s="136" t="s">
        <v>700</v>
      </c>
      <c r="BH31" s="143" t="s">
        <v>263</v>
      </c>
      <c r="BI31" s="130" t="s">
        <v>100</v>
      </c>
      <c r="BJ31" s="143">
        <v>46188</v>
      </c>
      <c r="BK31" s="132"/>
      <c r="BL31" s="130"/>
      <c r="BM31" s="133"/>
      <c r="BN31" s="132" t="s">
        <v>223</v>
      </c>
      <c r="BO31" s="132"/>
      <c r="BP31" s="134"/>
      <c r="BQ31" s="135" t="s">
        <v>729</v>
      </c>
    </row>
    <row r="32" spans="1:69" ht="22.8" hidden="1" x14ac:dyDescent="0.3">
      <c r="A32" s="136">
        <v>28</v>
      </c>
      <c r="B32" s="136" t="s">
        <v>262</v>
      </c>
      <c r="C32" s="136" t="s">
        <v>257</v>
      </c>
      <c r="D32" s="136" t="s">
        <v>256</v>
      </c>
      <c r="E32" s="136" t="s">
        <v>276</v>
      </c>
      <c r="F32" s="136" t="s">
        <v>276</v>
      </c>
      <c r="G32" s="136" t="s">
        <v>271</v>
      </c>
      <c r="H32" s="136" t="s">
        <v>276</v>
      </c>
      <c r="I32" s="136">
        <v>56372</v>
      </c>
      <c r="J32" s="136" t="s">
        <v>376</v>
      </c>
      <c r="K32" s="136">
        <v>56372</v>
      </c>
      <c r="L32" s="136" t="s">
        <v>322</v>
      </c>
      <c r="M32" s="136" t="s">
        <v>323</v>
      </c>
      <c r="N32" s="136">
        <v>92122</v>
      </c>
      <c r="O32" s="136" t="s">
        <v>393</v>
      </c>
      <c r="P32" s="136">
        <v>420405</v>
      </c>
      <c r="Q32" s="136" t="s">
        <v>419</v>
      </c>
      <c r="R32" s="136" t="s">
        <v>282</v>
      </c>
      <c r="S32" s="136" t="s">
        <v>431</v>
      </c>
      <c r="T32" s="136" t="s">
        <v>431</v>
      </c>
      <c r="U32" s="136" t="s">
        <v>292</v>
      </c>
      <c r="V32" s="136" t="s">
        <v>285</v>
      </c>
      <c r="W32" s="136">
        <v>541</v>
      </c>
      <c r="X32" s="136" t="s">
        <v>286</v>
      </c>
      <c r="Y32" s="136">
        <v>352386829</v>
      </c>
      <c r="Z32" s="136" t="s">
        <v>432</v>
      </c>
      <c r="AA32" s="136" t="s">
        <v>586</v>
      </c>
      <c r="AB32" s="137">
        <v>30000</v>
      </c>
      <c r="AC32" s="136" t="s">
        <v>523</v>
      </c>
      <c r="AD32" s="136">
        <v>18</v>
      </c>
      <c r="AE32" s="136" t="s">
        <v>297</v>
      </c>
      <c r="AF32" s="136" t="s">
        <v>587</v>
      </c>
      <c r="AG32" s="136" t="s">
        <v>588</v>
      </c>
      <c r="AH32" s="136" t="s">
        <v>300</v>
      </c>
      <c r="AI32" s="136" t="s">
        <v>584</v>
      </c>
      <c r="AJ32" s="137">
        <v>2020</v>
      </c>
      <c r="AK32" s="137">
        <v>2020</v>
      </c>
      <c r="AL32" s="136" t="s">
        <v>590</v>
      </c>
      <c r="AM32" s="137">
        <v>22386.720000000001</v>
      </c>
      <c r="AN32" s="137">
        <v>5893.28</v>
      </c>
      <c r="AO32" s="137">
        <v>28280</v>
      </c>
      <c r="AP32" s="137">
        <v>7613.28</v>
      </c>
      <c r="AQ32" s="137">
        <v>402.72</v>
      </c>
      <c r="AR32" s="137">
        <v>8016</v>
      </c>
      <c r="AS32" s="137">
        <v>7613.28</v>
      </c>
      <c r="AT32" s="137">
        <v>402.72</v>
      </c>
      <c r="AU32" s="137">
        <v>8016</v>
      </c>
      <c r="AV32" s="136">
        <v>34</v>
      </c>
      <c r="AW32" s="136"/>
      <c r="AX32" s="136"/>
      <c r="AY32" s="136"/>
      <c r="AZ32" s="136"/>
      <c r="BA32" s="136"/>
      <c r="BB32" s="136" t="s">
        <v>303</v>
      </c>
      <c r="BC32" s="136" t="s">
        <v>304</v>
      </c>
      <c r="BD32" s="136" t="s">
        <v>550</v>
      </c>
      <c r="BE32" s="137">
        <v>30000</v>
      </c>
      <c r="BF32" s="136" t="s">
        <v>431</v>
      </c>
      <c r="BG32" s="136" t="s">
        <v>701</v>
      </c>
      <c r="BH32" s="143" t="s">
        <v>263</v>
      </c>
      <c r="BI32" s="130" t="s">
        <v>100</v>
      </c>
      <c r="BJ32" s="143">
        <v>46188</v>
      </c>
      <c r="BK32" s="132"/>
      <c r="BL32" s="130"/>
      <c r="BM32" s="133"/>
      <c r="BN32" s="132" t="s">
        <v>223</v>
      </c>
      <c r="BO32" s="132"/>
      <c r="BP32" s="134"/>
      <c r="BQ32" s="135" t="s">
        <v>729</v>
      </c>
    </row>
    <row r="33" spans="1:69" ht="22.8" hidden="1" x14ac:dyDescent="0.3">
      <c r="A33" s="136">
        <v>29</v>
      </c>
      <c r="B33" s="138" t="s">
        <v>262</v>
      </c>
      <c r="C33" s="138" t="s">
        <v>257</v>
      </c>
      <c r="D33" s="138" t="s">
        <v>256</v>
      </c>
      <c r="E33" s="138" t="s">
        <v>276</v>
      </c>
      <c r="F33" s="138" t="s">
        <v>276</v>
      </c>
      <c r="G33" s="138" t="s">
        <v>271</v>
      </c>
      <c r="H33" s="138" t="s">
        <v>276</v>
      </c>
      <c r="I33" s="138">
        <v>56372</v>
      </c>
      <c r="J33" s="138" t="s">
        <v>376</v>
      </c>
      <c r="K33" s="138">
        <v>56372</v>
      </c>
      <c r="L33" s="138" t="s">
        <v>322</v>
      </c>
      <c r="M33" s="138" t="s">
        <v>323</v>
      </c>
      <c r="N33" s="138">
        <v>92122</v>
      </c>
      <c r="O33" s="138" t="s">
        <v>393</v>
      </c>
      <c r="P33" s="138">
        <v>128605</v>
      </c>
      <c r="Q33" s="138" t="s">
        <v>394</v>
      </c>
      <c r="R33" s="138" t="s">
        <v>282</v>
      </c>
      <c r="S33" s="138" t="s">
        <v>433</v>
      </c>
      <c r="T33" s="138" t="s">
        <v>433</v>
      </c>
      <c r="U33" s="138" t="s">
        <v>284</v>
      </c>
      <c r="V33" s="138" t="s">
        <v>285</v>
      </c>
      <c r="W33" s="138">
        <v>541</v>
      </c>
      <c r="X33" s="138" t="s">
        <v>286</v>
      </c>
      <c r="Y33" s="138">
        <v>352398306</v>
      </c>
      <c r="Z33" s="138" t="s">
        <v>434</v>
      </c>
      <c r="AA33" s="138" t="s">
        <v>591</v>
      </c>
      <c r="AB33" s="139">
        <v>60000</v>
      </c>
      <c r="AC33" s="138" t="s">
        <v>523</v>
      </c>
      <c r="AD33" s="138">
        <v>24</v>
      </c>
      <c r="AE33" s="138" t="s">
        <v>546</v>
      </c>
      <c r="AF33" s="138" t="s">
        <v>541</v>
      </c>
      <c r="AG33" s="138" t="s">
        <v>542</v>
      </c>
      <c r="AH33" s="138" t="s">
        <v>346</v>
      </c>
      <c r="AI33" s="138" t="s">
        <v>584</v>
      </c>
      <c r="AJ33" s="139">
        <v>3200</v>
      </c>
      <c r="AK33" s="139">
        <v>3200</v>
      </c>
      <c r="AL33" s="138" t="s">
        <v>527</v>
      </c>
      <c r="AM33" s="139">
        <v>55309.17</v>
      </c>
      <c r="AN33" s="139">
        <v>16792.830000000002</v>
      </c>
      <c r="AO33" s="139">
        <v>72102</v>
      </c>
      <c r="AP33" s="139">
        <v>4690.83</v>
      </c>
      <c r="AQ33" s="139">
        <v>68.17</v>
      </c>
      <c r="AR33" s="139">
        <v>4759</v>
      </c>
      <c r="AS33" s="139">
        <v>4690.83</v>
      </c>
      <c r="AT33" s="139">
        <v>68.17</v>
      </c>
      <c r="AU33" s="139">
        <v>4759</v>
      </c>
      <c r="AV33" s="138">
        <v>34</v>
      </c>
      <c r="AW33" s="138"/>
      <c r="AX33" s="138"/>
      <c r="AY33" s="138"/>
      <c r="AZ33" s="138"/>
      <c r="BA33" s="138"/>
      <c r="BB33" s="138" t="s">
        <v>303</v>
      </c>
      <c r="BC33" s="138" t="s">
        <v>304</v>
      </c>
      <c r="BD33" s="138"/>
      <c r="BE33" s="139">
        <v>0</v>
      </c>
      <c r="BF33" s="138" t="s">
        <v>433</v>
      </c>
      <c r="BG33" s="138" t="s">
        <v>702</v>
      </c>
      <c r="BH33" s="143" t="s">
        <v>263</v>
      </c>
      <c r="BI33" s="130" t="s">
        <v>100</v>
      </c>
      <c r="BJ33" s="143">
        <v>46188</v>
      </c>
      <c r="BK33" s="132"/>
      <c r="BL33" s="130"/>
      <c r="BM33" s="133"/>
      <c r="BN33" s="132" t="s">
        <v>223</v>
      </c>
      <c r="BO33" s="132"/>
      <c r="BP33" s="134"/>
      <c r="BQ33" s="135" t="s">
        <v>729</v>
      </c>
    </row>
    <row r="34" spans="1:69" ht="22.8" hidden="1" x14ac:dyDescent="0.3">
      <c r="A34" s="136">
        <v>30</v>
      </c>
      <c r="B34" s="138" t="s">
        <v>262</v>
      </c>
      <c r="C34" s="138" t="s">
        <v>257</v>
      </c>
      <c r="D34" s="138" t="s">
        <v>256</v>
      </c>
      <c r="E34" s="138" t="s">
        <v>276</v>
      </c>
      <c r="F34" s="138" t="s">
        <v>276</v>
      </c>
      <c r="G34" s="138" t="s">
        <v>271</v>
      </c>
      <c r="H34" s="138" t="s">
        <v>276</v>
      </c>
      <c r="I34" s="138">
        <v>66046</v>
      </c>
      <c r="J34" s="138" t="s">
        <v>388</v>
      </c>
      <c r="K34" s="138">
        <v>66046</v>
      </c>
      <c r="L34" s="138" t="s">
        <v>322</v>
      </c>
      <c r="M34" s="138" t="s">
        <v>323</v>
      </c>
      <c r="N34" s="138">
        <v>107958</v>
      </c>
      <c r="O34" s="138" t="s">
        <v>405</v>
      </c>
      <c r="P34" s="138">
        <v>148124</v>
      </c>
      <c r="Q34" s="138" t="s">
        <v>435</v>
      </c>
      <c r="R34" s="138" t="s">
        <v>282</v>
      </c>
      <c r="S34" s="138" t="s">
        <v>436</v>
      </c>
      <c r="T34" s="138" t="s">
        <v>436</v>
      </c>
      <c r="U34" s="138" t="s">
        <v>284</v>
      </c>
      <c r="V34" s="138" t="s">
        <v>285</v>
      </c>
      <c r="W34" s="138">
        <v>541</v>
      </c>
      <c r="X34" s="138" t="s">
        <v>293</v>
      </c>
      <c r="Y34" s="138">
        <v>352488534</v>
      </c>
      <c r="Z34" s="138" t="s">
        <v>437</v>
      </c>
      <c r="AA34" s="138" t="s">
        <v>592</v>
      </c>
      <c r="AB34" s="139">
        <v>26000</v>
      </c>
      <c r="AC34" s="138" t="s">
        <v>511</v>
      </c>
      <c r="AD34" s="138">
        <v>18</v>
      </c>
      <c r="AE34" s="138" t="s">
        <v>297</v>
      </c>
      <c r="AF34" s="138" t="s">
        <v>593</v>
      </c>
      <c r="AG34" s="138" t="s">
        <v>594</v>
      </c>
      <c r="AH34" s="138" t="s">
        <v>300</v>
      </c>
      <c r="AI34" s="138" t="s">
        <v>595</v>
      </c>
      <c r="AJ34" s="139">
        <v>1750</v>
      </c>
      <c r="AK34" s="139">
        <v>1750</v>
      </c>
      <c r="AL34" s="138" t="s">
        <v>596</v>
      </c>
      <c r="AM34" s="139">
        <v>5168.99</v>
      </c>
      <c r="AN34" s="139">
        <v>1831.01</v>
      </c>
      <c r="AO34" s="139">
        <v>7000</v>
      </c>
      <c r="AP34" s="139">
        <v>20831.009999999998</v>
      </c>
      <c r="AQ34" s="139">
        <v>3374.99</v>
      </c>
      <c r="AR34" s="139">
        <v>24206</v>
      </c>
      <c r="AS34" s="139">
        <v>20831.009999999998</v>
      </c>
      <c r="AT34" s="139">
        <v>3374.99</v>
      </c>
      <c r="AU34" s="139">
        <v>24206</v>
      </c>
      <c r="AV34" s="138">
        <v>34</v>
      </c>
      <c r="AW34" s="138"/>
      <c r="AX34" s="138"/>
      <c r="AY34" s="138"/>
      <c r="AZ34" s="138"/>
      <c r="BA34" s="138"/>
      <c r="BB34" s="138" t="s">
        <v>303</v>
      </c>
      <c r="BC34" s="138" t="s">
        <v>304</v>
      </c>
      <c r="BD34" s="138"/>
      <c r="BE34" s="139">
        <v>0</v>
      </c>
      <c r="BF34" s="138" t="s">
        <v>436</v>
      </c>
      <c r="BG34" s="138" t="s">
        <v>694</v>
      </c>
      <c r="BH34" s="143" t="s">
        <v>263</v>
      </c>
      <c r="BI34" s="130" t="s">
        <v>100</v>
      </c>
      <c r="BJ34" s="131">
        <v>46185</v>
      </c>
      <c r="BK34" s="132"/>
      <c r="BL34" s="130"/>
      <c r="BM34" s="133"/>
      <c r="BN34" s="132" t="s">
        <v>223</v>
      </c>
      <c r="BO34" s="132"/>
      <c r="BP34" s="134"/>
      <c r="BQ34" s="135" t="s">
        <v>729</v>
      </c>
    </row>
    <row r="35" spans="1:69" ht="22.8" hidden="1" x14ac:dyDescent="0.3">
      <c r="A35" s="136">
        <v>31</v>
      </c>
      <c r="B35" s="138" t="s">
        <v>262</v>
      </c>
      <c r="C35" s="138" t="s">
        <v>257</v>
      </c>
      <c r="D35" s="138" t="s">
        <v>256</v>
      </c>
      <c r="E35" s="138" t="s">
        <v>276</v>
      </c>
      <c r="F35" s="138" t="s">
        <v>276</v>
      </c>
      <c r="G35" s="138" t="s">
        <v>271</v>
      </c>
      <c r="H35" s="138" t="s">
        <v>276</v>
      </c>
      <c r="I35" s="138">
        <v>56372</v>
      </c>
      <c r="J35" s="138" t="s">
        <v>376</v>
      </c>
      <c r="K35" s="138">
        <v>56372</v>
      </c>
      <c r="L35" s="138" t="s">
        <v>322</v>
      </c>
      <c r="M35" s="138" t="s">
        <v>323</v>
      </c>
      <c r="N35" s="138">
        <v>92122</v>
      </c>
      <c r="O35" s="138" t="s">
        <v>393</v>
      </c>
      <c r="P35" s="138">
        <v>420405</v>
      </c>
      <c r="Q35" s="138" t="s">
        <v>419</v>
      </c>
      <c r="R35" s="138" t="s">
        <v>282</v>
      </c>
      <c r="S35" s="138" t="s">
        <v>438</v>
      </c>
      <c r="T35" s="138" t="s">
        <v>438</v>
      </c>
      <c r="U35" s="138" t="s">
        <v>292</v>
      </c>
      <c r="V35" s="138" t="s">
        <v>285</v>
      </c>
      <c r="W35" s="138">
        <v>541</v>
      </c>
      <c r="X35" s="138" t="s">
        <v>286</v>
      </c>
      <c r="Y35" s="138">
        <v>352490461</v>
      </c>
      <c r="Z35" s="138" t="s">
        <v>439</v>
      </c>
      <c r="AA35" s="138" t="s">
        <v>597</v>
      </c>
      <c r="AB35" s="139">
        <v>30000</v>
      </c>
      <c r="AC35" s="138" t="s">
        <v>523</v>
      </c>
      <c r="AD35" s="138">
        <v>18</v>
      </c>
      <c r="AE35" s="138" t="s">
        <v>297</v>
      </c>
      <c r="AF35" s="138" t="s">
        <v>598</v>
      </c>
      <c r="AG35" s="138" t="s">
        <v>599</v>
      </c>
      <c r="AH35" s="138" t="s">
        <v>300</v>
      </c>
      <c r="AI35" s="138" t="s">
        <v>584</v>
      </c>
      <c r="AJ35" s="139">
        <v>2020</v>
      </c>
      <c r="AK35" s="139">
        <v>2020</v>
      </c>
      <c r="AL35" s="138" t="s">
        <v>530</v>
      </c>
      <c r="AM35" s="139">
        <v>18959.45</v>
      </c>
      <c r="AN35" s="139">
        <v>5280.55</v>
      </c>
      <c r="AO35" s="139">
        <v>24240</v>
      </c>
      <c r="AP35" s="139">
        <v>11040.55</v>
      </c>
      <c r="AQ35" s="139">
        <v>811.45</v>
      </c>
      <c r="AR35" s="139">
        <v>11852</v>
      </c>
      <c r="AS35" s="139">
        <v>11040.55</v>
      </c>
      <c r="AT35" s="139">
        <v>811.45</v>
      </c>
      <c r="AU35" s="139">
        <v>11852</v>
      </c>
      <c r="AV35" s="138">
        <v>34</v>
      </c>
      <c r="AW35" s="138"/>
      <c r="AX35" s="138"/>
      <c r="AY35" s="138"/>
      <c r="AZ35" s="138"/>
      <c r="BA35" s="138"/>
      <c r="BB35" s="138" t="s">
        <v>303</v>
      </c>
      <c r="BC35" s="138" t="s">
        <v>304</v>
      </c>
      <c r="BD35" s="138" t="s">
        <v>550</v>
      </c>
      <c r="BE35" s="139">
        <v>30000</v>
      </c>
      <c r="BF35" s="138" t="s">
        <v>438</v>
      </c>
      <c r="BG35" s="138" t="s">
        <v>703</v>
      </c>
      <c r="BH35" s="143" t="s">
        <v>263</v>
      </c>
      <c r="BI35" s="130" t="s">
        <v>100</v>
      </c>
      <c r="BJ35" s="143">
        <v>46188</v>
      </c>
      <c r="BK35" s="132"/>
      <c r="BL35" s="130"/>
      <c r="BM35" s="133"/>
      <c r="BN35" s="132" t="s">
        <v>223</v>
      </c>
      <c r="BO35" s="132"/>
      <c r="BP35" s="134"/>
      <c r="BQ35" s="135" t="s">
        <v>729</v>
      </c>
    </row>
    <row r="36" spans="1:69" ht="22.8" hidden="1" x14ac:dyDescent="0.3">
      <c r="A36" s="136">
        <v>32</v>
      </c>
      <c r="B36" s="124" t="s">
        <v>262</v>
      </c>
      <c r="C36" s="124" t="s">
        <v>257</v>
      </c>
      <c r="D36" s="124" t="s">
        <v>256</v>
      </c>
      <c r="E36" s="124" t="s">
        <v>276</v>
      </c>
      <c r="F36" s="124" t="s">
        <v>276</v>
      </c>
      <c r="G36" s="124" t="s">
        <v>271</v>
      </c>
      <c r="H36" s="124" t="s">
        <v>276</v>
      </c>
      <c r="I36" s="124">
        <v>66046</v>
      </c>
      <c r="J36" s="124" t="s">
        <v>388</v>
      </c>
      <c r="K36" s="124">
        <v>66046</v>
      </c>
      <c r="L36" s="124" t="s">
        <v>322</v>
      </c>
      <c r="M36" s="124" t="s">
        <v>323</v>
      </c>
      <c r="N36" s="124">
        <v>110514</v>
      </c>
      <c r="O36" s="124" t="s">
        <v>440</v>
      </c>
      <c r="P36" s="124">
        <v>151630</v>
      </c>
      <c r="Q36" s="124" t="s">
        <v>441</v>
      </c>
      <c r="R36" s="124" t="s">
        <v>282</v>
      </c>
      <c r="S36" s="124" t="s">
        <v>442</v>
      </c>
      <c r="T36" s="124" t="s">
        <v>442</v>
      </c>
      <c r="U36" s="124" t="s">
        <v>374</v>
      </c>
      <c r="V36" s="124" t="s">
        <v>285</v>
      </c>
      <c r="W36" s="124">
        <v>541</v>
      </c>
      <c r="X36" s="124" t="s">
        <v>443</v>
      </c>
      <c r="Y36" s="124">
        <v>352644393</v>
      </c>
      <c r="Z36" s="124" t="s">
        <v>444</v>
      </c>
      <c r="AA36" s="124" t="s">
        <v>600</v>
      </c>
      <c r="AB36" s="125">
        <v>80000</v>
      </c>
      <c r="AC36" s="124" t="s">
        <v>511</v>
      </c>
      <c r="AD36" s="124">
        <v>24</v>
      </c>
      <c r="AE36" s="124" t="s">
        <v>601</v>
      </c>
      <c r="AF36" s="124" t="s">
        <v>602</v>
      </c>
      <c r="AG36" s="124" t="s">
        <v>603</v>
      </c>
      <c r="AH36" s="124" t="s">
        <v>515</v>
      </c>
      <c r="AI36" s="124" t="s">
        <v>604</v>
      </c>
      <c r="AJ36" s="125">
        <v>4270</v>
      </c>
      <c r="AK36" s="125">
        <v>4270</v>
      </c>
      <c r="AL36" s="124" t="s">
        <v>605</v>
      </c>
      <c r="AM36" s="125">
        <v>37900.550000000003</v>
      </c>
      <c r="AN36" s="125">
        <v>17609.45</v>
      </c>
      <c r="AO36" s="125">
        <v>55510</v>
      </c>
      <c r="AP36" s="125">
        <v>42099.45</v>
      </c>
      <c r="AQ36" s="125">
        <v>5506.55</v>
      </c>
      <c r="AR36" s="125">
        <v>47606</v>
      </c>
      <c r="AS36" s="125">
        <v>42099.45</v>
      </c>
      <c r="AT36" s="125">
        <v>5506.55</v>
      </c>
      <c r="AU36" s="125">
        <v>47606</v>
      </c>
      <c r="AV36" s="124">
        <v>33</v>
      </c>
      <c r="AW36" s="124"/>
      <c r="AX36" s="124"/>
      <c r="AY36" s="124"/>
      <c r="AZ36" s="124"/>
      <c r="BA36" s="124"/>
      <c r="BB36" s="124" t="s">
        <v>303</v>
      </c>
      <c r="BC36" s="124" t="s">
        <v>304</v>
      </c>
      <c r="BD36" s="124" t="s">
        <v>550</v>
      </c>
      <c r="BE36" s="125">
        <v>80000</v>
      </c>
      <c r="BF36" s="124" t="s">
        <v>442</v>
      </c>
      <c r="BG36" s="124" t="s">
        <v>704</v>
      </c>
      <c r="BH36" s="143" t="s">
        <v>263</v>
      </c>
      <c r="BI36" s="130" t="s">
        <v>100</v>
      </c>
      <c r="BJ36" s="131">
        <v>46185</v>
      </c>
      <c r="BK36" s="94"/>
      <c r="BL36" s="95"/>
      <c r="BM36" s="96"/>
      <c r="BN36" s="132" t="s">
        <v>223</v>
      </c>
      <c r="BO36" s="94"/>
      <c r="BP36" s="42"/>
      <c r="BQ36" s="135" t="s">
        <v>729</v>
      </c>
    </row>
    <row r="37" spans="1:69" ht="22.8" hidden="1" x14ac:dyDescent="0.3">
      <c r="A37" s="136">
        <v>33</v>
      </c>
      <c r="B37" s="124" t="s">
        <v>262</v>
      </c>
      <c r="C37" s="124" t="s">
        <v>257</v>
      </c>
      <c r="D37" s="124" t="s">
        <v>256</v>
      </c>
      <c r="E37" s="124" t="s">
        <v>276</v>
      </c>
      <c r="F37" s="124" t="s">
        <v>276</v>
      </c>
      <c r="G37" s="124" t="s">
        <v>271</v>
      </c>
      <c r="H37" s="124" t="s">
        <v>276</v>
      </c>
      <c r="I37" s="124">
        <v>66046</v>
      </c>
      <c r="J37" s="124" t="s">
        <v>388</v>
      </c>
      <c r="K37" s="124">
        <v>66046</v>
      </c>
      <c r="L37" s="124" t="s">
        <v>322</v>
      </c>
      <c r="M37" s="124" t="s">
        <v>323</v>
      </c>
      <c r="N37" s="124">
        <v>107958</v>
      </c>
      <c r="O37" s="124" t="s">
        <v>405</v>
      </c>
      <c r="P37" s="124">
        <v>148124</v>
      </c>
      <c r="Q37" s="124" t="s">
        <v>435</v>
      </c>
      <c r="R37" s="124" t="s">
        <v>282</v>
      </c>
      <c r="S37" s="124" t="s">
        <v>445</v>
      </c>
      <c r="T37" s="124" t="s">
        <v>445</v>
      </c>
      <c r="U37" s="124" t="s">
        <v>326</v>
      </c>
      <c r="V37" s="124" t="s">
        <v>285</v>
      </c>
      <c r="W37" s="124">
        <v>541</v>
      </c>
      <c r="X37" s="124" t="s">
        <v>286</v>
      </c>
      <c r="Y37" s="124">
        <v>352679947</v>
      </c>
      <c r="Z37" s="124" t="s">
        <v>446</v>
      </c>
      <c r="AA37" s="124" t="s">
        <v>600</v>
      </c>
      <c r="AB37" s="125">
        <v>42000</v>
      </c>
      <c r="AC37" s="124" t="s">
        <v>511</v>
      </c>
      <c r="AD37" s="124">
        <v>24</v>
      </c>
      <c r="AE37" s="124" t="s">
        <v>297</v>
      </c>
      <c r="AF37" s="124" t="s">
        <v>606</v>
      </c>
      <c r="AG37" s="124" t="s">
        <v>607</v>
      </c>
      <c r="AH37" s="124" t="s">
        <v>300</v>
      </c>
      <c r="AI37" s="124" t="s">
        <v>604</v>
      </c>
      <c r="AJ37" s="125">
        <v>2240</v>
      </c>
      <c r="AK37" s="125">
        <v>2240</v>
      </c>
      <c r="AL37" s="124" t="s">
        <v>533</v>
      </c>
      <c r="AM37" s="125">
        <v>11524.47</v>
      </c>
      <c r="AN37" s="125">
        <v>6395.53</v>
      </c>
      <c r="AO37" s="125">
        <v>17920</v>
      </c>
      <c r="AP37" s="125">
        <v>30475.53</v>
      </c>
      <c r="AQ37" s="125">
        <v>5752.47</v>
      </c>
      <c r="AR37" s="125">
        <v>36228</v>
      </c>
      <c r="AS37" s="125">
        <v>30475.53</v>
      </c>
      <c r="AT37" s="125">
        <v>5752.47</v>
      </c>
      <c r="AU37" s="125">
        <v>36228</v>
      </c>
      <c r="AV37" s="124">
        <v>33</v>
      </c>
      <c r="AW37" s="124"/>
      <c r="AX37" s="124"/>
      <c r="AY37" s="124"/>
      <c r="AZ37" s="124"/>
      <c r="BA37" s="124"/>
      <c r="BB37" s="124" t="s">
        <v>303</v>
      </c>
      <c r="BC37" s="124" t="s">
        <v>304</v>
      </c>
      <c r="BD37" s="124" t="s">
        <v>539</v>
      </c>
      <c r="BE37" s="125">
        <v>42000</v>
      </c>
      <c r="BF37" s="124" t="s">
        <v>445</v>
      </c>
      <c r="BG37" s="124" t="s">
        <v>705</v>
      </c>
      <c r="BH37" s="143" t="s">
        <v>263</v>
      </c>
      <c r="BI37" s="130" t="s">
        <v>100</v>
      </c>
      <c r="BJ37" s="131">
        <v>46185</v>
      </c>
      <c r="BK37" s="94"/>
      <c r="BL37" s="95"/>
      <c r="BM37" s="96"/>
      <c r="BN37" s="132" t="s">
        <v>223</v>
      </c>
      <c r="BO37" s="94"/>
      <c r="BP37" s="42"/>
      <c r="BQ37" s="135" t="s">
        <v>729</v>
      </c>
    </row>
    <row r="38" spans="1:69" ht="22.8" hidden="1" x14ac:dyDescent="0.3">
      <c r="A38" s="136">
        <v>34</v>
      </c>
      <c r="B38" s="124" t="s">
        <v>262</v>
      </c>
      <c r="C38" s="124" t="s">
        <v>257</v>
      </c>
      <c r="D38" s="124" t="s">
        <v>256</v>
      </c>
      <c r="E38" s="124" t="s">
        <v>276</v>
      </c>
      <c r="F38" s="124" t="s">
        <v>276</v>
      </c>
      <c r="G38" s="124" t="s">
        <v>271</v>
      </c>
      <c r="H38" s="124" t="s">
        <v>276</v>
      </c>
      <c r="I38" s="124">
        <v>56372</v>
      </c>
      <c r="J38" s="124" t="s">
        <v>376</v>
      </c>
      <c r="K38" s="124">
        <v>56372</v>
      </c>
      <c r="L38" s="124" t="s">
        <v>322</v>
      </c>
      <c r="M38" s="124" t="s">
        <v>323</v>
      </c>
      <c r="N38" s="124">
        <v>92122</v>
      </c>
      <c r="O38" s="124" t="s">
        <v>393</v>
      </c>
      <c r="P38" s="124">
        <v>128605</v>
      </c>
      <c r="Q38" s="124" t="s">
        <v>394</v>
      </c>
      <c r="R38" s="124" t="s">
        <v>422</v>
      </c>
      <c r="S38" s="124" t="s">
        <v>397</v>
      </c>
      <c r="T38" s="124" t="s">
        <v>397</v>
      </c>
      <c r="U38" s="124" t="s">
        <v>284</v>
      </c>
      <c r="V38" s="124" t="s">
        <v>285</v>
      </c>
      <c r="W38" s="124">
        <v>541</v>
      </c>
      <c r="X38" s="124" t="s">
        <v>286</v>
      </c>
      <c r="Y38" s="124">
        <v>352744299</v>
      </c>
      <c r="Z38" s="124" t="s">
        <v>398</v>
      </c>
      <c r="AA38" s="124" t="s">
        <v>608</v>
      </c>
      <c r="AB38" s="125">
        <v>20000</v>
      </c>
      <c r="AC38" s="124" t="s">
        <v>523</v>
      </c>
      <c r="AD38" s="124">
        <v>18</v>
      </c>
      <c r="AE38" s="124" t="s">
        <v>574</v>
      </c>
      <c r="AF38" s="124" t="s">
        <v>547</v>
      </c>
      <c r="AG38" s="124" t="s">
        <v>548</v>
      </c>
      <c r="AH38" s="124" t="s">
        <v>346</v>
      </c>
      <c r="AI38" s="124" t="s">
        <v>609</v>
      </c>
      <c r="AJ38" s="125">
        <v>1340</v>
      </c>
      <c r="AK38" s="125">
        <v>1340</v>
      </c>
      <c r="AL38" s="124" t="s">
        <v>610</v>
      </c>
      <c r="AM38" s="125">
        <v>14735.08</v>
      </c>
      <c r="AN38" s="125">
        <v>4024.92</v>
      </c>
      <c r="AO38" s="125">
        <v>18760</v>
      </c>
      <c r="AP38" s="125">
        <v>5264.92</v>
      </c>
      <c r="AQ38" s="125">
        <v>282.08</v>
      </c>
      <c r="AR38" s="125">
        <v>5547</v>
      </c>
      <c r="AS38" s="125">
        <v>5264.92</v>
      </c>
      <c r="AT38" s="125">
        <v>282.08</v>
      </c>
      <c r="AU38" s="125">
        <v>5547</v>
      </c>
      <c r="AV38" s="124">
        <v>33</v>
      </c>
      <c r="AW38" s="124"/>
      <c r="AX38" s="124"/>
      <c r="AY38" s="124"/>
      <c r="AZ38" s="124"/>
      <c r="BA38" s="124"/>
      <c r="BB38" s="124" t="s">
        <v>303</v>
      </c>
      <c r="BC38" s="124" t="s">
        <v>304</v>
      </c>
      <c r="BD38" s="124" t="s">
        <v>550</v>
      </c>
      <c r="BE38" s="125">
        <v>20000</v>
      </c>
      <c r="BF38" s="124" t="s">
        <v>397</v>
      </c>
      <c r="BG38" s="124" t="s">
        <v>689</v>
      </c>
      <c r="BH38" s="143" t="s">
        <v>263</v>
      </c>
      <c r="BI38" s="130" t="s">
        <v>100</v>
      </c>
      <c r="BJ38" s="143">
        <v>46188</v>
      </c>
      <c r="BK38" s="94"/>
      <c r="BL38" s="95"/>
      <c r="BM38" s="96"/>
      <c r="BN38" s="132" t="s">
        <v>223</v>
      </c>
      <c r="BO38" s="94"/>
      <c r="BP38" s="42"/>
      <c r="BQ38" s="135" t="s">
        <v>729</v>
      </c>
    </row>
    <row r="39" spans="1:69" ht="22.8" hidden="1" x14ac:dyDescent="0.3">
      <c r="A39" s="136">
        <v>35</v>
      </c>
      <c r="B39" s="124" t="s">
        <v>262</v>
      </c>
      <c r="C39" s="124" t="s">
        <v>257</v>
      </c>
      <c r="D39" s="124" t="s">
        <v>256</v>
      </c>
      <c r="E39" s="124" t="s">
        <v>276</v>
      </c>
      <c r="F39" s="124" t="s">
        <v>276</v>
      </c>
      <c r="G39" s="124" t="s">
        <v>271</v>
      </c>
      <c r="H39" s="124" t="s">
        <v>276</v>
      </c>
      <c r="I39" s="124">
        <v>56372</v>
      </c>
      <c r="J39" s="124" t="s">
        <v>376</v>
      </c>
      <c r="K39" s="124">
        <v>56372</v>
      </c>
      <c r="L39" s="124" t="s">
        <v>322</v>
      </c>
      <c r="M39" s="124" t="s">
        <v>323</v>
      </c>
      <c r="N39" s="124">
        <v>92122</v>
      </c>
      <c r="O39" s="124" t="s">
        <v>393</v>
      </c>
      <c r="P39" s="124">
        <v>128605</v>
      </c>
      <c r="Q39" s="124" t="s">
        <v>394</v>
      </c>
      <c r="R39" s="124" t="s">
        <v>422</v>
      </c>
      <c r="S39" s="124" t="s">
        <v>395</v>
      </c>
      <c r="T39" s="124" t="s">
        <v>395</v>
      </c>
      <c r="U39" s="124" t="s">
        <v>284</v>
      </c>
      <c r="V39" s="124" t="s">
        <v>285</v>
      </c>
      <c r="W39" s="124">
        <v>541</v>
      </c>
      <c r="X39" s="124" t="s">
        <v>286</v>
      </c>
      <c r="Y39" s="124">
        <v>352776147</v>
      </c>
      <c r="Z39" s="124" t="s">
        <v>396</v>
      </c>
      <c r="AA39" s="124" t="s">
        <v>611</v>
      </c>
      <c r="AB39" s="125">
        <v>20000</v>
      </c>
      <c r="AC39" s="124" t="s">
        <v>523</v>
      </c>
      <c r="AD39" s="124">
        <v>18</v>
      </c>
      <c r="AE39" s="124" t="s">
        <v>574</v>
      </c>
      <c r="AF39" s="124" t="s">
        <v>541</v>
      </c>
      <c r="AG39" s="124" t="s">
        <v>542</v>
      </c>
      <c r="AH39" s="124" t="s">
        <v>346</v>
      </c>
      <c r="AI39" s="124" t="s">
        <v>609</v>
      </c>
      <c r="AJ39" s="125">
        <v>1340</v>
      </c>
      <c r="AK39" s="125">
        <v>1340</v>
      </c>
      <c r="AL39" s="124" t="s">
        <v>612</v>
      </c>
      <c r="AM39" s="125">
        <v>18540.419999999998</v>
      </c>
      <c r="AN39" s="125">
        <v>4239.58</v>
      </c>
      <c r="AO39" s="125">
        <v>22780</v>
      </c>
      <c r="AP39" s="125">
        <v>1459.58</v>
      </c>
      <c r="AQ39" s="125">
        <v>28.42</v>
      </c>
      <c r="AR39" s="125">
        <v>1488</v>
      </c>
      <c r="AS39" s="125">
        <v>1459.58</v>
      </c>
      <c r="AT39" s="125">
        <v>28.42</v>
      </c>
      <c r="AU39" s="125">
        <v>1488</v>
      </c>
      <c r="AV39" s="124">
        <v>33</v>
      </c>
      <c r="AW39" s="124"/>
      <c r="AX39" s="124"/>
      <c r="AY39" s="124"/>
      <c r="AZ39" s="124"/>
      <c r="BA39" s="124"/>
      <c r="BB39" s="124" t="s">
        <v>303</v>
      </c>
      <c r="BC39" s="124" t="s">
        <v>304</v>
      </c>
      <c r="BD39" s="124"/>
      <c r="BE39" s="125">
        <v>0</v>
      </c>
      <c r="BF39" s="124" t="s">
        <v>395</v>
      </c>
      <c r="BG39" s="124" t="s">
        <v>688</v>
      </c>
      <c r="BH39" s="143" t="s">
        <v>263</v>
      </c>
      <c r="BI39" s="130" t="s">
        <v>100</v>
      </c>
      <c r="BJ39" s="143">
        <v>46188</v>
      </c>
      <c r="BK39" s="94"/>
      <c r="BL39" s="95"/>
      <c r="BM39" s="96"/>
      <c r="BN39" s="132" t="s">
        <v>223</v>
      </c>
      <c r="BO39" s="94"/>
      <c r="BP39" s="42"/>
      <c r="BQ39" s="135" t="s">
        <v>729</v>
      </c>
    </row>
    <row r="40" spans="1:69" ht="22.8" hidden="1" x14ac:dyDescent="0.3">
      <c r="A40" s="136">
        <v>36</v>
      </c>
      <c r="B40" s="124" t="s">
        <v>262</v>
      </c>
      <c r="C40" s="124" t="s">
        <v>257</v>
      </c>
      <c r="D40" s="124" t="s">
        <v>256</v>
      </c>
      <c r="E40" s="124" t="s">
        <v>276</v>
      </c>
      <c r="F40" s="124" t="s">
        <v>276</v>
      </c>
      <c r="G40" s="124" t="s">
        <v>271</v>
      </c>
      <c r="H40" s="124" t="s">
        <v>276</v>
      </c>
      <c r="I40" s="124">
        <v>74081</v>
      </c>
      <c r="J40" s="124" t="s">
        <v>368</v>
      </c>
      <c r="K40" s="124">
        <v>74081</v>
      </c>
      <c r="L40" s="124" t="s">
        <v>322</v>
      </c>
      <c r="M40" s="124" t="s">
        <v>323</v>
      </c>
      <c r="N40" s="124">
        <v>119352</v>
      </c>
      <c r="O40" s="124" t="s">
        <v>369</v>
      </c>
      <c r="P40" s="124">
        <v>162740</v>
      </c>
      <c r="Q40" s="124" t="s">
        <v>370</v>
      </c>
      <c r="R40" s="124" t="s">
        <v>282</v>
      </c>
      <c r="S40" s="124" t="s">
        <v>447</v>
      </c>
      <c r="T40" s="124" t="s">
        <v>447</v>
      </c>
      <c r="U40" s="124" t="s">
        <v>326</v>
      </c>
      <c r="V40" s="124" t="s">
        <v>285</v>
      </c>
      <c r="W40" s="124">
        <v>541</v>
      </c>
      <c r="X40" s="124" t="s">
        <v>289</v>
      </c>
      <c r="Y40" s="124">
        <v>352803798</v>
      </c>
      <c r="Z40" s="124" t="s">
        <v>448</v>
      </c>
      <c r="AA40" s="124" t="s">
        <v>333</v>
      </c>
      <c r="AB40" s="125">
        <v>73000</v>
      </c>
      <c r="AC40" s="124" t="s">
        <v>511</v>
      </c>
      <c r="AD40" s="124">
        <v>24</v>
      </c>
      <c r="AE40" s="124" t="s">
        <v>324</v>
      </c>
      <c r="AF40" s="124" t="s">
        <v>613</v>
      </c>
      <c r="AG40" s="124" t="s">
        <v>514</v>
      </c>
      <c r="AH40" s="124" t="s">
        <v>346</v>
      </c>
      <c r="AI40" s="124" t="s">
        <v>614</v>
      </c>
      <c r="AJ40" s="125">
        <v>3900</v>
      </c>
      <c r="AK40" s="125">
        <v>3900</v>
      </c>
      <c r="AL40" s="124" t="s">
        <v>615</v>
      </c>
      <c r="AM40" s="125">
        <v>30316.31</v>
      </c>
      <c r="AN40" s="125">
        <v>16483.689999999999</v>
      </c>
      <c r="AO40" s="125">
        <v>46800</v>
      </c>
      <c r="AP40" s="125">
        <v>42683.69</v>
      </c>
      <c r="AQ40" s="125">
        <v>6228.79</v>
      </c>
      <c r="AR40" s="125">
        <v>48912.480000000003</v>
      </c>
      <c r="AS40" s="125">
        <v>42683.69</v>
      </c>
      <c r="AT40" s="125">
        <v>6228.79</v>
      </c>
      <c r="AU40" s="125">
        <v>48912.480000000003</v>
      </c>
      <c r="AV40" s="124">
        <v>32</v>
      </c>
      <c r="AW40" s="124"/>
      <c r="AX40" s="124"/>
      <c r="AY40" s="124"/>
      <c r="AZ40" s="124"/>
      <c r="BA40" s="124"/>
      <c r="BB40" s="124" t="s">
        <v>303</v>
      </c>
      <c r="BC40" s="124" t="s">
        <v>304</v>
      </c>
      <c r="BD40" s="124" t="s">
        <v>539</v>
      </c>
      <c r="BE40" s="125">
        <v>73000</v>
      </c>
      <c r="BF40" s="124" t="s">
        <v>447</v>
      </c>
      <c r="BG40" s="124" t="s">
        <v>706</v>
      </c>
      <c r="BH40" s="143" t="s">
        <v>263</v>
      </c>
      <c r="BI40" s="130" t="s">
        <v>100</v>
      </c>
      <c r="BJ40" s="143">
        <v>46188</v>
      </c>
      <c r="BK40" s="94"/>
      <c r="BL40" s="95"/>
      <c r="BM40" s="96"/>
      <c r="BN40" s="132" t="s">
        <v>223</v>
      </c>
      <c r="BO40" s="94"/>
      <c r="BP40" s="42"/>
      <c r="BQ40" s="135" t="s">
        <v>729</v>
      </c>
    </row>
    <row r="41" spans="1:69" ht="22.8" hidden="1" x14ac:dyDescent="0.3">
      <c r="A41" s="136">
        <v>37</v>
      </c>
      <c r="B41" s="124" t="s">
        <v>262</v>
      </c>
      <c r="C41" s="124" t="s">
        <v>257</v>
      </c>
      <c r="D41" s="124" t="s">
        <v>256</v>
      </c>
      <c r="E41" s="124" t="s">
        <v>276</v>
      </c>
      <c r="F41" s="124" t="s">
        <v>276</v>
      </c>
      <c r="G41" s="124" t="s">
        <v>271</v>
      </c>
      <c r="H41" s="124" t="s">
        <v>276</v>
      </c>
      <c r="I41" s="124">
        <v>66055</v>
      </c>
      <c r="J41" s="124" t="s">
        <v>388</v>
      </c>
      <c r="K41" s="124">
        <v>66055</v>
      </c>
      <c r="L41" s="124" t="s">
        <v>322</v>
      </c>
      <c r="M41" s="124" t="s">
        <v>323</v>
      </c>
      <c r="N41" s="124">
        <v>112188</v>
      </c>
      <c r="O41" s="124" t="s">
        <v>449</v>
      </c>
      <c r="P41" s="124">
        <v>154071</v>
      </c>
      <c r="Q41" s="124" t="s">
        <v>450</v>
      </c>
      <c r="R41" s="124" t="s">
        <v>282</v>
      </c>
      <c r="S41" s="124" t="s">
        <v>451</v>
      </c>
      <c r="T41" s="124" t="s">
        <v>451</v>
      </c>
      <c r="U41" s="124" t="s">
        <v>292</v>
      </c>
      <c r="V41" s="124" t="s">
        <v>285</v>
      </c>
      <c r="W41" s="124">
        <v>541</v>
      </c>
      <c r="X41" s="124" t="s">
        <v>452</v>
      </c>
      <c r="Y41" s="124">
        <v>352999615</v>
      </c>
      <c r="Z41" s="124" t="s">
        <v>453</v>
      </c>
      <c r="AA41" s="124" t="s">
        <v>616</v>
      </c>
      <c r="AB41" s="125">
        <v>42000</v>
      </c>
      <c r="AC41" s="124" t="s">
        <v>511</v>
      </c>
      <c r="AD41" s="124">
        <v>24</v>
      </c>
      <c r="AE41" s="124" t="s">
        <v>297</v>
      </c>
      <c r="AF41" s="124" t="s">
        <v>617</v>
      </c>
      <c r="AG41" s="124" t="s">
        <v>618</v>
      </c>
      <c r="AH41" s="124" t="s">
        <v>300</v>
      </c>
      <c r="AI41" s="124" t="s">
        <v>614</v>
      </c>
      <c r="AJ41" s="125">
        <v>2240</v>
      </c>
      <c r="AK41" s="125">
        <v>2240</v>
      </c>
      <c r="AL41" s="124" t="s">
        <v>619</v>
      </c>
      <c r="AM41" s="125">
        <v>30979.21</v>
      </c>
      <c r="AN41" s="125">
        <v>11580.79</v>
      </c>
      <c r="AO41" s="125">
        <v>42560</v>
      </c>
      <c r="AP41" s="125">
        <v>11020.79</v>
      </c>
      <c r="AQ41" s="125">
        <v>727.21</v>
      </c>
      <c r="AR41" s="125">
        <v>11748</v>
      </c>
      <c r="AS41" s="125">
        <v>11020.79</v>
      </c>
      <c r="AT41" s="125">
        <v>727.21</v>
      </c>
      <c r="AU41" s="125">
        <v>11748</v>
      </c>
      <c r="AV41" s="124">
        <v>32</v>
      </c>
      <c r="AW41" s="124"/>
      <c r="AX41" s="124"/>
      <c r="AY41" s="124"/>
      <c r="AZ41" s="124"/>
      <c r="BA41" s="124"/>
      <c r="BB41" s="124" t="s">
        <v>303</v>
      </c>
      <c r="BC41" s="124" t="s">
        <v>304</v>
      </c>
      <c r="BD41" s="124" t="s">
        <v>539</v>
      </c>
      <c r="BE41" s="125">
        <v>42000</v>
      </c>
      <c r="BF41" s="124" t="s">
        <v>451</v>
      </c>
      <c r="BG41" s="124" t="s">
        <v>707</v>
      </c>
      <c r="BH41" s="143" t="s">
        <v>263</v>
      </c>
      <c r="BI41" s="130" t="s">
        <v>100</v>
      </c>
      <c r="BJ41" s="131">
        <v>46185</v>
      </c>
      <c r="BK41" s="94"/>
      <c r="BL41" s="95"/>
      <c r="BM41" s="96"/>
      <c r="BN41" s="132" t="s">
        <v>223</v>
      </c>
      <c r="BO41" s="94"/>
      <c r="BP41" s="42"/>
      <c r="BQ41" s="135" t="s">
        <v>729</v>
      </c>
    </row>
    <row r="42" spans="1:69" ht="22.8" hidden="1" x14ac:dyDescent="0.3">
      <c r="A42" s="136">
        <v>38</v>
      </c>
      <c r="B42" s="124" t="s">
        <v>262</v>
      </c>
      <c r="C42" s="124" t="s">
        <v>257</v>
      </c>
      <c r="D42" s="124" t="s">
        <v>256</v>
      </c>
      <c r="E42" s="124" t="s">
        <v>276</v>
      </c>
      <c r="F42" s="124" t="s">
        <v>276</v>
      </c>
      <c r="G42" s="124" t="s">
        <v>271</v>
      </c>
      <c r="H42" s="124" t="s">
        <v>276</v>
      </c>
      <c r="I42" s="124">
        <v>66055</v>
      </c>
      <c r="J42" s="124" t="s">
        <v>388</v>
      </c>
      <c r="K42" s="124">
        <v>66055</v>
      </c>
      <c r="L42" s="124" t="s">
        <v>322</v>
      </c>
      <c r="M42" s="124" t="s">
        <v>323</v>
      </c>
      <c r="N42" s="124">
        <v>112188</v>
      </c>
      <c r="O42" s="124" t="s">
        <v>449</v>
      </c>
      <c r="P42" s="124">
        <v>154071</v>
      </c>
      <c r="Q42" s="124" t="s">
        <v>450</v>
      </c>
      <c r="R42" s="124" t="s">
        <v>282</v>
      </c>
      <c r="S42" s="124" t="s">
        <v>454</v>
      </c>
      <c r="T42" s="124" t="s">
        <v>454</v>
      </c>
      <c r="U42" s="124" t="s">
        <v>292</v>
      </c>
      <c r="V42" s="124" t="s">
        <v>285</v>
      </c>
      <c r="W42" s="124">
        <v>541</v>
      </c>
      <c r="X42" s="124" t="s">
        <v>455</v>
      </c>
      <c r="Y42" s="124">
        <v>353008308</v>
      </c>
      <c r="Z42" s="124" t="s">
        <v>456</v>
      </c>
      <c r="AA42" s="124" t="s">
        <v>616</v>
      </c>
      <c r="AB42" s="125">
        <v>42000</v>
      </c>
      <c r="AC42" s="124" t="s">
        <v>511</v>
      </c>
      <c r="AD42" s="124">
        <v>24</v>
      </c>
      <c r="AE42" s="124" t="s">
        <v>297</v>
      </c>
      <c r="AF42" s="124" t="s">
        <v>617</v>
      </c>
      <c r="AG42" s="124" t="s">
        <v>618</v>
      </c>
      <c r="AH42" s="124" t="s">
        <v>300</v>
      </c>
      <c r="AI42" s="124" t="s">
        <v>614</v>
      </c>
      <c r="AJ42" s="125">
        <v>2240</v>
      </c>
      <c r="AK42" s="125">
        <v>2240</v>
      </c>
      <c r="AL42" s="124" t="s">
        <v>620</v>
      </c>
      <c r="AM42" s="125">
        <v>27082.94</v>
      </c>
      <c r="AN42" s="125">
        <v>10997.06</v>
      </c>
      <c r="AO42" s="125">
        <v>38080</v>
      </c>
      <c r="AP42" s="125">
        <v>14917.06</v>
      </c>
      <c r="AQ42" s="125">
        <v>1310.94</v>
      </c>
      <c r="AR42" s="125">
        <v>16228</v>
      </c>
      <c r="AS42" s="125">
        <v>14917.06</v>
      </c>
      <c r="AT42" s="125">
        <v>1310.94</v>
      </c>
      <c r="AU42" s="125">
        <v>16228</v>
      </c>
      <c r="AV42" s="124">
        <v>32</v>
      </c>
      <c r="AW42" s="124"/>
      <c r="AX42" s="124"/>
      <c r="AY42" s="124"/>
      <c r="AZ42" s="124"/>
      <c r="BA42" s="124"/>
      <c r="BB42" s="124" t="s">
        <v>303</v>
      </c>
      <c r="BC42" s="124" t="s">
        <v>304</v>
      </c>
      <c r="BD42" s="124" t="s">
        <v>539</v>
      </c>
      <c r="BE42" s="125">
        <v>42000</v>
      </c>
      <c r="BF42" s="124" t="s">
        <v>454</v>
      </c>
      <c r="BG42" s="124" t="s">
        <v>708</v>
      </c>
      <c r="BH42" s="143" t="s">
        <v>263</v>
      </c>
      <c r="BI42" s="130" t="s">
        <v>100</v>
      </c>
      <c r="BJ42" s="131">
        <v>46185</v>
      </c>
      <c r="BK42" s="94"/>
      <c r="BL42" s="95"/>
      <c r="BM42" s="96"/>
      <c r="BN42" s="132" t="s">
        <v>223</v>
      </c>
      <c r="BO42" s="94"/>
      <c r="BP42" s="42"/>
      <c r="BQ42" s="135" t="s">
        <v>729</v>
      </c>
    </row>
    <row r="43" spans="1:69" ht="22.8" hidden="1" x14ac:dyDescent="0.3">
      <c r="A43" s="136">
        <v>39</v>
      </c>
      <c r="B43" s="124" t="s">
        <v>262</v>
      </c>
      <c r="C43" s="124" t="s">
        <v>257</v>
      </c>
      <c r="D43" s="124" t="s">
        <v>256</v>
      </c>
      <c r="E43" s="124" t="s">
        <v>276</v>
      </c>
      <c r="F43" s="124" t="s">
        <v>276</v>
      </c>
      <c r="G43" s="124" t="s">
        <v>271</v>
      </c>
      <c r="H43" s="124" t="s">
        <v>276</v>
      </c>
      <c r="I43" s="124">
        <v>66046</v>
      </c>
      <c r="J43" s="124" t="s">
        <v>388</v>
      </c>
      <c r="K43" s="124">
        <v>66046</v>
      </c>
      <c r="L43" s="124" t="s">
        <v>322</v>
      </c>
      <c r="M43" s="124" t="s">
        <v>323</v>
      </c>
      <c r="N43" s="124">
        <v>107958</v>
      </c>
      <c r="O43" s="124" t="s">
        <v>405</v>
      </c>
      <c r="P43" s="124">
        <v>148124</v>
      </c>
      <c r="Q43" s="124" t="s">
        <v>435</v>
      </c>
      <c r="R43" s="124" t="s">
        <v>282</v>
      </c>
      <c r="S43" s="124" t="s">
        <v>457</v>
      </c>
      <c r="T43" s="124" t="s">
        <v>457</v>
      </c>
      <c r="U43" s="124" t="s">
        <v>292</v>
      </c>
      <c r="V43" s="124" t="s">
        <v>285</v>
      </c>
      <c r="W43" s="124">
        <v>0</v>
      </c>
      <c r="X43" s="124" t="s">
        <v>458</v>
      </c>
      <c r="Y43" s="124">
        <v>354638863</v>
      </c>
      <c r="Z43" s="124" t="s">
        <v>459</v>
      </c>
      <c r="AA43" s="124" t="s">
        <v>621</v>
      </c>
      <c r="AB43" s="125">
        <v>50000</v>
      </c>
      <c r="AC43" s="124" t="s">
        <v>511</v>
      </c>
      <c r="AD43" s="124">
        <v>24</v>
      </c>
      <c r="AE43" s="124" t="s">
        <v>622</v>
      </c>
      <c r="AF43" s="124" t="s">
        <v>623</v>
      </c>
      <c r="AG43" s="124" t="s">
        <v>624</v>
      </c>
      <c r="AH43" s="124" t="s">
        <v>346</v>
      </c>
      <c r="AI43" s="124" t="s">
        <v>625</v>
      </c>
      <c r="AJ43" s="125">
        <v>2670</v>
      </c>
      <c r="AK43" s="125">
        <v>2670</v>
      </c>
      <c r="AL43" s="124" t="s">
        <v>626</v>
      </c>
      <c r="AM43" s="125">
        <v>31020.74</v>
      </c>
      <c r="AN43" s="125">
        <v>11699.26</v>
      </c>
      <c r="AO43" s="125">
        <v>42720</v>
      </c>
      <c r="AP43" s="125">
        <v>18979.259999999998</v>
      </c>
      <c r="AQ43" s="125">
        <v>1794.74</v>
      </c>
      <c r="AR43" s="125">
        <v>20774</v>
      </c>
      <c r="AS43" s="125">
        <v>18979.259999999998</v>
      </c>
      <c r="AT43" s="125">
        <v>1794.74</v>
      </c>
      <c r="AU43" s="125">
        <v>20774</v>
      </c>
      <c r="AV43" s="124">
        <v>29</v>
      </c>
      <c r="AW43" s="124"/>
      <c r="AX43" s="124"/>
      <c r="AY43" s="124"/>
      <c r="AZ43" s="124"/>
      <c r="BA43" s="124"/>
      <c r="BB43" s="124" t="s">
        <v>303</v>
      </c>
      <c r="BC43" s="124" t="s">
        <v>304</v>
      </c>
      <c r="BD43" s="124"/>
      <c r="BE43" s="125">
        <v>0</v>
      </c>
      <c r="BF43" s="124" t="s">
        <v>457</v>
      </c>
      <c r="BG43" s="124" t="s">
        <v>709</v>
      </c>
      <c r="BH43" s="143" t="s">
        <v>263</v>
      </c>
      <c r="BI43" s="130" t="s">
        <v>100</v>
      </c>
      <c r="BJ43" s="131">
        <v>46185</v>
      </c>
      <c r="BK43" s="94"/>
      <c r="BL43" s="95"/>
      <c r="BM43" s="96"/>
      <c r="BN43" s="132" t="s">
        <v>223</v>
      </c>
      <c r="BO43" s="94"/>
      <c r="BP43" s="42"/>
      <c r="BQ43" s="135" t="s">
        <v>729</v>
      </c>
    </row>
    <row r="44" spans="1:69" ht="22.8" hidden="1" x14ac:dyDescent="0.3">
      <c r="A44" s="136">
        <v>40</v>
      </c>
      <c r="B44" s="124" t="s">
        <v>262</v>
      </c>
      <c r="C44" s="124" t="s">
        <v>257</v>
      </c>
      <c r="D44" s="124" t="s">
        <v>256</v>
      </c>
      <c r="E44" s="124" t="s">
        <v>276</v>
      </c>
      <c r="F44" s="124" t="s">
        <v>276</v>
      </c>
      <c r="G44" s="124" t="s">
        <v>271</v>
      </c>
      <c r="H44" s="124" t="s">
        <v>276</v>
      </c>
      <c r="I44" s="124">
        <v>66046</v>
      </c>
      <c r="J44" s="124" t="s">
        <v>388</v>
      </c>
      <c r="K44" s="124">
        <v>66046</v>
      </c>
      <c r="L44" s="124" t="s">
        <v>322</v>
      </c>
      <c r="M44" s="124" t="s">
        <v>323</v>
      </c>
      <c r="N44" s="124">
        <v>107958</v>
      </c>
      <c r="O44" s="124" t="s">
        <v>405</v>
      </c>
      <c r="P44" s="124">
        <v>612401</v>
      </c>
      <c r="Q44" s="124" t="s">
        <v>406</v>
      </c>
      <c r="R44" s="124" t="s">
        <v>282</v>
      </c>
      <c r="S44" s="124" t="s">
        <v>460</v>
      </c>
      <c r="T44" s="124" t="s">
        <v>460</v>
      </c>
      <c r="U44" s="124" t="s">
        <v>292</v>
      </c>
      <c r="V44" s="124" t="s">
        <v>285</v>
      </c>
      <c r="W44" s="124">
        <v>0</v>
      </c>
      <c r="X44" s="124" t="s">
        <v>417</v>
      </c>
      <c r="Y44" s="124">
        <v>354763342</v>
      </c>
      <c r="Z44" s="124" t="s">
        <v>461</v>
      </c>
      <c r="AA44" s="124" t="s">
        <v>627</v>
      </c>
      <c r="AB44" s="125">
        <v>33000</v>
      </c>
      <c r="AC44" s="124" t="s">
        <v>511</v>
      </c>
      <c r="AD44" s="124">
        <v>24</v>
      </c>
      <c r="AE44" s="124" t="s">
        <v>311</v>
      </c>
      <c r="AF44" s="124" t="s">
        <v>628</v>
      </c>
      <c r="AG44" s="124" t="s">
        <v>629</v>
      </c>
      <c r="AH44" s="124" t="s">
        <v>300</v>
      </c>
      <c r="AI44" s="124" t="s">
        <v>538</v>
      </c>
      <c r="AJ44" s="125">
        <v>1760</v>
      </c>
      <c r="AK44" s="125">
        <v>1760</v>
      </c>
      <c r="AL44" s="124" t="s">
        <v>538</v>
      </c>
      <c r="AM44" s="125">
        <v>1081.92</v>
      </c>
      <c r="AN44" s="125">
        <v>678.08</v>
      </c>
      <c r="AO44" s="125">
        <v>1760</v>
      </c>
      <c r="AP44" s="125">
        <v>31918.080000000002</v>
      </c>
      <c r="AQ44" s="125">
        <v>8611.92</v>
      </c>
      <c r="AR44" s="125">
        <v>40530</v>
      </c>
      <c r="AS44" s="125">
        <v>31918.080000000002</v>
      </c>
      <c r="AT44" s="125">
        <v>8611.92</v>
      </c>
      <c r="AU44" s="125">
        <v>40530</v>
      </c>
      <c r="AV44" s="124">
        <v>24</v>
      </c>
      <c r="AW44" s="124"/>
      <c r="AX44" s="124"/>
      <c r="AY44" s="124"/>
      <c r="AZ44" s="124"/>
      <c r="BA44" s="124"/>
      <c r="BB44" s="124" t="s">
        <v>303</v>
      </c>
      <c r="BC44" s="124" t="s">
        <v>304</v>
      </c>
      <c r="BD44" s="124"/>
      <c r="BE44" s="125">
        <v>0</v>
      </c>
      <c r="BF44" s="124" t="s">
        <v>460</v>
      </c>
      <c r="BG44" s="124" t="s">
        <v>710</v>
      </c>
      <c r="BH44" s="143" t="s">
        <v>263</v>
      </c>
      <c r="BI44" s="130" t="s">
        <v>100</v>
      </c>
      <c r="BJ44" s="131">
        <v>46185</v>
      </c>
      <c r="BK44" s="94"/>
      <c r="BL44" s="95"/>
      <c r="BM44" s="96"/>
      <c r="BN44" s="132" t="s">
        <v>223</v>
      </c>
      <c r="BO44" s="94"/>
      <c r="BP44" s="42"/>
      <c r="BQ44" s="135" t="s">
        <v>729</v>
      </c>
    </row>
    <row r="45" spans="1:69" ht="22.8" hidden="1" x14ac:dyDescent="0.3">
      <c r="A45" s="136">
        <v>41</v>
      </c>
      <c r="B45" s="124" t="s">
        <v>262</v>
      </c>
      <c r="C45" s="124" t="s">
        <v>257</v>
      </c>
      <c r="D45" s="124" t="s">
        <v>256</v>
      </c>
      <c r="E45" s="124" t="s">
        <v>276</v>
      </c>
      <c r="F45" s="124" t="s">
        <v>276</v>
      </c>
      <c r="G45" s="124" t="s">
        <v>271</v>
      </c>
      <c r="H45" s="124" t="s">
        <v>276</v>
      </c>
      <c r="I45" s="124">
        <v>66046</v>
      </c>
      <c r="J45" s="124" t="s">
        <v>388</v>
      </c>
      <c r="K45" s="124">
        <v>66046</v>
      </c>
      <c r="L45" s="124" t="s">
        <v>322</v>
      </c>
      <c r="M45" s="124" t="s">
        <v>323</v>
      </c>
      <c r="N45" s="124">
        <v>110069</v>
      </c>
      <c r="O45" s="124" t="s">
        <v>462</v>
      </c>
      <c r="P45" s="124">
        <v>150994</v>
      </c>
      <c r="Q45" s="124" t="s">
        <v>435</v>
      </c>
      <c r="R45" s="124" t="s">
        <v>282</v>
      </c>
      <c r="S45" s="124" t="s">
        <v>463</v>
      </c>
      <c r="T45" s="124" t="s">
        <v>463</v>
      </c>
      <c r="U45" s="124" t="s">
        <v>292</v>
      </c>
      <c r="V45" s="124" t="s">
        <v>285</v>
      </c>
      <c r="W45" s="124">
        <v>0</v>
      </c>
      <c r="X45" s="124" t="s">
        <v>417</v>
      </c>
      <c r="Y45" s="124">
        <v>355369449</v>
      </c>
      <c r="Z45" s="124" t="s">
        <v>464</v>
      </c>
      <c r="AA45" s="124" t="s">
        <v>353</v>
      </c>
      <c r="AB45" s="125">
        <v>52000</v>
      </c>
      <c r="AC45" s="124" t="s">
        <v>511</v>
      </c>
      <c r="AD45" s="124">
        <v>24</v>
      </c>
      <c r="AE45" s="124" t="s">
        <v>311</v>
      </c>
      <c r="AF45" s="124" t="s">
        <v>630</v>
      </c>
      <c r="AG45" s="124" t="s">
        <v>631</v>
      </c>
      <c r="AH45" s="124" t="s">
        <v>300</v>
      </c>
      <c r="AI45" s="124" t="s">
        <v>632</v>
      </c>
      <c r="AJ45" s="125">
        <v>2780</v>
      </c>
      <c r="AK45" s="125">
        <v>2780</v>
      </c>
      <c r="AL45" s="124" t="s">
        <v>632</v>
      </c>
      <c r="AM45" s="125">
        <v>1925.21</v>
      </c>
      <c r="AN45" s="125">
        <v>854.79</v>
      </c>
      <c r="AO45" s="125">
        <v>2780</v>
      </c>
      <c r="AP45" s="125">
        <v>50074.79</v>
      </c>
      <c r="AQ45" s="125">
        <v>13379.21</v>
      </c>
      <c r="AR45" s="125">
        <v>63454</v>
      </c>
      <c r="AS45" s="125">
        <v>50074.79</v>
      </c>
      <c r="AT45" s="125">
        <v>13379.21</v>
      </c>
      <c r="AU45" s="125">
        <v>63454</v>
      </c>
      <c r="AV45" s="124">
        <v>27</v>
      </c>
      <c r="AW45" s="124"/>
      <c r="AX45" s="124"/>
      <c r="AY45" s="124"/>
      <c r="AZ45" s="124"/>
      <c r="BA45" s="124"/>
      <c r="BB45" s="124" t="s">
        <v>303</v>
      </c>
      <c r="BC45" s="124" t="s">
        <v>304</v>
      </c>
      <c r="BD45" s="124" t="s">
        <v>529</v>
      </c>
      <c r="BE45" s="125">
        <v>52000</v>
      </c>
      <c r="BF45" s="124" t="s">
        <v>463</v>
      </c>
      <c r="BG45" s="124" t="s">
        <v>711</v>
      </c>
      <c r="BH45" s="143" t="s">
        <v>263</v>
      </c>
      <c r="BI45" s="130" t="s">
        <v>100</v>
      </c>
      <c r="BJ45" s="131">
        <v>46185</v>
      </c>
      <c r="BK45" s="94"/>
      <c r="BL45" s="95"/>
      <c r="BM45" s="96"/>
      <c r="BN45" s="132" t="s">
        <v>223</v>
      </c>
      <c r="BO45" s="94"/>
      <c r="BP45" s="42"/>
      <c r="BQ45" s="135" t="s">
        <v>729</v>
      </c>
    </row>
    <row r="46" spans="1:69" ht="22.8" hidden="1" x14ac:dyDescent="0.3">
      <c r="A46" s="136">
        <v>42</v>
      </c>
      <c r="B46" s="124" t="s">
        <v>262</v>
      </c>
      <c r="C46" s="124" t="s">
        <v>257</v>
      </c>
      <c r="D46" s="124" t="s">
        <v>256</v>
      </c>
      <c r="E46" s="124" t="s">
        <v>276</v>
      </c>
      <c r="F46" s="124" t="s">
        <v>276</v>
      </c>
      <c r="G46" s="124" t="s">
        <v>271</v>
      </c>
      <c r="H46" s="124" t="s">
        <v>276</v>
      </c>
      <c r="I46" s="124">
        <v>66046</v>
      </c>
      <c r="J46" s="124" t="s">
        <v>388</v>
      </c>
      <c r="K46" s="124">
        <v>66046</v>
      </c>
      <c r="L46" s="124" t="s">
        <v>322</v>
      </c>
      <c r="M46" s="124" t="s">
        <v>323</v>
      </c>
      <c r="N46" s="124">
        <v>107958</v>
      </c>
      <c r="O46" s="124" t="s">
        <v>405</v>
      </c>
      <c r="P46" s="124">
        <v>612401</v>
      </c>
      <c r="Q46" s="124" t="s">
        <v>406</v>
      </c>
      <c r="R46" s="124" t="s">
        <v>282</v>
      </c>
      <c r="S46" s="124" t="s">
        <v>465</v>
      </c>
      <c r="T46" s="124" t="s">
        <v>465</v>
      </c>
      <c r="U46" s="124" t="s">
        <v>292</v>
      </c>
      <c r="V46" s="124" t="s">
        <v>285</v>
      </c>
      <c r="W46" s="124">
        <v>0</v>
      </c>
      <c r="X46" s="124" t="s">
        <v>411</v>
      </c>
      <c r="Y46" s="124">
        <v>355775663</v>
      </c>
      <c r="Z46" s="124" t="s">
        <v>466</v>
      </c>
      <c r="AA46" s="124" t="s">
        <v>353</v>
      </c>
      <c r="AB46" s="125">
        <v>50000</v>
      </c>
      <c r="AC46" s="124" t="s">
        <v>511</v>
      </c>
      <c r="AD46" s="124">
        <v>24</v>
      </c>
      <c r="AE46" s="124" t="s">
        <v>311</v>
      </c>
      <c r="AF46" s="124" t="s">
        <v>633</v>
      </c>
      <c r="AG46" s="124" t="s">
        <v>634</v>
      </c>
      <c r="AH46" s="124" t="s">
        <v>300</v>
      </c>
      <c r="AI46" s="124" t="s">
        <v>632</v>
      </c>
      <c r="AJ46" s="125">
        <v>2670</v>
      </c>
      <c r="AK46" s="125">
        <v>2670</v>
      </c>
      <c r="AL46" s="124" t="s">
        <v>632</v>
      </c>
      <c r="AM46" s="125">
        <v>1848.08</v>
      </c>
      <c r="AN46" s="125">
        <v>821.92</v>
      </c>
      <c r="AO46" s="125">
        <v>2670</v>
      </c>
      <c r="AP46" s="125">
        <v>48151.92</v>
      </c>
      <c r="AQ46" s="125">
        <v>12886.08</v>
      </c>
      <c r="AR46" s="125">
        <v>61038</v>
      </c>
      <c r="AS46" s="125">
        <v>48151.92</v>
      </c>
      <c r="AT46" s="125">
        <v>12886.08</v>
      </c>
      <c r="AU46" s="125">
        <v>61038</v>
      </c>
      <c r="AV46" s="124">
        <v>27</v>
      </c>
      <c r="AW46" s="124"/>
      <c r="AX46" s="124"/>
      <c r="AY46" s="124"/>
      <c r="AZ46" s="124"/>
      <c r="BA46" s="124"/>
      <c r="BB46" s="124" t="s">
        <v>303</v>
      </c>
      <c r="BC46" s="124" t="s">
        <v>304</v>
      </c>
      <c r="BD46" s="124" t="s">
        <v>529</v>
      </c>
      <c r="BE46" s="125">
        <v>50000</v>
      </c>
      <c r="BF46" s="124" t="s">
        <v>465</v>
      </c>
      <c r="BG46" s="124" t="s">
        <v>712</v>
      </c>
      <c r="BH46" s="143" t="s">
        <v>263</v>
      </c>
      <c r="BI46" s="130" t="s">
        <v>100</v>
      </c>
      <c r="BJ46" s="131">
        <v>46185</v>
      </c>
      <c r="BK46" s="94"/>
      <c r="BL46" s="95"/>
      <c r="BM46" s="96"/>
      <c r="BN46" s="132" t="s">
        <v>223</v>
      </c>
      <c r="BO46" s="94"/>
      <c r="BP46" s="42"/>
      <c r="BQ46" s="135" t="s">
        <v>729</v>
      </c>
    </row>
    <row r="47" spans="1:69" ht="22.8" hidden="1" x14ac:dyDescent="0.3">
      <c r="A47" s="136">
        <v>43</v>
      </c>
      <c r="B47" s="124" t="s">
        <v>262</v>
      </c>
      <c r="C47" s="124" t="s">
        <v>257</v>
      </c>
      <c r="D47" s="124" t="s">
        <v>256</v>
      </c>
      <c r="E47" s="124" t="s">
        <v>276</v>
      </c>
      <c r="F47" s="124" t="s">
        <v>276</v>
      </c>
      <c r="G47" s="124" t="s">
        <v>271</v>
      </c>
      <c r="H47" s="124" t="s">
        <v>276</v>
      </c>
      <c r="I47" s="124">
        <v>56372</v>
      </c>
      <c r="J47" s="124" t="s">
        <v>376</v>
      </c>
      <c r="K47" s="124">
        <v>56372</v>
      </c>
      <c r="L47" s="124" t="s">
        <v>322</v>
      </c>
      <c r="M47" s="124" t="s">
        <v>323</v>
      </c>
      <c r="N47" s="124">
        <v>295038</v>
      </c>
      <c r="O47" s="124" t="s">
        <v>377</v>
      </c>
      <c r="P47" s="124">
        <v>392219</v>
      </c>
      <c r="Q47" s="124" t="s">
        <v>419</v>
      </c>
      <c r="R47" s="124" t="s">
        <v>282</v>
      </c>
      <c r="S47" s="124" t="s">
        <v>467</v>
      </c>
      <c r="T47" s="124" t="s">
        <v>467</v>
      </c>
      <c r="U47" s="124" t="s">
        <v>292</v>
      </c>
      <c r="V47" s="124" t="s">
        <v>285</v>
      </c>
      <c r="W47" s="124">
        <v>0</v>
      </c>
      <c r="X47" s="124" t="s">
        <v>286</v>
      </c>
      <c r="Y47" s="124">
        <v>355807221</v>
      </c>
      <c r="Z47" s="124" t="s">
        <v>468</v>
      </c>
      <c r="AA47" s="124" t="s">
        <v>635</v>
      </c>
      <c r="AB47" s="125">
        <v>52000</v>
      </c>
      <c r="AC47" s="124" t="s">
        <v>523</v>
      </c>
      <c r="AD47" s="124">
        <v>24</v>
      </c>
      <c r="AE47" s="124" t="s">
        <v>311</v>
      </c>
      <c r="AF47" s="124" t="s">
        <v>636</v>
      </c>
      <c r="AG47" s="124" t="s">
        <v>637</v>
      </c>
      <c r="AH47" s="124" t="s">
        <v>300</v>
      </c>
      <c r="AI47" s="124" t="s">
        <v>638</v>
      </c>
      <c r="AJ47" s="125">
        <v>2780</v>
      </c>
      <c r="AK47" s="125">
        <v>2780</v>
      </c>
      <c r="AL47" s="124" t="s">
        <v>639</v>
      </c>
      <c r="AM47" s="125">
        <v>22881.96</v>
      </c>
      <c r="AN47" s="125">
        <v>10478.040000000001</v>
      </c>
      <c r="AO47" s="125">
        <v>33360</v>
      </c>
      <c r="AP47" s="125">
        <v>29118.04</v>
      </c>
      <c r="AQ47" s="125">
        <v>4099.96</v>
      </c>
      <c r="AR47" s="125">
        <v>33218</v>
      </c>
      <c r="AS47" s="125">
        <v>29118.04</v>
      </c>
      <c r="AT47" s="125">
        <v>4099.96</v>
      </c>
      <c r="AU47" s="125">
        <v>33218</v>
      </c>
      <c r="AV47" s="124">
        <v>27</v>
      </c>
      <c r="AW47" s="124"/>
      <c r="AX47" s="124"/>
      <c r="AY47" s="124"/>
      <c r="AZ47" s="124"/>
      <c r="BA47" s="124"/>
      <c r="BB47" s="124" t="s">
        <v>303</v>
      </c>
      <c r="BC47" s="124" t="s">
        <v>304</v>
      </c>
      <c r="BD47" s="124" t="s">
        <v>539</v>
      </c>
      <c r="BE47" s="125">
        <v>52000</v>
      </c>
      <c r="BF47" s="124" t="s">
        <v>467</v>
      </c>
      <c r="BG47" s="124" t="s">
        <v>713</v>
      </c>
      <c r="BH47" s="143" t="s">
        <v>263</v>
      </c>
      <c r="BI47" s="130" t="s">
        <v>100</v>
      </c>
      <c r="BJ47" s="143">
        <v>46188</v>
      </c>
      <c r="BK47" s="94"/>
      <c r="BL47" s="95"/>
      <c r="BM47" s="96"/>
      <c r="BN47" s="132" t="s">
        <v>223</v>
      </c>
      <c r="BO47" s="94"/>
      <c r="BP47" s="42"/>
      <c r="BQ47" s="135" t="s">
        <v>729</v>
      </c>
    </row>
    <row r="48" spans="1:69" ht="22.8" hidden="1" x14ac:dyDescent="0.3">
      <c r="A48" s="136">
        <v>44</v>
      </c>
      <c r="B48" s="124" t="s">
        <v>262</v>
      </c>
      <c r="C48" s="124" t="s">
        <v>257</v>
      </c>
      <c r="D48" s="124" t="s">
        <v>256</v>
      </c>
      <c r="E48" s="124" t="s">
        <v>276</v>
      </c>
      <c r="F48" s="124" t="s">
        <v>276</v>
      </c>
      <c r="G48" s="124" t="s">
        <v>271</v>
      </c>
      <c r="H48" s="124" t="s">
        <v>276</v>
      </c>
      <c r="I48" s="124">
        <v>66046</v>
      </c>
      <c r="J48" s="124" t="s">
        <v>388</v>
      </c>
      <c r="K48" s="124">
        <v>66046</v>
      </c>
      <c r="L48" s="124" t="s">
        <v>322</v>
      </c>
      <c r="M48" s="124" t="s">
        <v>323</v>
      </c>
      <c r="N48" s="124">
        <v>385968</v>
      </c>
      <c r="O48" s="124" t="s">
        <v>389</v>
      </c>
      <c r="P48" s="124">
        <v>568881</v>
      </c>
      <c r="Q48" s="124" t="s">
        <v>390</v>
      </c>
      <c r="R48" s="124" t="s">
        <v>282</v>
      </c>
      <c r="S48" s="124" t="s">
        <v>469</v>
      </c>
      <c r="T48" s="124" t="s">
        <v>469</v>
      </c>
      <c r="U48" s="124" t="s">
        <v>374</v>
      </c>
      <c r="V48" s="124" t="s">
        <v>285</v>
      </c>
      <c r="W48" s="124">
        <v>0</v>
      </c>
      <c r="X48" s="124" t="s">
        <v>470</v>
      </c>
      <c r="Y48" s="124">
        <v>357043957</v>
      </c>
      <c r="Z48" s="124" t="s">
        <v>471</v>
      </c>
      <c r="AA48" s="124" t="s">
        <v>640</v>
      </c>
      <c r="AB48" s="125">
        <v>16000</v>
      </c>
      <c r="AC48" s="124" t="s">
        <v>511</v>
      </c>
      <c r="AD48" s="124">
        <v>18</v>
      </c>
      <c r="AE48" s="124" t="s">
        <v>311</v>
      </c>
      <c r="AF48" s="124" t="s">
        <v>641</v>
      </c>
      <c r="AG48" s="124" t="s">
        <v>642</v>
      </c>
      <c r="AH48" s="124" t="s">
        <v>300</v>
      </c>
      <c r="AI48" s="124" t="s">
        <v>643</v>
      </c>
      <c r="AJ48" s="125">
        <v>1080</v>
      </c>
      <c r="AK48" s="125">
        <v>1080</v>
      </c>
      <c r="AL48" s="124"/>
      <c r="AM48" s="125">
        <v>0</v>
      </c>
      <c r="AN48" s="125">
        <v>0</v>
      </c>
      <c r="AO48" s="125">
        <v>0</v>
      </c>
      <c r="AP48" s="125">
        <v>16000</v>
      </c>
      <c r="AQ48" s="125">
        <v>3394</v>
      </c>
      <c r="AR48" s="125">
        <v>19394</v>
      </c>
      <c r="AS48" s="125">
        <v>16000</v>
      </c>
      <c r="AT48" s="125">
        <v>3394</v>
      </c>
      <c r="AU48" s="125">
        <v>19394</v>
      </c>
      <c r="AV48" s="124">
        <v>23</v>
      </c>
      <c r="AW48" s="124"/>
      <c r="AX48" s="124"/>
      <c r="AY48" s="124"/>
      <c r="AZ48" s="124"/>
      <c r="BA48" s="124"/>
      <c r="BB48" s="124" t="s">
        <v>303</v>
      </c>
      <c r="BC48" s="124" t="s">
        <v>304</v>
      </c>
      <c r="BD48" s="124" t="s">
        <v>529</v>
      </c>
      <c r="BE48" s="125">
        <v>16000</v>
      </c>
      <c r="BF48" s="124" t="s">
        <v>469</v>
      </c>
      <c r="BG48" s="124" t="s">
        <v>714</v>
      </c>
      <c r="BH48" s="143" t="s">
        <v>263</v>
      </c>
      <c r="BI48" s="130" t="s">
        <v>100</v>
      </c>
      <c r="BJ48" s="131">
        <v>46185</v>
      </c>
      <c r="BK48" s="94"/>
      <c r="BL48" s="95"/>
      <c r="BM48" s="96"/>
      <c r="BN48" s="132" t="s">
        <v>223</v>
      </c>
      <c r="BO48" s="94"/>
      <c r="BP48" s="42"/>
      <c r="BQ48" s="135" t="s">
        <v>729</v>
      </c>
    </row>
    <row r="49" spans="1:69" ht="22.8" hidden="1" x14ac:dyDescent="0.3">
      <c r="A49" s="136">
        <v>45</v>
      </c>
      <c r="B49" s="124" t="s">
        <v>262</v>
      </c>
      <c r="C49" s="124" t="s">
        <v>257</v>
      </c>
      <c r="D49" s="124" t="s">
        <v>256</v>
      </c>
      <c r="E49" s="124" t="s">
        <v>276</v>
      </c>
      <c r="F49" s="124" t="s">
        <v>276</v>
      </c>
      <c r="G49" s="124" t="s">
        <v>271</v>
      </c>
      <c r="H49" s="124" t="s">
        <v>276</v>
      </c>
      <c r="I49" s="124">
        <v>66046</v>
      </c>
      <c r="J49" s="124" t="s">
        <v>388</v>
      </c>
      <c r="K49" s="124">
        <v>66046</v>
      </c>
      <c r="L49" s="124" t="s">
        <v>322</v>
      </c>
      <c r="M49" s="124" t="s">
        <v>323</v>
      </c>
      <c r="N49" s="124">
        <v>385968</v>
      </c>
      <c r="O49" s="124" t="s">
        <v>389</v>
      </c>
      <c r="P49" s="124">
        <v>568881</v>
      </c>
      <c r="Q49" s="124" t="s">
        <v>390</v>
      </c>
      <c r="R49" s="124" t="s">
        <v>282</v>
      </c>
      <c r="S49" s="124" t="s">
        <v>472</v>
      </c>
      <c r="T49" s="124" t="s">
        <v>472</v>
      </c>
      <c r="U49" s="124" t="s">
        <v>374</v>
      </c>
      <c r="V49" s="124" t="s">
        <v>285</v>
      </c>
      <c r="W49" s="124">
        <v>0</v>
      </c>
      <c r="X49" s="124" t="s">
        <v>470</v>
      </c>
      <c r="Y49" s="124">
        <v>357043960</v>
      </c>
      <c r="Z49" s="124" t="s">
        <v>473</v>
      </c>
      <c r="AA49" s="124" t="s">
        <v>644</v>
      </c>
      <c r="AB49" s="125">
        <v>35000</v>
      </c>
      <c r="AC49" s="124" t="s">
        <v>511</v>
      </c>
      <c r="AD49" s="124">
        <v>24</v>
      </c>
      <c r="AE49" s="124" t="s">
        <v>311</v>
      </c>
      <c r="AF49" s="124" t="s">
        <v>577</v>
      </c>
      <c r="AG49" s="124" t="s">
        <v>578</v>
      </c>
      <c r="AH49" s="124" t="s">
        <v>300</v>
      </c>
      <c r="AI49" s="124" t="s">
        <v>643</v>
      </c>
      <c r="AJ49" s="125">
        <v>1870</v>
      </c>
      <c r="AK49" s="125">
        <v>1870</v>
      </c>
      <c r="AL49" s="124"/>
      <c r="AM49" s="125">
        <v>0</v>
      </c>
      <c r="AN49" s="125">
        <v>0</v>
      </c>
      <c r="AO49" s="125">
        <v>0</v>
      </c>
      <c r="AP49" s="125">
        <v>35000</v>
      </c>
      <c r="AQ49" s="125">
        <v>10040</v>
      </c>
      <c r="AR49" s="125">
        <v>45040</v>
      </c>
      <c r="AS49" s="125">
        <v>33011.61</v>
      </c>
      <c r="AT49" s="125">
        <v>9998.39</v>
      </c>
      <c r="AU49" s="125">
        <v>43010</v>
      </c>
      <c r="AV49" s="124">
        <v>23</v>
      </c>
      <c r="AW49" s="124"/>
      <c r="AX49" s="124"/>
      <c r="AY49" s="124"/>
      <c r="AZ49" s="124"/>
      <c r="BA49" s="124"/>
      <c r="BB49" s="124" t="s">
        <v>303</v>
      </c>
      <c r="BC49" s="124" t="s">
        <v>304</v>
      </c>
      <c r="BD49" s="124" t="s">
        <v>529</v>
      </c>
      <c r="BE49" s="125">
        <v>35000</v>
      </c>
      <c r="BF49" s="124" t="s">
        <v>472</v>
      </c>
      <c r="BG49" s="124" t="s">
        <v>715</v>
      </c>
      <c r="BH49" s="143" t="s">
        <v>263</v>
      </c>
      <c r="BI49" s="130" t="s">
        <v>100</v>
      </c>
      <c r="BJ49" s="131">
        <v>46185</v>
      </c>
      <c r="BK49" s="94"/>
      <c r="BL49" s="95"/>
      <c r="BM49" s="96"/>
      <c r="BN49" s="132" t="s">
        <v>223</v>
      </c>
      <c r="BO49" s="94"/>
      <c r="BP49" s="42"/>
      <c r="BQ49" s="135" t="s">
        <v>729</v>
      </c>
    </row>
    <row r="50" spans="1:69" ht="22.8" hidden="1" x14ac:dyDescent="0.3">
      <c r="A50" s="136">
        <v>46</v>
      </c>
      <c r="B50" s="124" t="s">
        <v>262</v>
      </c>
      <c r="C50" s="124" t="s">
        <v>257</v>
      </c>
      <c r="D50" s="124" t="s">
        <v>256</v>
      </c>
      <c r="E50" s="124" t="s">
        <v>276</v>
      </c>
      <c r="F50" s="124" t="s">
        <v>276</v>
      </c>
      <c r="G50" s="124" t="s">
        <v>271</v>
      </c>
      <c r="H50" s="124" t="s">
        <v>276</v>
      </c>
      <c r="I50" s="124">
        <v>66046</v>
      </c>
      <c r="J50" s="124" t="s">
        <v>388</v>
      </c>
      <c r="K50" s="124">
        <v>66046</v>
      </c>
      <c r="L50" s="124" t="s">
        <v>322</v>
      </c>
      <c r="M50" s="124" t="s">
        <v>323</v>
      </c>
      <c r="N50" s="124">
        <v>385968</v>
      </c>
      <c r="O50" s="124" t="s">
        <v>389</v>
      </c>
      <c r="P50" s="124">
        <v>568881</v>
      </c>
      <c r="Q50" s="124" t="s">
        <v>390</v>
      </c>
      <c r="R50" s="124" t="s">
        <v>282</v>
      </c>
      <c r="S50" s="124" t="s">
        <v>474</v>
      </c>
      <c r="T50" s="124" t="s">
        <v>474</v>
      </c>
      <c r="U50" s="124" t="s">
        <v>374</v>
      </c>
      <c r="V50" s="124" t="s">
        <v>285</v>
      </c>
      <c r="W50" s="124">
        <v>0</v>
      </c>
      <c r="X50" s="124" t="s">
        <v>470</v>
      </c>
      <c r="Y50" s="124">
        <v>357043966</v>
      </c>
      <c r="Z50" s="124" t="s">
        <v>475</v>
      </c>
      <c r="AA50" s="124" t="s">
        <v>640</v>
      </c>
      <c r="AB50" s="125">
        <v>26000</v>
      </c>
      <c r="AC50" s="124" t="s">
        <v>511</v>
      </c>
      <c r="AD50" s="124">
        <v>18</v>
      </c>
      <c r="AE50" s="124" t="s">
        <v>311</v>
      </c>
      <c r="AF50" s="124" t="s">
        <v>645</v>
      </c>
      <c r="AG50" s="124" t="s">
        <v>646</v>
      </c>
      <c r="AH50" s="124" t="s">
        <v>300</v>
      </c>
      <c r="AI50" s="124" t="s">
        <v>643</v>
      </c>
      <c r="AJ50" s="125">
        <v>1750</v>
      </c>
      <c r="AK50" s="125">
        <v>1750</v>
      </c>
      <c r="AL50" s="124"/>
      <c r="AM50" s="125">
        <v>0</v>
      </c>
      <c r="AN50" s="125">
        <v>0</v>
      </c>
      <c r="AO50" s="125">
        <v>0</v>
      </c>
      <c r="AP50" s="125">
        <v>26000</v>
      </c>
      <c r="AQ50" s="125">
        <v>5532</v>
      </c>
      <c r="AR50" s="125">
        <v>31532</v>
      </c>
      <c r="AS50" s="125">
        <v>26000</v>
      </c>
      <c r="AT50" s="125">
        <v>5532</v>
      </c>
      <c r="AU50" s="125">
        <v>31532</v>
      </c>
      <c r="AV50" s="124">
        <v>23</v>
      </c>
      <c r="AW50" s="124"/>
      <c r="AX50" s="124"/>
      <c r="AY50" s="124"/>
      <c r="AZ50" s="124"/>
      <c r="BA50" s="124"/>
      <c r="BB50" s="124" t="s">
        <v>303</v>
      </c>
      <c r="BC50" s="124" t="s">
        <v>304</v>
      </c>
      <c r="BD50" s="124" t="s">
        <v>529</v>
      </c>
      <c r="BE50" s="125">
        <v>26000</v>
      </c>
      <c r="BF50" s="124" t="s">
        <v>474</v>
      </c>
      <c r="BG50" s="124" t="s">
        <v>716</v>
      </c>
      <c r="BH50" s="143" t="s">
        <v>263</v>
      </c>
      <c r="BI50" s="130" t="s">
        <v>100</v>
      </c>
      <c r="BJ50" s="131">
        <v>46185</v>
      </c>
      <c r="BK50" s="94"/>
      <c r="BL50" s="95"/>
      <c r="BM50" s="96"/>
      <c r="BN50" s="132" t="s">
        <v>223</v>
      </c>
      <c r="BO50" s="94"/>
      <c r="BP50" s="42"/>
      <c r="BQ50" s="135" t="s">
        <v>729</v>
      </c>
    </row>
    <row r="51" spans="1:69" ht="22.8" hidden="1" x14ac:dyDescent="0.3">
      <c r="A51" s="136">
        <v>47</v>
      </c>
      <c r="B51" s="124" t="s">
        <v>262</v>
      </c>
      <c r="C51" s="124" t="s">
        <v>257</v>
      </c>
      <c r="D51" s="124" t="s">
        <v>256</v>
      </c>
      <c r="E51" s="124" t="s">
        <v>276</v>
      </c>
      <c r="F51" s="124" t="s">
        <v>276</v>
      </c>
      <c r="G51" s="124" t="s">
        <v>271</v>
      </c>
      <c r="H51" s="124" t="s">
        <v>276</v>
      </c>
      <c r="I51" s="124">
        <v>74081</v>
      </c>
      <c r="J51" s="124" t="s">
        <v>368</v>
      </c>
      <c r="K51" s="124">
        <v>74081</v>
      </c>
      <c r="L51" s="124" t="s">
        <v>322</v>
      </c>
      <c r="M51" s="124" t="s">
        <v>323</v>
      </c>
      <c r="N51" s="124">
        <v>119352</v>
      </c>
      <c r="O51" s="124" t="s">
        <v>369</v>
      </c>
      <c r="P51" s="124">
        <v>162740</v>
      </c>
      <c r="Q51" s="124" t="s">
        <v>370</v>
      </c>
      <c r="R51" s="124" t="s">
        <v>282</v>
      </c>
      <c r="S51" s="124" t="s">
        <v>476</v>
      </c>
      <c r="T51" s="124" t="s">
        <v>476</v>
      </c>
      <c r="U51" s="124" t="s">
        <v>326</v>
      </c>
      <c r="V51" s="124" t="s">
        <v>285</v>
      </c>
      <c r="W51" s="124">
        <v>0</v>
      </c>
      <c r="X51" s="124" t="s">
        <v>286</v>
      </c>
      <c r="Y51" s="124">
        <v>357685887</v>
      </c>
      <c r="Z51" s="124" t="s">
        <v>477</v>
      </c>
      <c r="AA51" s="124" t="s">
        <v>647</v>
      </c>
      <c r="AB51" s="125">
        <v>38000</v>
      </c>
      <c r="AC51" s="124" t="s">
        <v>511</v>
      </c>
      <c r="AD51" s="124">
        <v>24</v>
      </c>
      <c r="AE51" s="124" t="s">
        <v>512</v>
      </c>
      <c r="AF51" s="124" t="s">
        <v>648</v>
      </c>
      <c r="AG51" s="124" t="s">
        <v>514</v>
      </c>
      <c r="AH51" s="124" t="s">
        <v>515</v>
      </c>
      <c r="AI51" s="124" t="s">
        <v>643</v>
      </c>
      <c r="AJ51" s="125">
        <v>2010</v>
      </c>
      <c r="AK51" s="125">
        <v>2010</v>
      </c>
      <c r="AL51" s="124"/>
      <c r="AM51" s="125">
        <v>0</v>
      </c>
      <c r="AN51" s="125">
        <v>0</v>
      </c>
      <c r="AO51" s="125">
        <v>0</v>
      </c>
      <c r="AP51" s="125">
        <v>38000</v>
      </c>
      <c r="AQ51" s="125">
        <v>10124</v>
      </c>
      <c r="AR51" s="125">
        <v>48124</v>
      </c>
      <c r="AS51" s="125">
        <v>36143.410000000003</v>
      </c>
      <c r="AT51" s="125">
        <v>10086.59</v>
      </c>
      <c r="AU51" s="125">
        <v>46230</v>
      </c>
      <c r="AV51" s="124">
        <v>23</v>
      </c>
      <c r="AW51" s="124"/>
      <c r="AX51" s="124"/>
      <c r="AY51" s="124"/>
      <c r="AZ51" s="124"/>
      <c r="BA51" s="124"/>
      <c r="BB51" s="124" t="s">
        <v>303</v>
      </c>
      <c r="BC51" s="124" t="s">
        <v>304</v>
      </c>
      <c r="BD51" s="124" t="s">
        <v>529</v>
      </c>
      <c r="BE51" s="125">
        <v>38000</v>
      </c>
      <c r="BF51" s="124" t="s">
        <v>476</v>
      </c>
      <c r="BG51" s="124" t="s">
        <v>717</v>
      </c>
      <c r="BH51" s="143" t="s">
        <v>263</v>
      </c>
      <c r="BI51" s="130" t="s">
        <v>100</v>
      </c>
      <c r="BJ51" s="143">
        <v>46188</v>
      </c>
      <c r="BK51" s="94"/>
      <c r="BL51" s="95"/>
      <c r="BM51" s="96"/>
      <c r="BN51" s="132" t="s">
        <v>223</v>
      </c>
      <c r="BO51" s="94"/>
      <c r="BP51" s="42"/>
      <c r="BQ51" s="135" t="s">
        <v>729</v>
      </c>
    </row>
    <row r="52" spans="1:69" ht="22.8" hidden="1" x14ac:dyDescent="0.3">
      <c r="A52" s="136">
        <v>48</v>
      </c>
      <c r="B52" s="124" t="s">
        <v>262</v>
      </c>
      <c r="C52" s="124" t="s">
        <v>257</v>
      </c>
      <c r="D52" s="124" t="s">
        <v>256</v>
      </c>
      <c r="E52" s="124" t="s">
        <v>276</v>
      </c>
      <c r="F52" s="124" t="s">
        <v>276</v>
      </c>
      <c r="G52" s="124" t="s">
        <v>271</v>
      </c>
      <c r="H52" s="124" t="s">
        <v>276</v>
      </c>
      <c r="I52" s="124">
        <v>66046</v>
      </c>
      <c r="J52" s="124" t="s">
        <v>388</v>
      </c>
      <c r="K52" s="124">
        <v>66046</v>
      </c>
      <c r="L52" s="124" t="s">
        <v>322</v>
      </c>
      <c r="M52" s="124" t="s">
        <v>323</v>
      </c>
      <c r="N52" s="124">
        <v>110509</v>
      </c>
      <c r="O52" s="124" t="s">
        <v>440</v>
      </c>
      <c r="P52" s="124">
        <v>151622</v>
      </c>
      <c r="Q52" s="124" t="s">
        <v>478</v>
      </c>
      <c r="R52" s="124" t="s">
        <v>282</v>
      </c>
      <c r="S52" s="124" t="s">
        <v>479</v>
      </c>
      <c r="T52" s="124" t="s">
        <v>479</v>
      </c>
      <c r="U52" s="124" t="s">
        <v>374</v>
      </c>
      <c r="V52" s="124" t="s">
        <v>285</v>
      </c>
      <c r="W52" s="124">
        <v>0</v>
      </c>
      <c r="X52" s="124" t="s">
        <v>480</v>
      </c>
      <c r="Y52" s="124">
        <v>358047575</v>
      </c>
      <c r="Z52" s="124" t="s">
        <v>481</v>
      </c>
      <c r="AA52" s="124" t="s">
        <v>310</v>
      </c>
      <c r="AB52" s="125">
        <v>80000</v>
      </c>
      <c r="AC52" s="124" t="s">
        <v>511</v>
      </c>
      <c r="AD52" s="124">
        <v>30</v>
      </c>
      <c r="AE52" s="124" t="s">
        <v>649</v>
      </c>
      <c r="AF52" s="124" t="s">
        <v>650</v>
      </c>
      <c r="AG52" s="124" t="s">
        <v>603</v>
      </c>
      <c r="AH52" s="124" t="s">
        <v>346</v>
      </c>
      <c r="AI52" s="124" t="s">
        <v>334</v>
      </c>
      <c r="AJ52" s="125">
        <v>3600</v>
      </c>
      <c r="AK52" s="125">
        <v>3600</v>
      </c>
      <c r="AL52" s="124" t="s">
        <v>651</v>
      </c>
      <c r="AM52" s="125">
        <v>23774.03</v>
      </c>
      <c r="AN52" s="125">
        <v>15825.97</v>
      </c>
      <c r="AO52" s="125">
        <v>39600</v>
      </c>
      <c r="AP52" s="125">
        <v>56225.97</v>
      </c>
      <c r="AQ52" s="125">
        <v>12347.03</v>
      </c>
      <c r="AR52" s="125">
        <v>68573</v>
      </c>
      <c r="AS52" s="125">
        <v>26794.83</v>
      </c>
      <c r="AT52" s="125">
        <v>9205.17</v>
      </c>
      <c r="AU52" s="125">
        <v>36000</v>
      </c>
      <c r="AV52" s="124">
        <v>21</v>
      </c>
      <c r="AW52" s="124"/>
      <c r="AX52" s="124"/>
      <c r="AY52" s="124"/>
      <c r="AZ52" s="124"/>
      <c r="BA52" s="124"/>
      <c r="BB52" s="124" t="s">
        <v>303</v>
      </c>
      <c r="BC52" s="124" t="s">
        <v>304</v>
      </c>
      <c r="BD52" s="124" t="s">
        <v>309</v>
      </c>
      <c r="BE52" s="125">
        <v>80000</v>
      </c>
      <c r="BF52" s="124" t="s">
        <v>479</v>
      </c>
      <c r="BG52" s="124" t="s">
        <v>718</v>
      </c>
      <c r="BH52" s="143" t="s">
        <v>263</v>
      </c>
      <c r="BI52" s="130" t="s">
        <v>100</v>
      </c>
      <c r="BJ52" s="131">
        <v>46185</v>
      </c>
      <c r="BK52" s="94"/>
      <c r="BL52" s="95"/>
      <c r="BM52" s="96"/>
      <c r="BN52" s="132" t="s">
        <v>223</v>
      </c>
      <c r="BO52" s="94"/>
      <c r="BP52" s="42"/>
      <c r="BQ52" s="135" t="s">
        <v>729</v>
      </c>
    </row>
    <row r="53" spans="1:69" ht="22.8" hidden="1" x14ac:dyDescent="0.3">
      <c r="A53" s="136">
        <v>49</v>
      </c>
      <c r="B53" s="124" t="s">
        <v>262</v>
      </c>
      <c r="C53" s="124" t="s">
        <v>257</v>
      </c>
      <c r="D53" s="124" t="s">
        <v>256</v>
      </c>
      <c r="E53" s="124" t="s">
        <v>276</v>
      </c>
      <c r="F53" s="124" t="s">
        <v>276</v>
      </c>
      <c r="G53" s="124" t="s">
        <v>271</v>
      </c>
      <c r="H53" s="124" t="s">
        <v>276</v>
      </c>
      <c r="I53" s="124">
        <v>68408</v>
      </c>
      <c r="J53" s="124" t="s">
        <v>482</v>
      </c>
      <c r="K53" s="124">
        <v>68408</v>
      </c>
      <c r="L53" s="124" t="s">
        <v>322</v>
      </c>
      <c r="M53" s="124" t="s">
        <v>323</v>
      </c>
      <c r="N53" s="124">
        <v>109805</v>
      </c>
      <c r="O53" s="124" t="s">
        <v>483</v>
      </c>
      <c r="P53" s="124">
        <v>150613</v>
      </c>
      <c r="Q53" s="124" t="s">
        <v>484</v>
      </c>
      <c r="R53" s="124" t="s">
        <v>282</v>
      </c>
      <c r="S53" s="124" t="s">
        <v>485</v>
      </c>
      <c r="T53" s="124" t="s">
        <v>485</v>
      </c>
      <c r="U53" s="124" t="s">
        <v>326</v>
      </c>
      <c r="V53" s="124" t="s">
        <v>285</v>
      </c>
      <c r="W53" s="124">
        <v>0</v>
      </c>
      <c r="X53" s="124" t="s">
        <v>286</v>
      </c>
      <c r="Y53" s="124">
        <v>358111131</v>
      </c>
      <c r="Z53" s="124" t="s">
        <v>486</v>
      </c>
      <c r="AA53" s="124" t="s">
        <v>310</v>
      </c>
      <c r="AB53" s="125">
        <v>44000</v>
      </c>
      <c r="AC53" s="124" t="s">
        <v>523</v>
      </c>
      <c r="AD53" s="124">
        <v>24</v>
      </c>
      <c r="AE53" s="124" t="s">
        <v>622</v>
      </c>
      <c r="AF53" s="124" t="s">
        <v>652</v>
      </c>
      <c r="AG53" s="124" t="s">
        <v>653</v>
      </c>
      <c r="AH53" s="124" t="s">
        <v>346</v>
      </c>
      <c r="AI53" s="124" t="s">
        <v>654</v>
      </c>
      <c r="AJ53" s="125">
        <v>2340</v>
      </c>
      <c r="AK53" s="125">
        <v>2340</v>
      </c>
      <c r="AL53" s="124" t="s">
        <v>655</v>
      </c>
      <c r="AM53" s="125">
        <v>10625.29</v>
      </c>
      <c r="AN53" s="125">
        <v>5754.71</v>
      </c>
      <c r="AO53" s="125">
        <v>16380</v>
      </c>
      <c r="AP53" s="125">
        <v>33374.71</v>
      </c>
      <c r="AQ53" s="125">
        <v>6567.29</v>
      </c>
      <c r="AR53" s="125">
        <v>39942</v>
      </c>
      <c r="AS53" s="125">
        <v>26483.89</v>
      </c>
      <c r="AT53" s="125">
        <v>6276.11</v>
      </c>
      <c r="AU53" s="125">
        <v>32760</v>
      </c>
      <c r="AV53" s="124">
        <v>21</v>
      </c>
      <c r="AW53" s="124"/>
      <c r="AX53" s="124"/>
      <c r="AY53" s="124"/>
      <c r="AZ53" s="124"/>
      <c r="BA53" s="124"/>
      <c r="BB53" s="124" t="s">
        <v>303</v>
      </c>
      <c r="BC53" s="124" t="s">
        <v>304</v>
      </c>
      <c r="BD53" s="124" t="s">
        <v>539</v>
      </c>
      <c r="BE53" s="125">
        <v>44000</v>
      </c>
      <c r="BF53" s="124" t="s">
        <v>485</v>
      </c>
      <c r="BG53" s="124" t="s">
        <v>719</v>
      </c>
      <c r="BH53" s="143" t="s">
        <v>263</v>
      </c>
      <c r="BI53" s="130" t="s">
        <v>100</v>
      </c>
      <c r="BJ53" s="131">
        <v>46185</v>
      </c>
      <c r="BK53" s="94"/>
      <c r="BL53" s="95"/>
      <c r="BM53" s="96"/>
      <c r="BN53" s="132" t="s">
        <v>223</v>
      </c>
      <c r="BO53" s="94"/>
      <c r="BP53" s="42"/>
      <c r="BQ53" s="135" t="s">
        <v>729</v>
      </c>
    </row>
    <row r="54" spans="1:69" ht="22.8" hidden="1" x14ac:dyDescent="0.3">
      <c r="A54" s="136">
        <v>50</v>
      </c>
      <c r="B54" s="124" t="s">
        <v>262</v>
      </c>
      <c r="C54" s="124" t="s">
        <v>257</v>
      </c>
      <c r="D54" s="124" t="s">
        <v>256</v>
      </c>
      <c r="E54" s="124" t="s">
        <v>276</v>
      </c>
      <c r="F54" s="124" t="s">
        <v>276</v>
      </c>
      <c r="G54" s="124" t="s">
        <v>271</v>
      </c>
      <c r="H54" s="124" t="s">
        <v>276</v>
      </c>
      <c r="I54" s="124">
        <v>66055</v>
      </c>
      <c r="J54" s="124" t="s">
        <v>388</v>
      </c>
      <c r="K54" s="124">
        <v>66055</v>
      </c>
      <c r="L54" s="124" t="s">
        <v>322</v>
      </c>
      <c r="M54" s="124" t="s">
        <v>323</v>
      </c>
      <c r="N54" s="124">
        <v>112188</v>
      </c>
      <c r="O54" s="124" t="s">
        <v>449</v>
      </c>
      <c r="P54" s="124">
        <v>676237</v>
      </c>
      <c r="Q54" s="124" t="s">
        <v>487</v>
      </c>
      <c r="R54" s="124" t="s">
        <v>282</v>
      </c>
      <c r="S54" s="124" t="s">
        <v>488</v>
      </c>
      <c r="T54" s="124" t="s">
        <v>488</v>
      </c>
      <c r="U54" s="124" t="s">
        <v>292</v>
      </c>
      <c r="V54" s="124" t="s">
        <v>285</v>
      </c>
      <c r="W54" s="124">
        <v>0</v>
      </c>
      <c r="X54" s="124" t="s">
        <v>480</v>
      </c>
      <c r="Y54" s="124">
        <v>358331545</v>
      </c>
      <c r="Z54" s="124" t="s">
        <v>489</v>
      </c>
      <c r="AA54" s="124" t="s">
        <v>310</v>
      </c>
      <c r="AB54" s="125">
        <v>59000</v>
      </c>
      <c r="AC54" s="124" t="s">
        <v>511</v>
      </c>
      <c r="AD54" s="124">
        <v>24</v>
      </c>
      <c r="AE54" s="124" t="s">
        <v>656</v>
      </c>
      <c r="AF54" s="124" t="s">
        <v>657</v>
      </c>
      <c r="AG54" s="124" t="s">
        <v>624</v>
      </c>
      <c r="AH54" s="124" t="s">
        <v>300</v>
      </c>
      <c r="AI54" s="124" t="s">
        <v>334</v>
      </c>
      <c r="AJ54" s="125">
        <v>3120</v>
      </c>
      <c r="AK54" s="125">
        <v>3120</v>
      </c>
      <c r="AL54" s="124" t="s">
        <v>658</v>
      </c>
      <c r="AM54" s="125">
        <v>16649.04</v>
      </c>
      <c r="AN54" s="125">
        <v>8310.9599999999991</v>
      </c>
      <c r="AO54" s="125">
        <v>24960</v>
      </c>
      <c r="AP54" s="125">
        <v>42350.96</v>
      </c>
      <c r="AQ54" s="125">
        <v>7585.04</v>
      </c>
      <c r="AR54" s="125">
        <v>49936</v>
      </c>
      <c r="AS54" s="125">
        <v>33339.480000000003</v>
      </c>
      <c r="AT54" s="125">
        <v>7220.52</v>
      </c>
      <c r="AU54" s="125">
        <v>40560</v>
      </c>
      <c r="AV54" s="124">
        <v>21</v>
      </c>
      <c r="AW54" s="124"/>
      <c r="AX54" s="124"/>
      <c r="AY54" s="124"/>
      <c r="AZ54" s="124"/>
      <c r="BA54" s="124"/>
      <c r="BB54" s="124" t="s">
        <v>303</v>
      </c>
      <c r="BC54" s="124" t="s">
        <v>304</v>
      </c>
      <c r="BD54" s="124" t="s">
        <v>539</v>
      </c>
      <c r="BE54" s="125">
        <v>59000</v>
      </c>
      <c r="BF54" s="124" t="s">
        <v>488</v>
      </c>
      <c r="BG54" s="124" t="s">
        <v>720</v>
      </c>
      <c r="BH54" s="143" t="s">
        <v>263</v>
      </c>
      <c r="BI54" s="130" t="s">
        <v>100</v>
      </c>
      <c r="BJ54" s="131">
        <v>46185</v>
      </c>
      <c r="BK54" s="94"/>
      <c r="BL54" s="95"/>
      <c r="BM54" s="96"/>
      <c r="BN54" s="132" t="s">
        <v>223</v>
      </c>
      <c r="BO54" s="94"/>
      <c r="BP54" s="42"/>
      <c r="BQ54" s="135" t="s">
        <v>729</v>
      </c>
    </row>
    <row r="55" spans="1:69" ht="22.8" hidden="1" x14ac:dyDescent="0.3">
      <c r="A55" s="136">
        <v>51</v>
      </c>
      <c r="B55" s="124" t="s">
        <v>262</v>
      </c>
      <c r="C55" s="124" t="s">
        <v>257</v>
      </c>
      <c r="D55" s="124" t="s">
        <v>256</v>
      </c>
      <c r="E55" s="124" t="s">
        <v>276</v>
      </c>
      <c r="F55" s="124" t="s">
        <v>276</v>
      </c>
      <c r="G55" s="124" t="s">
        <v>271</v>
      </c>
      <c r="H55" s="124" t="s">
        <v>276</v>
      </c>
      <c r="I55" s="124">
        <v>66046</v>
      </c>
      <c r="J55" s="124" t="s">
        <v>388</v>
      </c>
      <c r="K55" s="124">
        <v>66046</v>
      </c>
      <c r="L55" s="124" t="s">
        <v>322</v>
      </c>
      <c r="M55" s="124" t="s">
        <v>323</v>
      </c>
      <c r="N55" s="124">
        <v>110069</v>
      </c>
      <c r="O55" s="124" t="s">
        <v>462</v>
      </c>
      <c r="P55" s="124">
        <v>150994</v>
      </c>
      <c r="Q55" s="124" t="s">
        <v>435</v>
      </c>
      <c r="R55" s="124" t="s">
        <v>282</v>
      </c>
      <c r="S55" s="124" t="s">
        <v>490</v>
      </c>
      <c r="T55" s="124" t="s">
        <v>490</v>
      </c>
      <c r="U55" s="124" t="s">
        <v>292</v>
      </c>
      <c r="V55" s="124" t="s">
        <v>285</v>
      </c>
      <c r="W55" s="124">
        <v>0</v>
      </c>
      <c r="X55" s="124" t="s">
        <v>491</v>
      </c>
      <c r="Y55" s="124">
        <v>358525829</v>
      </c>
      <c r="Z55" s="124" t="s">
        <v>492</v>
      </c>
      <c r="AA55" s="124" t="s">
        <v>334</v>
      </c>
      <c r="AB55" s="125">
        <v>31000</v>
      </c>
      <c r="AC55" s="124" t="s">
        <v>511</v>
      </c>
      <c r="AD55" s="124">
        <v>24</v>
      </c>
      <c r="AE55" s="124" t="s">
        <v>311</v>
      </c>
      <c r="AF55" s="124" t="s">
        <v>630</v>
      </c>
      <c r="AG55" s="124" t="s">
        <v>631</v>
      </c>
      <c r="AH55" s="124" t="s">
        <v>300</v>
      </c>
      <c r="AI55" s="124" t="s">
        <v>569</v>
      </c>
      <c r="AJ55" s="125">
        <v>1650</v>
      </c>
      <c r="AK55" s="125">
        <v>1650</v>
      </c>
      <c r="AL55" s="124" t="s">
        <v>659</v>
      </c>
      <c r="AM55" s="125">
        <v>2038.05</v>
      </c>
      <c r="AN55" s="125">
        <v>1261.95</v>
      </c>
      <c r="AO55" s="125">
        <v>3300</v>
      </c>
      <c r="AP55" s="125">
        <v>28961.95</v>
      </c>
      <c r="AQ55" s="125">
        <v>7357.05</v>
      </c>
      <c r="AR55" s="125">
        <v>36319</v>
      </c>
      <c r="AS55" s="125">
        <v>22672.57</v>
      </c>
      <c r="AT55" s="125">
        <v>7027.43</v>
      </c>
      <c r="AU55" s="125">
        <v>29700</v>
      </c>
      <c r="AV55" s="124">
        <v>20</v>
      </c>
      <c r="AW55" s="124"/>
      <c r="AX55" s="124"/>
      <c r="AY55" s="124"/>
      <c r="AZ55" s="124"/>
      <c r="BA55" s="124"/>
      <c r="BB55" s="124" t="s">
        <v>303</v>
      </c>
      <c r="BC55" s="124" t="s">
        <v>304</v>
      </c>
      <c r="BD55" s="124" t="s">
        <v>521</v>
      </c>
      <c r="BE55" s="125">
        <v>31000</v>
      </c>
      <c r="BF55" s="124" t="s">
        <v>490</v>
      </c>
      <c r="BG55" s="124" t="s">
        <v>721</v>
      </c>
      <c r="BH55" s="143" t="s">
        <v>263</v>
      </c>
      <c r="BI55" s="130" t="s">
        <v>100</v>
      </c>
      <c r="BJ55" s="131">
        <v>46185</v>
      </c>
      <c r="BK55" s="94"/>
      <c r="BL55" s="95"/>
      <c r="BM55" s="96"/>
      <c r="BN55" s="132" t="s">
        <v>223</v>
      </c>
      <c r="BO55" s="94"/>
      <c r="BP55" s="42"/>
      <c r="BQ55" s="135" t="s">
        <v>729</v>
      </c>
    </row>
    <row r="56" spans="1:69" ht="22.8" hidden="1" x14ac:dyDescent="0.3">
      <c r="A56" s="136">
        <v>52</v>
      </c>
      <c r="B56" s="124" t="s">
        <v>262</v>
      </c>
      <c r="C56" s="124" t="s">
        <v>257</v>
      </c>
      <c r="D56" s="124" t="s">
        <v>256</v>
      </c>
      <c r="E56" s="124" t="s">
        <v>276</v>
      </c>
      <c r="F56" s="124" t="s">
        <v>276</v>
      </c>
      <c r="G56" s="124" t="s">
        <v>271</v>
      </c>
      <c r="H56" s="124" t="s">
        <v>276</v>
      </c>
      <c r="I56" s="124">
        <v>66046</v>
      </c>
      <c r="J56" s="124" t="s">
        <v>388</v>
      </c>
      <c r="K56" s="124">
        <v>66046</v>
      </c>
      <c r="L56" s="124" t="s">
        <v>322</v>
      </c>
      <c r="M56" s="124" t="s">
        <v>323</v>
      </c>
      <c r="N56" s="124">
        <v>385968</v>
      </c>
      <c r="O56" s="124" t="s">
        <v>389</v>
      </c>
      <c r="P56" s="124">
        <v>568881</v>
      </c>
      <c r="Q56" s="124" t="s">
        <v>390</v>
      </c>
      <c r="R56" s="124" t="s">
        <v>282</v>
      </c>
      <c r="S56" s="124" t="s">
        <v>493</v>
      </c>
      <c r="T56" s="124" t="s">
        <v>493</v>
      </c>
      <c r="U56" s="124" t="s">
        <v>292</v>
      </c>
      <c r="V56" s="124" t="s">
        <v>285</v>
      </c>
      <c r="W56" s="124">
        <v>0</v>
      </c>
      <c r="X56" s="124" t="s">
        <v>494</v>
      </c>
      <c r="Y56" s="124">
        <v>358525845</v>
      </c>
      <c r="Z56" s="124" t="s">
        <v>495</v>
      </c>
      <c r="AA56" s="124" t="s">
        <v>334</v>
      </c>
      <c r="AB56" s="125">
        <v>56000</v>
      </c>
      <c r="AC56" s="124" t="s">
        <v>511</v>
      </c>
      <c r="AD56" s="124">
        <v>24</v>
      </c>
      <c r="AE56" s="124" t="s">
        <v>546</v>
      </c>
      <c r="AF56" s="124" t="s">
        <v>535</v>
      </c>
      <c r="AG56" s="124" t="s">
        <v>536</v>
      </c>
      <c r="AH56" s="124" t="s">
        <v>300</v>
      </c>
      <c r="AI56" s="124" t="s">
        <v>569</v>
      </c>
      <c r="AJ56" s="125">
        <v>2980</v>
      </c>
      <c r="AK56" s="125">
        <v>2980</v>
      </c>
      <c r="AL56" s="124"/>
      <c r="AM56" s="125">
        <v>0</v>
      </c>
      <c r="AN56" s="125">
        <v>0</v>
      </c>
      <c r="AO56" s="125">
        <v>0</v>
      </c>
      <c r="AP56" s="125">
        <v>56000</v>
      </c>
      <c r="AQ56" s="125">
        <v>15574</v>
      </c>
      <c r="AR56" s="125">
        <v>71574</v>
      </c>
      <c r="AS56" s="125">
        <v>44622.79</v>
      </c>
      <c r="AT56" s="125">
        <v>14977.21</v>
      </c>
      <c r="AU56" s="125">
        <v>59600</v>
      </c>
      <c r="AV56" s="124">
        <v>20</v>
      </c>
      <c r="AW56" s="124"/>
      <c r="AX56" s="124"/>
      <c r="AY56" s="124"/>
      <c r="AZ56" s="124"/>
      <c r="BA56" s="124"/>
      <c r="BB56" s="124" t="s">
        <v>303</v>
      </c>
      <c r="BC56" s="124" t="s">
        <v>304</v>
      </c>
      <c r="BD56" s="124" t="s">
        <v>550</v>
      </c>
      <c r="BE56" s="125">
        <v>56000</v>
      </c>
      <c r="BF56" s="124" t="s">
        <v>493</v>
      </c>
      <c r="BG56" s="124" t="s">
        <v>722</v>
      </c>
      <c r="BH56" s="143" t="s">
        <v>263</v>
      </c>
      <c r="BI56" s="130" t="s">
        <v>100</v>
      </c>
      <c r="BJ56" s="131">
        <v>46185</v>
      </c>
      <c r="BK56" s="94"/>
      <c r="BL56" s="95"/>
      <c r="BM56" s="96"/>
      <c r="BN56" s="132" t="s">
        <v>223</v>
      </c>
      <c r="BO56" s="94"/>
      <c r="BP56" s="42"/>
      <c r="BQ56" s="135" t="s">
        <v>729</v>
      </c>
    </row>
    <row r="57" spans="1:69" ht="22.8" hidden="1" x14ac:dyDescent="0.3">
      <c r="A57" s="136">
        <v>53</v>
      </c>
      <c r="B57" s="124" t="s">
        <v>262</v>
      </c>
      <c r="C57" s="124" t="s">
        <v>257</v>
      </c>
      <c r="D57" s="124" t="s">
        <v>256</v>
      </c>
      <c r="E57" s="124" t="s">
        <v>276</v>
      </c>
      <c r="F57" s="124" t="s">
        <v>276</v>
      </c>
      <c r="G57" s="124" t="s">
        <v>271</v>
      </c>
      <c r="H57" s="124" t="s">
        <v>276</v>
      </c>
      <c r="I57" s="124">
        <v>56372</v>
      </c>
      <c r="J57" s="124" t="s">
        <v>376</v>
      </c>
      <c r="K57" s="124">
        <v>56372</v>
      </c>
      <c r="L57" s="124" t="s">
        <v>322</v>
      </c>
      <c r="M57" s="124" t="s">
        <v>323</v>
      </c>
      <c r="N57" s="124">
        <v>295038</v>
      </c>
      <c r="O57" s="124" t="s">
        <v>377</v>
      </c>
      <c r="P57" s="124">
        <v>392219</v>
      </c>
      <c r="Q57" s="124" t="s">
        <v>419</v>
      </c>
      <c r="R57" s="124" t="s">
        <v>282</v>
      </c>
      <c r="S57" s="124" t="s">
        <v>496</v>
      </c>
      <c r="T57" s="124" t="s">
        <v>496</v>
      </c>
      <c r="U57" s="124" t="s">
        <v>292</v>
      </c>
      <c r="V57" s="124" t="s">
        <v>285</v>
      </c>
      <c r="W57" s="124">
        <v>0</v>
      </c>
      <c r="X57" s="124" t="s">
        <v>286</v>
      </c>
      <c r="Y57" s="124">
        <v>358841106</v>
      </c>
      <c r="Z57" s="124" t="s">
        <v>497</v>
      </c>
      <c r="AA57" s="124" t="s">
        <v>660</v>
      </c>
      <c r="AB57" s="125">
        <v>45000</v>
      </c>
      <c r="AC57" s="124" t="s">
        <v>523</v>
      </c>
      <c r="AD57" s="124">
        <v>24</v>
      </c>
      <c r="AE57" s="124" t="s">
        <v>546</v>
      </c>
      <c r="AF57" s="124" t="s">
        <v>636</v>
      </c>
      <c r="AG57" s="124" t="s">
        <v>637</v>
      </c>
      <c r="AH57" s="124" t="s">
        <v>300</v>
      </c>
      <c r="AI57" s="124" t="s">
        <v>661</v>
      </c>
      <c r="AJ57" s="125">
        <v>2380</v>
      </c>
      <c r="AK57" s="125">
        <v>2380</v>
      </c>
      <c r="AL57" s="124" t="s">
        <v>662</v>
      </c>
      <c r="AM57" s="125">
        <v>4160.84</v>
      </c>
      <c r="AN57" s="125">
        <v>2979.16</v>
      </c>
      <c r="AO57" s="125">
        <v>7140</v>
      </c>
      <c r="AP57" s="125">
        <v>40839.160000000003</v>
      </c>
      <c r="AQ57" s="125">
        <v>9846.84</v>
      </c>
      <c r="AR57" s="125">
        <v>50686</v>
      </c>
      <c r="AS57" s="125">
        <v>26895.11</v>
      </c>
      <c r="AT57" s="125">
        <v>8804.89</v>
      </c>
      <c r="AU57" s="125">
        <v>35700</v>
      </c>
      <c r="AV57" s="124">
        <v>18</v>
      </c>
      <c r="AW57" s="124"/>
      <c r="AX57" s="124"/>
      <c r="AY57" s="124"/>
      <c r="AZ57" s="124"/>
      <c r="BA57" s="124"/>
      <c r="BB57" s="124" t="s">
        <v>303</v>
      </c>
      <c r="BC57" s="124" t="s">
        <v>304</v>
      </c>
      <c r="BD57" s="124" t="s">
        <v>539</v>
      </c>
      <c r="BE57" s="125">
        <v>45000</v>
      </c>
      <c r="BF57" s="124" t="s">
        <v>496</v>
      </c>
      <c r="BG57" s="124" t="s">
        <v>723</v>
      </c>
      <c r="BH57" s="143" t="s">
        <v>263</v>
      </c>
      <c r="BI57" s="130" t="s">
        <v>100</v>
      </c>
      <c r="BJ57" s="143">
        <v>46188</v>
      </c>
      <c r="BK57" s="94"/>
      <c r="BL57" s="95"/>
      <c r="BM57" s="96"/>
      <c r="BN57" s="132" t="s">
        <v>223</v>
      </c>
      <c r="BO57" s="94"/>
      <c r="BP57" s="42"/>
      <c r="BQ57" s="135" t="s">
        <v>729</v>
      </c>
    </row>
    <row r="58" spans="1:69" ht="22.8" hidden="1" x14ac:dyDescent="0.3">
      <c r="A58" s="136">
        <v>54</v>
      </c>
      <c r="B58" s="124" t="s">
        <v>262</v>
      </c>
      <c r="C58" s="124" t="s">
        <v>257</v>
      </c>
      <c r="D58" s="124" t="s">
        <v>256</v>
      </c>
      <c r="E58" s="124" t="s">
        <v>276</v>
      </c>
      <c r="F58" s="124" t="s">
        <v>276</v>
      </c>
      <c r="G58" s="124" t="s">
        <v>271</v>
      </c>
      <c r="H58" s="124" t="s">
        <v>276</v>
      </c>
      <c r="I58" s="124">
        <v>56372</v>
      </c>
      <c r="J58" s="124" t="s">
        <v>376</v>
      </c>
      <c r="K58" s="124">
        <v>56372</v>
      </c>
      <c r="L58" s="124" t="s">
        <v>322</v>
      </c>
      <c r="M58" s="124" t="s">
        <v>323</v>
      </c>
      <c r="N58" s="124">
        <v>295038</v>
      </c>
      <c r="O58" s="124" t="s">
        <v>377</v>
      </c>
      <c r="P58" s="124">
        <v>392219</v>
      </c>
      <c r="Q58" s="124" t="s">
        <v>419</v>
      </c>
      <c r="R58" s="124" t="s">
        <v>282</v>
      </c>
      <c r="S58" s="124" t="s">
        <v>498</v>
      </c>
      <c r="T58" s="124" t="s">
        <v>498</v>
      </c>
      <c r="U58" s="124" t="s">
        <v>292</v>
      </c>
      <c r="V58" s="124" t="s">
        <v>285</v>
      </c>
      <c r="W58" s="124">
        <v>0</v>
      </c>
      <c r="X58" s="124" t="s">
        <v>286</v>
      </c>
      <c r="Y58" s="124">
        <v>358841107</v>
      </c>
      <c r="Z58" s="124" t="s">
        <v>499</v>
      </c>
      <c r="AA58" s="124" t="s">
        <v>660</v>
      </c>
      <c r="AB58" s="125">
        <v>45000</v>
      </c>
      <c r="AC58" s="124" t="s">
        <v>523</v>
      </c>
      <c r="AD58" s="124">
        <v>24</v>
      </c>
      <c r="AE58" s="124" t="s">
        <v>546</v>
      </c>
      <c r="AF58" s="124" t="s">
        <v>636</v>
      </c>
      <c r="AG58" s="124" t="s">
        <v>637</v>
      </c>
      <c r="AH58" s="124" t="s">
        <v>300</v>
      </c>
      <c r="AI58" s="124" t="s">
        <v>661</v>
      </c>
      <c r="AJ58" s="125">
        <v>2380</v>
      </c>
      <c r="AK58" s="125">
        <v>2380</v>
      </c>
      <c r="AL58" s="124" t="s">
        <v>605</v>
      </c>
      <c r="AM58" s="125">
        <v>1094.42</v>
      </c>
      <c r="AN58" s="125">
        <v>1905.58</v>
      </c>
      <c r="AO58" s="125">
        <v>3000</v>
      </c>
      <c r="AP58" s="125">
        <v>43905.58</v>
      </c>
      <c r="AQ58" s="125">
        <v>10920.42</v>
      </c>
      <c r="AR58" s="125">
        <v>54826</v>
      </c>
      <c r="AS58" s="125">
        <v>29961.53</v>
      </c>
      <c r="AT58" s="125">
        <v>9878.4699999999993</v>
      </c>
      <c r="AU58" s="125">
        <v>39840</v>
      </c>
      <c r="AV58" s="124">
        <v>18</v>
      </c>
      <c r="AW58" s="124"/>
      <c r="AX58" s="124"/>
      <c r="AY58" s="124"/>
      <c r="AZ58" s="124"/>
      <c r="BA58" s="124"/>
      <c r="BB58" s="124" t="s">
        <v>303</v>
      </c>
      <c r="BC58" s="124" t="s">
        <v>304</v>
      </c>
      <c r="BD58" s="124" t="s">
        <v>521</v>
      </c>
      <c r="BE58" s="125">
        <v>45000</v>
      </c>
      <c r="BF58" s="124" t="s">
        <v>498</v>
      </c>
      <c r="BG58" s="124" t="s">
        <v>724</v>
      </c>
      <c r="BH58" s="143" t="s">
        <v>263</v>
      </c>
      <c r="BI58" s="130" t="s">
        <v>100</v>
      </c>
      <c r="BJ58" s="143">
        <v>46188</v>
      </c>
      <c r="BK58" s="94"/>
      <c r="BL58" s="95"/>
      <c r="BM58" s="96"/>
      <c r="BN58" s="132" t="s">
        <v>223</v>
      </c>
      <c r="BO58" s="94"/>
      <c r="BP58" s="42"/>
      <c r="BQ58" s="135" t="s">
        <v>729</v>
      </c>
    </row>
    <row r="59" spans="1:69" ht="22.8" hidden="1" x14ac:dyDescent="0.3">
      <c r="A59" s="136">
        <v>55</v>
      </c>
      <c r="B59" s="124" t="s">
        <v>262</v>
      </c>
      <c r="C59" s="124" t="s">
        <v>257</v>
      </c>
      <c r="D59" s="124" t="s">
        <v>256</v>
      </c>
      <c r="E59" s="124" t="s">
        <v>276</v>
      </c>
      <c r="F59" s="124" t="s">
        <v>276</v>
      </c>
      <c r="G59" s="124" t="s">
        <v>271</v>
      </c>
      <c r="H59" s="124" t="s">
        <v>276</v>
      </c>
      <c r="I59" s="124">
        <v>56372</v>
      </c>
      <c r="J59" s="124" t="s">
        <v>376</v>
      </c>
      <c r="K59" s="124">
        <v>56372</v>
      </c>
      <c r="L59" s="124" t="s">
        <v>322</v>
      </c>
      <c r="M59" s="124" t="s">
        <v>323</v>
      </c>
      <c r="N59" s="124">
        <v>295038</v>
      </c>
      <c r="O59" s="124" t="s">
        <v>377</v>
      </c>
      <c r="P59" s="124">
        <v>528910</v>
      </c>
      <c r="Q59" s="124" t="s">
        <v>378</v>
      </c>
      <c r="R59" s="124" t="s">
        <v>282</v>
      </c>
      <c r="S59" s="124" t="s">
        <v>500</v>
      </c>
      <c r="T59" s="124" t="s">
        <v>500</v>
      </c>
      <c r="U59" s="124" t="s">
        <v>292</v>
      </c>
      <c r="V59" s="124" t="s">
        <v>285</v>
      </c>
      <c r="W59" s="124">
        <v>0</v>
      </c>
      <c r="X59" s="124" t="s">
        <v>286</v>
      </c>
      <c r="Y59" s="124">
        <v>358841110</v>
      </c>
      <c r="Z59" s="124" t="s">
        <v>501</v>
      </c>
      <c r="AA59" s="124" t="s">
        <v>663</v>
      </c>
      <c r="AB59" s="125">
        <v>24000</v>
      </c>
      <c r="AC59" s="124" t="s">
        <v>523</v>
      </c>
      <c r="AD59" s="124">
        <v>18</v>
      </c>
      <c r="AE59" s="124" t="s">
        <v>311</v>
      </c>
      <c r="AF59" s="124" t="s">
        <v>664</v>
      </c>
      <c r="AG59" s="124" t="s">
        <v>665</v>
      </c>
      <c r="AH59" s="124" t="s">
        <v>300</v>
      </c>
      <c r="AI59" s="124" t="s">
        <v>661</v>
      </c>
      <c r="AJ59" s="125">
        <v>1610</v>
      </c>
      <c r="AK59" s="125">
        <v>1610</v>
      </c>
      <c r="AL59" s="124" t="s">
        <v>666</v>
      </c>
      <c r="AM59" s="125">
        <v>6817.97</v>
      </c>
      <c r="AN59" s="125">
        <v>2842.03</v>
      </c>
      <c r="AO59" s="125">
        <v>9660</v>
      </c>
      <c r="AP59" s="125">
        <v>17182.03</v>
      </c>
      <c r="AQ59" s="125">
        <v>2424.9699999999998</v>
      </c>
      <c r="AR59" s="125">
        <v>19607</v>
      </c>
      <c r="AS59" s="125">
        <v>17182.03</v>
      </c>
      <c r="AT59" s="125">
        <v>2424.9699999999998</v>
      </c>
      <c r="AU59" s="125">
        <v>19607</v>
      </c>
      <c r="AV59" s="124">
        <v>18</v>
      </c>
      <c r="AW59" s="124"/>
      <c r="AX59" s="124"/>
      <c r="AY59" s="124"/>
      <c r="AZ59" s="124"/>
      <c r="BA59" s="124"/>
      <c r="BB59" s="124" t="s">
        <v>303</v>
      </c>
      <c r="BC59" s="124" t="s">
        <v>304</v>
      </c>
      <c r="BD59" s="124" t="s">
        <v>309</v>
      </c>
      <c r="BE59" s="125">
        <v>24000</v>
      </c>
      <c r="BF59" s="124" t="s">
        <v>500</v>
      </c>
      <c r="BG59" s="124" t="s">
        <v>725</v>
      </c>
      <c r="BH59" s="143" t="s">
        <v>263</v>
      </c>
      <c r="BI59" s="130" t="s">
        <v>100</v>
      </c>
      <c r="BJ59" s="143">
        <v>46188</v>
      </c>
      <c r="BK59" s="94"/>
      <c r="BL59" s="95"/>
      <c r="BM59" s="96"/>
      <c r="BN59" s="132" t="s">
        <v>223</v>
      </c>
      <c r="BO59" s="94"/>
      <c r="BP59" s="42"/>
      <c r="BQ59" s="135" t="s">
        <v>729</v>
      </c>
    </row>
    <row r="60" spans="1:69" ht="22.8" hidden="1" x14ac:dyDescent="0.3">
      <c r="A60" s="136">
        <v>56</v>
      </c>
      <c r="B60" s="124" t="s">
        <v>262</v>
      </c>
      <c r="C60" s="124" t="s">
        <v>257</v>
      </c>
      <c r="D60" s="124" t="s">
        <v>256</v>
      </c>
      <c r="E60" s="124" t="s">
        <v>276</v>
      </c>
      <c r="F60" s="124" t="s">
        <v>276</v>
      </c>
      <c r="G60" s="124" t="s">
        <v>271</v>
      </c>
      <c r="H60" s="124" t="s">
        <v>276</v>
      </c>
      <c r="I60" s="124">
        <v>66046</v>
      </c>
      <c r="J60" s="124" t="s">
        <v>388</v>
      </c>
      <c r="K60" s="124">
        <v>66046</v>
      </c>
      <c r="L60" s="124" t="s">
        <v>322</v>
      </c>
      <c r="M60" s="124" t="s">
        <v>323</v>
      </c>
      <c r="N60" s="124">
        <v>385968</v>
      </c>
      <c r="O60" s="124" t="s">
        <v>389</v>
      </c>
      <c r="P60" s="124">
        <v>568881</v>
      </c>
      <c r="Q60" s="124" t="s">
        <v>390</v>
      </c>
      <c r="R60" s="124" t="s">
        <v>282</v>
      </c>
      <c r="S60" s="124" t="s">
        <v>502</v>
      </c>
      <c r="T60" s="124" t="s">
        <v>502</v>
      </c>
      <c r="U60" s="124" t="s">
        <v>292</v>
      </c>
      <c r="V60" s="124" t="s">
        <v>285</v>
      </c>
      <c r="W60" s="124">
        <v>0</v>
      </c>
      <c r="X60" s="124" t="s">
        <v>503</v>
      </c>
      <c r="Y60" s="124">
        <v>358847262</v>
      </c>
      <c r="Z60" s="124" t="s">
        <v>504</v>
      </c>
      <c r="AA60" s="124" t="s">
        <v>667</v>
      </c>
      <c r="AB60" s="125">
        <v>51000</v>
      </c>
      <c r="AC60" s="124" t="s">
        <v>511</v>
      </c>
      <c r="AD60" s="124">
        <v>24</v>
      </c>
      <c r="AE60" s="124" t="s">
        <v>546</v>
      </c>
      <c r="AF60" s="124" t="s">
        <v>535</v>
      </c>
      <c r="AG60" s="124" t="s">
        <v>536</v>
      </c>
      <c r="AH60" s="124" t="s">
        <v>300</v>
      </c>
      <c r="AI60" s="124" t="s">
        <v>668</v>
      </c>
      <c r="AJ60" s="125">
        <v>2720</v>
      </c>
      <c r="AK60" s="125">
        <v>2720</v>
      </c>
      <c r="AL60" s="124"/>
      <c r="AM60" s="125">
        <v>0</v>
      </c>
      <c r="AN60" s="125">
        <v>0</v>
      </c>
      <c r="AO60" s="125">
        <v>0</v>
      </c>
      <c r="AP60" s="125">
        <v>51000</v>
      </c>
      <c r="AQ60" s="125">
        <v>13446</v>
      </c>
      <c r="AR60" s="125">
        <v>64446</v>
      </c>
      <c r="AS60" s="125">
        <v>38958.74</v>
      </c>
      <c r="AT60" s="125">
        <v>12721.26</v>
      </c>
      <c r="AU60" s="125">
        <v>51680</v>
      </c>
      <c r="AV60" s="124">
        <v>19</v>
      </c>
      <c r="AW60" s="124"/>
      <c r="AX60" s="124"/>
      <c r="AY60" s="124"/>
      <c r="AZ60" s="124"/>
      <c r="BA60" s="124"/>
      <c r="BB60" s="124" t="s">
        <v>303</v>
      </c>
      <c r="BC60" s="124" t="s">
        <v>304</v>
      </c>
      <c r="BD60" s="124"/>
      <c r="BE60" s="125">
        <v>0</v>
      </c>
      <c r="BF60" s="124" t="s">
        <v>502</v>
      </c>
      <c r="BG60" s="124" t="s">
        <v>726</v>
      </c>
      <c r="BH60" s="143" t="s">
        <v>263</v>
      </c>
      <c r="BI60" s="130" t="s">
        <v>100</v>
      </c>
      <c r="BJ60" s="131">
        <v>46185</v>
      </c>
      <c r="BK60" s="94"/>
      <c r="BL60" s="95"/>
      <c r="BM60" s="96"/>
      <c r="BN60" s="132" t="s">
        <v>223</v>
      </c>
      <c r="BO60" s="94"/>
      <c r="BP60" s="42"/>
      <c r="BQ60" s="135" t="s">
        <v>729</v>
      </c>
    </row>
    <row r="61" spans="1:69" ht="34.200000000000003" hidden="1" x14ac:dyDescent="0.3">
      <c r="A61" s="136">
        <v>57</v>
      </c>
      <c r="B61" s="124" t="s">
        <v>262</v>
      </c>
      <c r="C61" s="124" t="s">
        <v>257</v>
      </c>
      <c r="D61" s="124" t="s">
        <v>256</v>
      </c>
      <c r="E61" s="124" t="s">
        <v>276</v>
      </c>
      <c r="F61" s="124" t="s">
        <v>276</v>
      </c>
      <c r="G61" s="124" t="s">
        <v>271</v>
      </c>
      <c r="H61" s="124" t="s">
        <v>276</v>
      </c>
      <c r="I61" s="124">
        <v>66046</v>
      </c>
      <c r="J61" s="124" t="s">
        <v>388</v>
      </c>
      <c r="K61" s="124">
        <v>66046</v>
      </c>
      <c r="L61" s="124" t="s">
        <v>322</v>
      </c>
      <c r="M61" s="124" t="s">
        <v>323</v>
      </c>
      <c r="N61" s="124">
        <v>110509</v>
      </c>
      <c r="O61" s="124" t="s">
        <v>440</v>
      </c>
      <c r="P61" s="124">
        <v>151622</v>
      </c>
      <c r="Q61" s="124" t="s">
        <v>478</v>
      </c>
      <c r="R61" s="124" t="s">
        <v>282</v>
      </c>
      <c r="S61" s="124" t="s">
        <v>505</v>
      </c>
      <c r="T61" s="124" t="s">
        <v>505</v>
      </c>
      <c r="U61" s="124" t="s">
        <v>292</v>
      </c>
      <c r="V61" s="124" t="s">
        <v>285</v>
      </c>
      <c r="W61" s="124">
        <v>0</v>
      </c>
      <c r="X61" s="124" t="s">
        <v>506</v>
      </c>
      <c r="Y61" s="124">
        <v>359789602</v>
      </c>
      <c r="Z61" s="124" t="s">
        <v>507</v>
      </c>
      <c r="AA61" s="124" t="s">
        <v>669</v>
      </c>
      <c r="AB61" s="125">
        <v>60000</v>
      </c>
      <c r="AC61" s="124" t="s">
        <v>511</v>
      </c>
      <c r="AD61" s="124">
        <v>24</v>
      </c>
      <c r="AE61" s="124" t="s">
        <v>670</v>
      </c>
      <c r="AF61" s="124" t="s">
        <v>671</v>
      </c>
      <c r="AG61" s="124" t="s">
        <v>672</v>
      </c>
      <c r="AH61" s="124" t="s">
        <v>673</v>
      </c>
      <c r="AI61" s="124" t="s">
        <v>674</v>
      </c>
      <c r="AJ61" s="125">
        <v>3230</v>
      </c>
      <c r="AK61" s="125">
        <v>3230</v>
      </c>
      <c r="AL61" s="124" t="s">
        <v>675</v>
      </c>
      <c r="AM61" s="125">
        <v>15031.25</v>
      </c>
      <c r="AN61" s="125">
        <v>7578.75</v>
      </c>
      <c r="AO61" s="125">
        <v>22610</v>
      </c>
      <c r="AP61" s="125">
        <v>44968.75</v>
      </c>
      <c r="AQ61" s="125">
        <v>9177.25</v>
      </c>
      <c r="AR61" s="125">
        <v>54146</v>
      </c>
      <c r="AS61" s="125">
        <v>2236.9899999999998</v>
      </c>
      <c r="AT61" s="125">
        <v>993.01</v>
      </c>
      <c r="AU61" s="125">
        <v>3230</v>
      </c>
      <c r="AV61" s="124">
        <v>8</v>
      </c>
      <c r="AW61" s="124"/>
      <c r="AX61" s="124"/>
      <c r="AY61" s="124"/>
      <c r="AZ61" s="124"/>
      <c r="BA61" s="124"/>
      <c r="BB61" s="124" t="s">
        <v>303</v>
      </c>
      <c r="BC61" s="124" t="s">
        <v>304</v>
      </c>
      <c r="BD61" s="124"/>
      <c r="BE61" s="125">
        <v>0</v>
      </c>
      <c r="BF61" s="124" t="s">
        <v>505</v>
      </c>
      <c r="BG61" s="124" t="s">
        <v>727</v>
      </c>
      <c r="BH61" s="143" t="s">
        <v>263</v>
      </c>
      <c r="BI61" s="130" t="s">
        <v>100</v>
      </c>
      <c r="BJ61" s="131">
        <v>46185</v>
      </c>
      <c r="BK61" s="94"/>
      <c r="BL61" s="95"/>
      <c r="BM61" s="96"/>
      <c r="BN61" s="132" t="s">
        <v>223</v>
      </c>
      <c r="BO61" s="94"/>
      <c r="BP61" s="42"/>
      <c r="BQ61" s="135" t="s">
        <v>729</v>
      </c>
    </row>
    <row r="62" spans="1:69" ht="22.8" hidden="1" x14ac:dyDescent="0.3">
      <c r="A62" s="136">
        <v>58</v>
      </c>
      <c r="B62" s="124" t="s">
        <v>262</v>
      </c>
      <c r="C62" s="124" t="s">
        <v>257</v>
      </c>
      <c r="D62" s="124" t="s">
        <v>256</v>
      </c>
      <c r="E62" s="124" t="s">
        <v>276</v>
      </c>
      <c r="F62" s="124" t="s">
        <v>276</v>
      </c>
      <c r="G62" s="124" t="s">
        <v>271</v>
      </c>
      <c r="H62" s="124" t="s">
        <v>276</v>
      </c>
      <c r="I62" s="124">
        <v>66046</v>
      </c>
      <c r="J62" s="124" t="s">
        <v>388</v>
      </c>
      <c r="K62" s="124">
        <v>66046</v>
      </c>
      <c r="L62" s="124" t="s">
        <v>322</v>
      </c>
      <c r="M62" s="124" t="s">
        <v>323</v>
      </c>
      <c r="N62" s="124">
        <v>110509</v>
      </c>
      <c r="O62" s="124" t="s">
        <v>440</v>
      </c>
      <c r="P62" s="124">
        <v>151622</v>
      </c>
      <c r="Q62" s="124" t="s">
        <v>478</v>
      </c>
      <c r="R62" s="124" t="s">
        <v>282</v>
      </c>
      <c r="S62" s="124" t="s">
        <v>508</v>
      </c>
      <c r="T62" s="124" t="s">
        <v>508</v>
      </c>
      <c r="U62" s="124" t="s">
        <v>292</v>
      </c>
      <c r="V62" s="124" t="s">
        <v>285</v>
      </c>
      <c r="W62" s="124">
        <v>0</v>
      </c>
      <c r="X62" s="124" t="s">
        <v>286</v>
      </c>
      <c r="Y62" s="124">
        <v>359833662</v>
      </c>
      <c r="Z62" s="124" t="s">
        <v>509</v>
      </c>
      <c r="AA62" s="124" t="s">
        <v>676</v>
      </c>
      <c r="AB62" s="125">
        <v>32000</v>
      </c>
      <c r="AC62" s="124" t="s">
        <v>511</v>
      </c>
      <c r="AD62" s="124">
        <v>24</v>
      </c>
      <c r="AE62" s="124" t="s">
        <v>670</v>
      </c>
      <c r="AF62" s="124" t="s">
        <v>677</v>
      </c>
      <c r="AG62" s="124" t="s">
        <v>678</v>
      </c>
      <c r="AH62" s="124" t="s">
        <v>673</v>
      </c>
      <c r="AI62" s="124" t="s">
        <v>679</v>
      </c>
      <c r="AJ62" s="125">
        <v>1720</v>
      </c>
      <c r="AK62" s="125">
        <v>1720</v>
      </c>
      <c r="AL62" s="124" t="s">
        <v>680</v>
      </c>
      <c r="AM62" s="125">
        <v>6610.83</v>
      </c>
      <c r="AN62" s="125">
        <v>3709.17</v>
      </c>
      <c r="AO62" s="125">
        <v>10320</v>
      </c>
      <c r="AP62" s="125">
        <v>25389.17</v>
      </c>
      <c r="AQ62" s="125">
        <v>5559.83</v>
      </c>
      <c r="AR62" s="125">
        <v>30949</v>
      </c>
      <c r="AS62" s="125">
        <v>1159.3499999999999</v>
      </c>
      <c r="AT62" s="125">
        <v>560.65</v>
      </c>
      <c r="AU62" s="125">
        <v>1720</v>
      </c>
      <c r="AV62" s="124">
        <v>7</v>
      </c>
      <c r="AW62" s="124"/>
      <c r="AX62" s="124"/>
      <c r="AY62" s="124"/>
      <c r="AZ62" s="124"/>
      <c r="BA62" s="124"/>
      <c r="BB62" s="124" t="s">
        <v>303</v>
      </c>
      <c r="BC62" s="124" t="s">
        <v>304</v>
      </c>
      <c r="BD62" s="124"/>
      <c r="BE62" s="125">
        <v>0</v>
      </c>
      <c r="BF62" s="124" t="s">
        <v>508</v>
      </c>
      <c r="BG62" s="124" t="s">
        <v>728</v>
      </c>
      <c r="BH62" s="143" t="s">
        <v>263</v>
      </c>
      <c r="BI62" s="130" t="s">
        <v>100</v>
      </c>
      <c r="BJ62" s="131">
        <v>46185</v>
      </c>
      <c r="BK62" s="94"/>
      <c r="BL62" s="95"/>
      <c r="BM62" s="96"/>
      <c r="BN62" s="132" t="s">
        <v>223</v>
      </c>
      <c r="BO62" s="94"/>
      <c r="BP62" s="42"/>
      <c r="BQ62" s="135" t="s">
        <v>729</v>
      </c>
    </row>
    <row r="63" spans="1:69" x14ac:dyDescent="0.3">
      <c r="A63" s="136">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
      <c r="A64" s="136">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
      <c r="A65" s="136">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
      <c r="A66" s="136">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
      <c r="A67" s="136">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
      <c r="A68" s="136">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
      <c r="A69" s="136">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
      <c r="A70" s="136">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
      <c r="A71" s="136">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
      <c r="A72" s="136">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
      <c r="A73" s="136">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
      <c r="A74" s="136">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
      <c r="A75" s="136">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
      <c r="A76" s="136">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
      <c r="A77" s="136">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
      <c r="A78" s="136">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
      <c r="A79" s="136">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
      <c r="A80" s="136">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
      <c r="A81" s="136">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
      <c r="A82" s="136">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
      <c r="A83" s="136">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
      <c r="A84" s="136">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
      <c r="A85" s="136">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
      <c r="A86" s="136">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
      <c r="A87" s="136">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
      <c r="A88" s="136">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
      <c r="A89" s="136">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
      <c r="A90" s="136">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
      <c r="A91" s="136">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
      <c r="A92" s="136">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
      <c r="A93" s="136">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
      <c r="A94" s="136">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
      <c r="A95" s="136">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
      <c r="A96" s="136">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
      <c r="A97" s="136">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
      <c r="A98" s="136">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
      <c r="A99" s="136">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
      <c r="A100" s="136">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
      <c r="A101" s="136">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
      <c r="A102" s="136">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
      <c r="A103" s="136">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
      <c r="A104" s="136">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
      <c r="A105" s="136">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
      <c r="A106" s="136">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
      <c r="A107" s="136">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
      <c r="A108" s="136">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
      <c r="A109" s="136">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
      <c r="A110" s="136">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
      <c r="A111" s="136">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
      <c r="A112" s="136">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
      <c r="A113" s="136">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
      <c r="A114" s="136">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
      <c r="A115" s="136">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
      <c r="A116" s="136">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
      <c r="A117" s="136">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
      <c r="A118" s="136">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
      <c r="A119" s="136">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
      <c r="A120" s="136">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
      <c r="A121" s="136">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
      <c r="A122" s="136">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
      <c r="A123" s="136">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
      <c r="A124" s="136">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
      <c r="A125" s="136">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
      <c r="A126" s="136">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
      <c r="A127" s="136">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
      <c r="A128" s="136">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
      <c r="A129" s="136">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
      <c r="A130" s="136">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
      <c r="A131" s="136">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
      <c r="A132" s="136">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
      <c r="A133" s="136">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
      <c r="A134" s="136">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
      <c r="A135" s="136">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
      <c r="A136" s="136">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
      <c r="A137" s="136">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
      <c r="A138" s="136">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
      <c r="A139" s="136">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
      <c r="A140" s="136">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
      <c r="A141" s="136">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
      <c r="A142" s="136">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
      <c r="A143" s="136">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
      <c r="A144" s="136">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
      <c r="A145" s="136">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
      <c r="A146" s="136">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
      <c r="A147" s="136">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
      <c r="A148" s="136">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
      <c r="A149" s="136">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
      <c r="A150" s="136">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
      <c r="A151" s="136">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
      <c r="A152" s="136">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
      <c r="A153" s="136">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
      <c r="A154" s="136">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00000000000003" customHeight="1" x14ac:dyDescent="0.3">
      <c r="A155" s="136">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00000000000003" customHeight="1" x14ac:dyDescent="0.3">
      <c r="A156" s="136">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
      <c r="A157" s="136">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
      <c r="A158" s="136">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
      <c r="A159" s="136">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
      <c r="A160" s="136">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
      <c r="A161" s="136">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
      <c r="A162" s="136">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
      <c r="A163" s="136">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
      <c r="A164" s="136">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
      <c r="A165" s="136">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
      <c r="A166" s="136">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
      <c r="A167" s="136">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
      <c r="A168" s="136">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
      <c r="A169" s="136">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
      <c r="A170" s="136">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
      <c r="A171" s="136">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
      <c r="A172" s="136">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
      <c r="A173" s="136">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
      <c r="A174" s="136">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
      <c r="A175" s="136">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
      <c r="A176" s="136">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
      <c r="A177" s="136">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
      <c r="A178" s="136">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
      <c r="A179" s="136">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
      <c r="A180" s="136">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
      <c r="A181" s="136">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
      <c r="A182" s="136">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
      <c r="A183" s="136">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
      <c r="A184" s="136">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
      <c r="A185" s="136">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
      <c r="A186" s="136">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
      <c r="A187" s="136">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
      <c r="A188" s="136">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
      <c r="A189" s="136">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
      <c r="A190" s="136">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
      <c r="A191" s="136">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
      <c r="A192" s="136">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
      <c r="A193" s="136">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
      <c r="A194" s="136">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
      <c r="A195" s="136">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
      <c r="A196" s="136">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
      <c r="A197" s="136">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
      <c r="A198" s="136">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
      <c r="A199" s="136">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
      <c r="A200" s="136">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
      <c r="A201" s="136">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
      <c r="A202" s="136">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
      <c r="A203" s="136">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8" customHeight="1" x14ac:dyDescent="0.3">
      <c r="A204" s="136">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
      <c r="A205" s="136">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
      <c r="A206" s="136">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
      <c r="A207" s="136">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
      <c r="A208" s="136">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
      <c r="A209" s="136">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
      <c r="A210" s="136">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
      <c r="A211" s="136">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
      <c r="A212" s="136">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
      <c r="A213" s="136">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
      <c r="A214" s="136">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
      <c r="A215" s="136">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
      <c r="A216" s="136">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
      <c r="A217" s="136">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
      <c r="A218" s="136">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
      <c r="A219" s="136">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
      <c r="A220" s="136">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x14ac:dyDescent="0.3">
      <c r="A221" s="136">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x14ac:dyDescent="0.3">
      <c r="A222" s="136">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
      <c r="A223" s="136">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x14ac:dyDescent="0.3">
      <c r="A224" s="136">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x14ac:dyDescent="0.3">
      <c r="A225" s="136">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x14ac:dyDescent="0.3">
      <c r="A226" s="136">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x14ac:dyDescent="0.3">
      <c r="A227" s="136">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x14ac:dyDescent="0.3">
      <c r="A228" s="136">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x14ac:dyDescent="0.3">
      <c r="A229" s="136">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x14ac:dyDescent="0.3">
      <c r="A230" s="136">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x14ac:dyDescent="0.3">
      <c r="A231" s="136">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x14ac:dyDescent="0.3">
      <c r="A232" s="136">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
      <c r="A233" s="136">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
      <c r="A234" s="136">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
      <c r="A235" s="136">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
      <c r="A236" s="136">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
      <c r="A237" s="136">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
      <c r="A238" s="136">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
      <c r="A239" s="136">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
      <c r="A240" s="136">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
      <c r="A241" s="136">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
      <c r="A242" s="136">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8" customHeight="1" x14ac:dyDescent="0.3">
      <c r="A243" s="136">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
      <c r="A244" s="136">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
      <c r="A245" s="136">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
      <c r="A246" s="136">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
      <c r="A247" s="136">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
      <c r="A248" s="136">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
      <c r="A249" s="136">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
      <c r="A250" s="136">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
      <c r="A251" s="136">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
      <c r="A252" s="136">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
      <c r="A253" s="136">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
      <c r="A254" s="136">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
      <c r="A255" s="136">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
      <c r="A256" s="136">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
      <c r="A257" s="136">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
      <c r="A258" s="136">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
      <c r="A259" s="136">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
      <c r="A260" s="136">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
      <c r="A261" s="136">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
      <c r="A262" s="136">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
      <c r="A263" s="136">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
      <c r="A264" s="136">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
      <c r="A265" s="136">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
      <c r="A266" s="136">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
      <c r="A267" s="136">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
      <c r="A268" s="136">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
      <c r="A269" s="136">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
      <c r="A270" s="136">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
      <c r="A271" s="136">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
      <c r="A272" s="136">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00000000000003" customHeight="1" x14ac:dyDescent="0.3">
      <c r="A273" s="136">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00000000000003" customHeight="1" x14ac:dyDescent="0.3">
      <c r="A274" s="136">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
      <c r="A275" s="136">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
      <c r="A276" s="136">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8" customHeight="1" x14ac:dyDescent="0.3">
      <c r="A277" s="136">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
      <c r="A278" s="136">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
      <c r="A279" s="136">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
      <c r="A280" s="136">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00000000000003" customHeight="1" x14ac:dyDescent="0.3">
      <c r="A281" s="136">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00000000000003" customHeight="1" x14ac:dyDescent="0.3">
      <c r="A282" s="136">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00000000000003" customHeight="1" x14ac:dyDescent="0.3">
      <c r="A283" s="136">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00000000000003" customHeight="1" x14ac:dyDescent="0.3">
      <c r="A284" s="136">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00000000000003" customHeight="1" x14ac:dyDescent="0.3">
      <c r="A285" s="136">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00000000000003" customHeight="1" x14ac:dyDescent="0.3">
      <c r="A286" s="136">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
      <c r="A287" s="136">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
      <c r="A288" s="136">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8" customHeight="1" x14ac:dyDescent="0.3">
      <c r="A289" s="136">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00000000000003" customHeight="1" x14ac:dyDescent="0.3">
      <c r="A290" s="136">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
      <c r="A291" s="136">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
      <c r="A292" s="136">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
      <c r="A293" s="136">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
      <c r="A294" s="136">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
      <c r="A295" s="136">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
      <c r="A296" s="136">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
      <c r="A297" s="136">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
      <c r="A298" s="136">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
      <c r="A299" s="136">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
      <c r="A300" s="136">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
      <c r="A301" s="136">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
      <c r="A302" s="136">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
      <c r="A303" s="136">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00000000000003" customHeight="1" x14ac:dyDescent="0.3">
      <c r="A304" s="136">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
      <c r="A305" s="136">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8" customHeight="1" x14ac:dyDescent="0.3">
      <c r="A306" s="136">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00000000000003" customHeight="1" x14ac:dyDescent="0.3">
      <c r="A307" s="136">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
      <c r="A308" s="136">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
      <c r="A309" s="136">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
      <c r="A310" s="136">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00000000000003" customHeight="1" x14ac:dyDescent="0.3">
      <c r="A311" s="136">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
      <c r="A312" s="136">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
      <c r="A313" s="136">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
      <c r="A314" s="136">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
      <c r="A315" s="136">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
      <c r="A316" s="136">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00000000000003" customHeight="1" x14ac:dyDescent="0.3">
      <c r="A317" s="136">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8" customHeight="1" x14ac:dyDescent="0.3">
      <c r="A318" s="136">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
      <c r="A319" s="136">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
      <c r="A320" s="136">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
      <c r="A321" s="136">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
      <c r="A322" s="136">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8" customHeight="1" x14ac:dyDescent="0.3">
      <c r="A323" s="136">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
      <c r="A324" s="136">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
      <c r="A325" s="136">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
      <c r="A326" s="136">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
      <c r="A327" s="136">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
      <c r="A328" s="136">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
      <c r="A329" s="136">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
      <c r="A330" s="136">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
      <c r="A331" s="136">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
      <c r="A332" s="136">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8" customHeight="1" x14ac:dyDescent="0.3">
      <c r="A333" s="136">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8" customHeight="1" x14ac:dyDescent="0.3">
      <c r="A334" s="136">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
      <c r="A335" s="136">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8" customHeight="1" x14ac:dyDescent="0.3">
      <c r="A336" s="136">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8" customHeight="1" x14ac:dyDescent="0.3">
      <c r="A337" s="136">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8" customHeight="1" x14ac:dyDescent="0.3">
      <c r="A338" s="136">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8" customHeight="1" x14ac:dyDescent="0.3">
      <c r="A339" s="136">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8" customHeight="1" x14ac:dyDescent="0.3">
      <c r="A340" s="136">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8" customHeight="1" x14ac:dyDescent="0.3">
      <c r="A341" s="136">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8" customHeight="1" x14ac:dyDescent="0.3">
      <c r="A342" s="136">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
      <c r="A343" s="136">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8" customHeight="1" x14ac:dyDescent="0.3">
      <c r="A344" s="136">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8" customHeight="1" x14ac:dyDescent="0.3">
      <c r="A345" s="136">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8" customHeight="1" x14ac:dyDescent="0.3">
      <c r="A346" s="136">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8" customHeight="1" x14ac:dyDescent="0.3">
      <c r="A347" s="136">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8" customHeight="1" x14ac:dyDescent="0.3">
      <c r="A348" s="136">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
      <c r="A349" s="136">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
      <c r="A350" s="136">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
      <c r="A351" s="136">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
      <c r="A352" s="136">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
      <c r="A353" s="136">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8" customHeight="1" x14ac:dyDescent="0.3">
      <c r="A354" s="136">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8" customHeight="1" x14ac:dyDescent="0.3">
      <c r="A355" s="136">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8" customHeight="1" x14ac:dyDescent="0.3">
      <c r="A356" s="136">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8" customHeight="1" x14ac:dyDescent="0.3">
      <c r="A357" s="136">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8" customHeight="1" x14ac:dyDescent="0.3">
      <c r="A358" s="136">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8" customHeight="1" x14ac:dyDescent="0.3">
      <c r="A359" s="136">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
      <c r="A360" s="136">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
      <c r="A361" s="136">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
      <c r="A362" s="136">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
      <c r="A363" s="136">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8" customHeight="1" x14ac:dyDescent="0.3">
      <c r="A364" s="136">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8" customHeight="1" x14ac:dyDescent="0.3">
      <c r="A365" s="136">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8" customHeight="1" x14ac:dyDescent="0.3">
      <c r="A366" s="136">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
      <c r="A367" s="136">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8" customHeight="1" x14ac:dyDescent="0.3">
      <c r="A368" s="136">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8" customHeight="1" x14ac:dyDescent="0.3">
      <c r="A369" s="136">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8" customHeight="1" x14ac:dyDescent="0.3">
      <c r="A370" s="136">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8" customHeight="1" x14ac:dyDescent="0.3">
      <c r="A371" s="136">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8" customHeight="1" x14ac:dyDescent="0.3">
      <c r="A372" s="136">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
      <c r="A373" s="136">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8" customHeight="1" x14ac:dyDescent="0.3">
      <c r="A374" s="136">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8" customHeight="1" x14ac:dyDescent="0.3">
      <c r="A375" s="136">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8" customHeight="1" x14ac:dyDescent="0.3">
      <c r="A376" s="136">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8" customHeight="1" x14ac:dyDescent="0.3">
      <c r="A377" s="136">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8" customHeight="1" x14ac:dyDescent="0.3">
      <c r="A378" s="136">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
      <c r="A379" s="136">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
      <c r="A380" s="136">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
      <c r="A381" s="136">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
      <c r="A382" s="136">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
      <c r="A383" s="136">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
      <c r="A384" s="136">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
      <c r="A385" s="136">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
      <c r="A386" s="136">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
      <c r="A387" s="136">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
      <c r="A388" s="136">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8" customHeight="1" x14ac:dyDescent="0.3">
      <c r="A389" s="136">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
      <c r="A390" s="136">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
      <c r="A391" s="136">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
      <c r="A392" s="136">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8" customHeight="1" x14ac:dyDescent="0.3">
      <c r="A393" s="136">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8" customHeight="1" x14ac:dyDescent="0.3">
      <c r="A394" s="136">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8" customHeight="1" x14ac:dyDescent="0.3">
      <c r="A395" s="136">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8" customHeight="1" x14ac:dyDescent="0.3">
      <c r="A396" s="136">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8" customHeight="1" x14ac:dyDescent="0.3">
      <c r="A397" s="136">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8" customHeight="1" x14ac:dyDescent="0.3">
      <c r="A398" s="136">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8" customHeight="1" x14ac:dyDescent="0.3">
      <c r="A399" s="136">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8" customHeight="1" x14ac:dyDescent="0.3">
      <c r="A400" s="136">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
      <c r="A401" s="136">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
      <c r="A402" s="136">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
      <c r="A403" s="136">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
      <c r="A404" s="136">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
      <c r="A405" s="136">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8" customHeight="1" x14ac:dyDescent="0.3">
      <c r="A406" s="136">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8" customHeight="1" x14ac:dyDescent="0.3">
      <c r="A407" s="136">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8" customHeight="1" x14ac:dyDescent="0.3">
      <c r="A408" s="136">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8" customHeight="1" x14ac:dyDescent="0.3">
      <c r="A409" s="136">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8" customHeight="1" x14ac:dyDescent="0.3">
      <c r="A410" s="136">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8" customHeight="1" x14ac:dyDescent="0.3">
      <c r="A411" s="136">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8" customHeight="1" x14ac:dyDescent="0.3">
      <c r="A412" s="136">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8" customHeight="1" x14ac:dyDescent="0.3">
      <c r="A413" s="136">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8" customHeight="1" x14ac:dyDescent="0.3">
      <c r="A414" s="136">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8" customHeight="1" x14ac:dyDescent="0.3">
      <c r="A415" s="136">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
      <c r="A416" s="136">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
      <c r="A417" s="136">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8" customHeight="1" x14ac:dyDescent="0.3">
      <c r="A418" s="136">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8" customHeight="1" x14ac:dyDescent="0.3">
      <c r="A419" s="136">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8" customHeight="1" x14ac:dyDescent="0.3">
      <c r="A420" s="136">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8" customHeight="1" x14ac:dyDescent="0.3">
      <c r="A421" s="136">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8" customHeight="1" x14ac:dyDescent="0.3">
      <c r="A422" s="136">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8" customHeight="1" x14ac:dyDescent="0.3">
      <c r="A423" s="136">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8" customHeight="1" x14ac:dyDescent="0.3">
      <c r="A424" s="136">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8" customHeight="1" x14ac:dyDescent="0.3">
      <c r="A425" s="136">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
      <c r="A426" s="136">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
      <c r="A427" s="136">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
      <c r="A428" s="136">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
      <c r="A429" s="136">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
      <c r="A430" s="136">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
      <c r="A431" s="136">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
      <c r="A432" s="136">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
      <c r="A433" s="136">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
      <c r="A434" s="136">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
      <c r="A435" s="136">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
      <c r="A436" s="136">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
      <c r="A437" s="136">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
      <c r="A438" s="136">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
      <c r="A439" s="136">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
      <c r="A440" s="136">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
      <c r="A441" s="136">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
      <c r="A442" s="136">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
      <c r="A443" s="136">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
      <c r="A444" s="136">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
      <c r="A445" s="136">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
      <c r="A446" s="136">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
      <c r="A447" s="136">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
      <c r="A448" s="136">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
      <c r="A449" s="136">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
      <c r="A450" s="136">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
      <c r="A451" s="136">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
      <c r="A452" s="136">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
      <c r="A453" s="136">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
      <c r="A454" s="136">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
      <c r="A455" s="136">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
      <c r="A456" s="136">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
      <c r="A457" s="136">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
      <c r="A458" s="136">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
      <c r="A459" s="136">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8" customHeight="1" x14ac:dyDescent="0.3">
      <c r="A460" s="136">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
      <c r="A461" s="136">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
      <c r="A462" s="136">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
      <c r="A463" s="136">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
      <c r="A464" s="136">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
      <c r="A465" s="136">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
      <c r="A466" s="136">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
      <c r="A467" s="136">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
      <c r="A468" s="136">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
      <c r="A469" s="136">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
      <c r="A470" s="136">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
      <c r="A471" s="136">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8" customHeight="1" x14ac:dyDescent="0.3">
      <c r="A472" s="136">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8" customHeight="1" x14ac:dyDescent="0.3">
      <c r="A473" s="136">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8" customHeight="1" x14ac:dyDescent="0.3">
      <c r="A474" s="136">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8" customHeight="1" x14ac:dyDescent="0.3">
      <c r="A475" s="136">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8" customHeight="1" x14ac:dyDescent="0.3">
      <c r="A476" s="136">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8" customHeight="1" x14ac:dyDescent="0.3">
      <c r="A477" s="136">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8" customHeight="1" x14ac:dyDescent="0.3">
      <c r="A478" s="136">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8" customHeight="1" x14ac:dyDescent="0.3">
      <c r="A479" s="136">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8" customHeight="1" x14ac:dyDescent="0.3">
      <c r="A480" s="136">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8" customHeight="1" x14ac:dyDescent="0.3">
      <c r="A481" s="136">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8" customHeight="1" x14ac:dyDescent="0.3">
      <c r="A482" s="136">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8" customHeight="1" x14ac:dyDescent="0.3">
      <c r="A483" s="136">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8" customHeight="1" x14ac:dyDescent="0.3">
      <c r="A484" s="136">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8" customHeight="1" x14ac:dyDescent="0.3">
      <c r="A485" s="136">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
      <c r="A486" s="136">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
      <c r="A487" s="136">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
      <c r="A488" s="136">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
      <c r="A489" s="136">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8" customHeight="1" x14ac:dyDescent="0.3">
      <c r="A490" s="136">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
      <c r="A491" s="136">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
      <c r="A492" s="136">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8" customHeight="1" x14ac:dyDescent="0.3">
      <c r="A493" s="136">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
      <c r="A494" s="136">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8" customHeight="1" x14ac:dyDescent="0.3">
      <c r="A495" s="136">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8" customHeight="1" x14ac:dyDescent="0.3">
      <c r="A496" s="136">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8" customHeight="1" x14ac:dyDescent="0.3">
      <c r="A497" s="136">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8" customHeight="1" x14ac:dyDescent="0.3">
      <c r="A498" s="136">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8" customHeight="1" x14ac:dyDescent="0.3">
      <c r="A499" s="136">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8" customHeight="1" x14ac:dyDescent="0.3">
      <c r="A500" s="136">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
      <c r="A501" s="136">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8" customHeight="1" x14ac:dyDescent="0.3">
      <c r="A502" s="136">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
      <c r="A503" s="136">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8" customHeight="1" x14ac:dyDescent="0.3">
      <c r="A504" s="136">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
      <c r="A505" s="136">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
      <c r="A506" s="136">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
      <c r="A507" s="136">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
      <c r="A508" s="136">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
      <c r="A509" s="136">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
      <c r="A510" s="136">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
      <c r="A511" s="136">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
      <c r="A512" s="136">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8" customHeight="1" x14ac:dyDescent="0.3">
      <c r="A513" s="136">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8" customHeight="1" x14ac:dyDescent="0.3">
      <c r="A514" s="136">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
      <c r="A515" s="136">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8" customHeight="1" x14ac:dyDescent="0.3">
      <c r="A516" s="136">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8" customHeight="1" x14ac:dyDescent="0.3">
      <c r="A517" s="136">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
      <c r="A518" s="136">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
      <c r="A519" s="136">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
      <c r="A520" s="136">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
      <c r="A521" s="136">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
      <c r="A522" s="136">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
      <c r="A523" s="136">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
      <c r="A524" s="136">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
      <c r="A525" s="136">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
      <c r="A526" s="136">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
      <c r="A527" s="136">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
      <c r="A528" s="136">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
      <c r="A529" s="136">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
      <c r="A530" s="136">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
      <c r="A531" s="136">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
      <c r="A532" s="136">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
      <c r="A533" s="136">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
      <c r="A534" s="136">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
      <c r="A535" s="136">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
      <c r="A536" s="136">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8" customHeight="1" x14ac:dyDescent="0.3">
      <c r="A537" s="136">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8" customHeight="1" x14ac:dyDescent="0.3">
      <c r="A538" s="136">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
      <c r="A539" s="136">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
      <c r="A540" s="136">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
      <c r="A541" s="136">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
      <c r="A542" s="136">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
      <c r="A543" s="136">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
      <c r="A544" s="136">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
      <c r="A545" s="136">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
      <c r="A546" s="136">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8" customHeight="1" x14ac:dyDescent="0.3">
      <c r="A547" s="136">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
      <c r="A548" s="136">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
      <c r="A549" s="136">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
      <c r="A550" s="136">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
      <c r="A551" s="136">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
      <c r="A552" s="136">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
      <c r="A553" s="136">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
      <c r="A554" s="136">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
      <c r="A555" s="136">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
      <c r="A556" s="136">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
      <c r="A557" s="136">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
      <c r="A558" s="136">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8" customHeight="1" x14ac:dyDescent="0.3">
      <c r="A559" s="136">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8" customHeight="1" x14ac:dyDescent="0.3">
      <c r="A560" s="136">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8" customHeight="1" x14ac:dyDescent="0.3">
      <c r="A561" s="136">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
      <c r="A562" s="136">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
      <c r="A563" s="136">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
      <c r="A564" s="136">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8" customHeight="1" x14ac:dyDescent="0.3">
      <c r="A565" s="136">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
      <c r="A566" s="136">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
      <c r="A567" s="136">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
      <c r="A568" s="136">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
      <c r="A569" s="136">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
      <c r="A570" s="136">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
      <c r="A571" s="136">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8" customHeight="1" x14ac:dyDescent="0.3">
      <c r="A572" s="136">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
      <c r="A573" s="136">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
      <c r="A574" s="136">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00000000000003" customHeight="1" x14ac:dyDescent="0.3">
      <c r="A575" s="136">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
      <c r="A576" s="136">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
      <c r="A577" s="136">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00000000000003" customHeight="1" x14ac:dyDescent="0.3">
      <c r="A578" s="136">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00000000000003" customHeight="1" x14ac:dyDescent="0.3">
      <c r="A579" s="136">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
      <c r="A580" s="136">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
      <c r="A581" s="136">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
      <c r="A582" s="136">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
      <c r="A583" s="136">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
      <c r="A584" s="136">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
      <c r="A585" s="136">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
      <c r="A586" s="136">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
      <c r="A587" s="136">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
      <c r="A588" s="136">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
      <c r="A589" s="136">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00000000000003" customHeight="1" x14ac:dyDescent="0.3">
      <c r="A590" s="136">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
      <c r="A591" s="136">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
      <c r="A592" s="136">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
      <c r="A593" s="136">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
      <c r="A594" s="136">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
      <c r="A595" s="136">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
      <c r="A596" s="136">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
      <c r="A597" s="136">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
      <c r="A598" s="136">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
      <c r="A599" s="136">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
      <c r="A600" s="136">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
      <c r="A601" s="136">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
      <c r="A602" s="136">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
      <c r="A603" s="136">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
      <c r="A604" s="136">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
      <c r="A605" s="136">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
      <c r="A606" s="136">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
      <c r="A607" s="136">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
      <c r="A608" s="136">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00000000000003" customHeight="1" x14ac:dyDescent="0.3">
      <c r="A609" s="136">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
      <c r="A610" s="136">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
      <c r="A611" s="136">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
      <c r="A612" s="136">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
      <c r="A613" s="136">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
      <c r="A614" s="136">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
      <c r="A615" s="136">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
      <c r="A616" s="136">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
      <c r="A617" s="136">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
      <c r="A618" s="136">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
      <c r="A619" s="136">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
      <c r="A620" s="136">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
      <c r="A621" s="136">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
      <c r="A622" s="136">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
      <c r="A623" s="136">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
      <c r="A624" s="136">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
      <c r="A625" s="136">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
      <c r="A626" s="136">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
      <c r="A627" s="136">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
      <c r="A628" s="136">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
      <c r="A629" s="136">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
      <c r="A630" s="136">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
      <c r="A631" s="136">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
      <c r="A632" s="136">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
      <c r="A633" s="136">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
      <c r="A634" s="136">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
      <c r="A635" s="136">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
      <c r="A636" s="136">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
      <c r="A637" s="136">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
      <c r="A638" s="136">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
      <c r="A639" s="136">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00000000000003" customHeight="1" x14ac:dyDescent="0.3">
      <c r="A640" s="136">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
      <c r="A641" s="136">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
      <c r="A642" s="136">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
      <c r="A643" s="136">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
      <c r="A644" s="136">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
      <c r="A645" s="136">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
      <c r="A646" s="136">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
      <c r="A647" s="136">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00000000000003" customHeight="1" x14ac:dyDescent="0.3">
      <c r="A648" s="136">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
      <c r="A649" s="136">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
      <c r="A650" s="136">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00000000000003" customHeight="1" x14ac:dyDescent="0.3">
      <c r="A651" s="136">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
      <c r="A652" s="136">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
      <c r="A653" s="136">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
      <c r="A654" s="136">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
      <c r="A655" s="136">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
      <c r="A656" s="136">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
      <c r="A657" s="136">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
      <c r="A658" s="136">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
      <c r="A659" s="136">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00000000000003" customHeight="1" x14ac:dyDescent="0.3">
      <c r="A660" s="136">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
      <c r="A661" s="136">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
      <c r="A662" s="136">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
      <c r="A663" s="136">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
      <c r="A664" s="136">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
      <c r="A665" s="136">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
      <c r="A666" s="136">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00000000000003" customHeight="1" x14ac:dyDescent="0.3">
      <c r="A667" s="136">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
      <c r="A668" s="136">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00000000000003" customHeight="1" x14ac:dyDescent="0.3">
      <c r="A669" s="136">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00000000000003" customHeight="1" x14ac:dyDescent="0.3">
      <c r="A670" s="136">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
      <c r="A671" s="136">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
      <c r="A672" s="136">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
      <c r="A673" s="136">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
      <c r="A674" s="136">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
      <c r="A675" s="136">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00000000000003" customHeight="1" x14ac:dyDescent="0.3">
      <c r="A676" s="136">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
      <c r="A677" s="136">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00000000000003" customHeight="1" x14ac:dyDescent="0.3">
      <c r="A678" s="136">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00000000000003" customHeight="1" x14ac:dyDescent="0.3">
      <c r="A679" s="136">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
      <c r="A680" s="136">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00000000000003" customHeight="1" x14ac:dyDescent="0.3">
      <c r="A681" s="136">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
      <c r="A682" s="136">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
      <c r="A683" s="136">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00000000000003" customHeight="1" x14ac:dyDescent="0.3">
      <c r="A684" s="136">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00000000000003" customHeight="1" x14ac:dyDescent="0.3">
      <c r="A685" s="136">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
      <c r="A686" s="136">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
      <c r="A687" s="136">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
      <c r="A688" s="136">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
      <c r="A689" s="136">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
      <c r="A690" s="136">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
      <c r="A691" s="136">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
      <c r="A692" s="136">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
      <c r="A693" s="136">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
      <c r="A694" s="136">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
      <c r="A695" s="136">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
      <c r="A696" s="136">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
      <c r="A697" s="136">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
      <c r="A698" s="136">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
      <c r="A699" s="136">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
      <c r="A700" s="136">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
      <c r="A701" s="136">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
      <c r="A702" s="136">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
      <c r="A703" s="136">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
      <c r="A704" s="136">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
      <c r="A705" s="136">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
      <c r="A706" s="136">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
      <c r="A707" s="136">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
      <c r="A708" s="136">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
      <c r="A709" s="136">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
      <c r="A710" s="136">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
      <c r="A711" s="136">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
      <c r="A712" s="136">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00000000000003" customHeight="1" x14ac:dyDescent="0.3">
      <c r="A713" s="136">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
      <c r="A714" s="136">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
      <c r="A715" s="136">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
      <c r="A716" s="136">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00000000000003" customHeight="1" x14ac:dyDescent="0.3">
      <c r="A717" s="136">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
      <c r="A718" s="136">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
      <c r="A719" s="136">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
      <c r="A720" s="136">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
      <c r="A721" s="136">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00000000000003" customHeight="1" x14ac:dyDescent="0.3">
      <c r="A722" s="136">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
      <c r="A723" s="136">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00000000000003" customHeight="1" x14ac:dyDescent="0.3">
      <c r="A724" s="136">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00000000000003" customHeight="1" x14ac:dyDescent="0.3">
      <c r="A725" s="136">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
      <c r="A726" s="136">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
      <c r="A727" s="136">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
      <c r="A728" s="136">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
      <c r="A729" s="136">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
      <c r="A730" s="136">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
      <c r="A731" s="136">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00000000000003" customHeight="1" x14ac:dyDescent="0.3">
      <c r="A732" s="136">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
      <c r="A733" s="136">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
      <c r="A734" s="136">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
      <c r="A735" s="136">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
      <c r="A736" s="136">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00000000000003" customHeight="1" x14ac:dyDescent="0.3">
      <c r="A737" s="136">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
      <c r="A738" s="136">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
      <c r="A739" s="136">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
      <c r="A740" s="136">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
      <c r="A741" s="136">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
      <c r="A742" s="136">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
      <c r="A743" s="136">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
      <c r="A744" s="136">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
      <c r="A745" s="136">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
      <c r="A746" s="136">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00000000000003" customHeight="1" x14ac:dyDescent="0.3">
      <c r="A747" s="136">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
      <c r="A748" s="136">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
      <c r="A749" s="136">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
      <c r="A750" s="136">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
      <c r="A751" s="136">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00000000000003" customHeight="1" x14ac:dyDescent="0.3">
      <c r="A752" s="136">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00000000000003" customHeight="1" x14ac:dyDescent="0.3">
      <c r="A753" s="136">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
      <c r="A754" s="136">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
      <c r="A755" s="136">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
      <c r="A756" s="136">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
      <c r="A757" s="136">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
      <c r="A758" s="136">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00000000000003" customHeight="1" x14ac:dyDescent="0.3">
      <c r="A759" s="136">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
      <c r="A760" s="136">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
      <c r="A761" s="136">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
      <c r="A762" s="136">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
      <c r="A763" s="136">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
      <c r="A764" s="136">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
      <c r="A765" s="136">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
      <c r="A766" s="136">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00000000000003" customHeight="1" x14ac:dyDescent="0.3">
      <c r="A767" s="136">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
      <c r="A768" s="136">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
      <c r="A769" s="136">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00000000000003" customHeight="1" x14ac:dyDescent="0.3">
      <c r="A770" s="136">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
      <c r="A771" s="136">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
      <c r="A772" s="136">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
      <c r="A773" s="136">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
      <c r="A774" s="136">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00000000000003" customHeight="1" x14ac:dyDescent="0.3">
      <c r="A775" s="136">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
      <c r="A776" s="136">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
      <c r="A777" s="136">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
      <c r="A778" s="136">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00000000000003" customHeight="1" x14ac:dyDescent="0.3">
      <c r="A779" s="136">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00000000000003" customHeight="1" x14ac:dyDescent="0.3">
      <c r="A780" s="136">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
      <c r="A781" s="136">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
      <c r="A782" s="136">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
      <c r="A783" s="136">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
      <c r="A784" s="136">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00000000000003" customHeight="1" x14ac:dyDescent="0.3">
      <c r="A785" s="136">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00000000000003" customHeight="1" x14ac:dyDescent="0.3">
      <c r="A786" s="136">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00000000000003" customHeight="1" x14ac:dyDescent="0.3">
      <c r="A787" s="136">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
      <c r="A788" s="136">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
      <c r="A789" s="136">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00000000000003" customHeight="1" x14ac:dyDescent="0.3">
      <c r="A790" s="136">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
      <c r="A791" s="136">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00000000000003" customHeight="1" x14ac:dyDescent="0.3">
      <c r="A792" s="136">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00000000000003" customHeight="1" x14ac:dyDescent="0.3">
      <c r="A793" s="136">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00000000000003" customHeight="1" x14ac:dyDescent="0.3">
      <c r="A794" s="136">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
      <c r="A795" s="136">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00000000000003" customHeight="1" x14ac:dyDescent="0.3">
      <c r="A796" s="136">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00000000000003" customHeight="1" x14ac:dyDescent="0.3">
      <c r="A797" s="136">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00000000000003" customHeight="1" x14ac:dyDescent="0.3">
      <c r="A798" s="136">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00000000000003" customHeight="1" x14ac:dyDescent="0.3">
      <c r="A799" s="136">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
      <c r="A800" s="136">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00000000000003" customHeight="1" x14ac:dyDescent="0.3">
      <c r="A801" s="136">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
      <c r="A802" s="136">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
      <c r="A803" s="136">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
      <c r="A804" s="136">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
      <c r="A805" s="136">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
      <c r="A806" s="136">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
      <c r="A807" s="136">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00000000000003" customHeight="1" x14ac:dyDescent="0.3">
      <c r="A808" s="136">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00000000000003" customHeight="1" x14ac:dyDescent="0.3">
      <c r="A809" s="136">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
      <c r="A810" s="136">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
      <c r="A811" s="136">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00000000000003" customHeight="1" x14ac:dyDescent="0.3">
      <c r="A812" s="136">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00000000000003" customHeight="1" x14ac:dyDescent="0.3">
      <c r="A813" s="136">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00000000000003" customHeight="1" x14ac:dyDescent="0.3">
      <c r="A814" s="136">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00000000000003" customHeight="1" x14ac:dyDescent="0.3">
      <c r="A815" s="136">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00000000000003" customHeight="1" x14ac:dyDescent="0.3">
      <c r="A816" s="136">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00000000000003" customHeight="1" x14ac:dyDescent="0.3">
      <c r="A817" s="136">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00000000000003" customHeight="1" x14ac:dyDescent="0.3">
      <c r="A818" s="136">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00000000000003" customHeight="1" x14ac:dyDescent="0.3">
      <c r="A819" s="136">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00000000000003" customHeight="1" x14ac:dyDescent="0.3">
      <c r="A820" s="136">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00000000000003" customHeight="1" x14ac:dyDescent="0.3">
      <c r="A821" s="136">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
      <c r="A822" s="136">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00000000000003" customHeight="1" x14ac:dyDescent="0.3">
      <c r="A823" s="136">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
      <c r="A824" s="136">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00000000000003" customHeight="1" x14ac:dyDescent="0.3">
      <c r="A825" s="136">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00000000000003" customHeight="1" x14ac:dyDescent="0.3">
      <c r="A826" s="136">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
      <c r="A827" s="136">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
      <c r="A828" s="136">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
      <c r="A829" s="136">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00000000000003" customHeight="1" x14ac:dyDescent="0.3">
      <c r="A830" s="136">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00000000000003" customHeight="1" x14ac:dyDescent="0.3">
      <c r="A831" s="136">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00000000000003" customHeight="1" x14ac:dyDescent="0.3">
      <c r="A832" s="136">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00000000000003" customHeight="1" x14ac:dyDescent="0.3">
      <c r="A833" s="136">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00000000000003" customHeight="1" x14ac:dyDescent="0.3">
      <c r="A834" s="136">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00000000000003" customHeight="1" x14ac:dyDescent="0.3">
      <c r="A835" s="136">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00000000000003" customHeight="1" x14ac:dyDescent="0.3">
      <c r="A836" s="136">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00000000000003" customHeight="1" x14ac:dyDescent="0.3">
      <c r="A837" s="136">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00000000000003" customHeight="1" x14ac:dyDescent="0.3">
      <c r="A838" s="136">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00000000000003" customHeight="1" x14ac:dyDescent="0.3">
      <c r="A839" s="136">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00000000000003" customHeight="1" x14ac:dyDescent="0.3">
      <c r="A840" s="136">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00000000000003" customHeight="1" x14ac:dyDescent="0.3">
      <c r="A841" s="136">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00000000000003" customHeight="1" x14ac:dyDescent="0.3">
      <c r="A842" s="136">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00000000000003" customHeight="1" x14ac:dyDescent="0.3">
      <c r="A843" s="136">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00000000000003" customHeight="1" x14ac:dyDescent="0.3">
      <c r="A844" s="136">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00000000000003" customHeight="1" x14ac:dyDescent="0.3">
      <c r="A845" s="136">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00000000000003" customHeight="1" x14ac:dyDescent="0.3">
      <c r="A846" s="136">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00000000000003" customHeight="1" x14ac:dyDescent="0.3">
      <c r="A847" s="136">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00000000000003" customHeight="1" x14ac:dyDescent="0.3">
      <c r="A848" s="136">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00000000000003" customHeight="1" x14ac:dyDescent="0.3">
      <c r="A849" s="136">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
      <c r="A850" s="136">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00000000000003" customHeight="1" x14ac:dyDescent="0.3">
      <c r="A851" s="136">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00000000000003" customHeight="1" x14ac:dyDescent="0.3">
      <c r="A852" s="136">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00000000000003" customHeight="1" x14ac:dyDescent="0.3">
      <c r="A853" s="136">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00000000000003" customHeight="1" x14ac:dyDescent="0.3">
      <c r="A854" s="136">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00000000000003" customHeight="1" x14ac:dyDescent="0.3">
      <c r="A855" s="136">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00000000000003" customHeight="1" x14ac:dyDescent="0.3">
      <c r="A856" s="136">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00000000000003" customHeight="1" x14ac:dyDescent="0.3">
      <c r="A857" s="136">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00000000000003" customHeight="1" x14ac:dyDescent="0.3">
      <c r="A858" s="136">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00000000000003" customHeight="1" x14ac:dyDescent="0.3">
      <c r="A859" s="136">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00000000000003" customHeight="1" x14ac:dyDescent="0.3">
      <c r="A860" s="136">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00000000000003" customHeight="1" x14ac:dyDescent="0.3">
      <c r="A861" s="136">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00000000000003" customHeight="1" x14ac:dyDescent="0.3">
      <c r="A862" s="136">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00000000000003" customHeight="1" x14ac:dyDescent="0.3">
      <c r="A863" s="136">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00000000000003" customHeight="1" x14ac:dyDescent="0.3">
      <c r="A864" s="136">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00000000000003" customHeight="1" x14ac:dyDescent="0.3">
      <c r="A865" s="136">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00000000000003" customHeight="1" x14ac:dyDescent="0.3">
      <c r="A866" s="136">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00000000000003" customHeight="1" x14ac:dyDescent="0.3">
      <c r="A867" s="136">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00000000000003" customHeight="1" x14ac:dyDescent="0.3">
      <c r="A868" s="136">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00000000000003" customHeight="1" x14ac:dyDescent="0.3">
      <c r="A869" s="136">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00000000000003" customHeight="1" x14ac:dyDescent="0.3">
      <c r="A870" s="136">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00000000000003" customHeight="1" x14ac:dyDescent="0.3">
      <c r="A871" s="136">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00000000000003" customHeight="1" x14ac:dyDescent="0.3">
      <c r="A872" s="136">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00000000000003" customHeight="1" x14ac:dyDescent="0.3">
      <c r="A873" s="136">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00000000000003" customHeight="1" x14ac:dyDescent="0.3">
      <c r="A874" s="136">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00000000000003" customHeight="1" x14ac:dyDescent="0.3">
      <c r="A875" s="136">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00000000000003" customHeight="1" x14ac:dyDescent="0.3">
      <c r="A876" s="136">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00000000000003" customHeight="1" x14ac:dyDescent="0.3">
      <c r="A877" s="136">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00000000000003" customHeight="1" x14ac:dyDescent="0.3">
      <c r="A878" s="136">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00000000000003" customHeight="1" x14ac:dyDescent="0.3">
      <c r="A879" s="136">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00000000000003" customHeight="1" x14ac:dyDescent="0.3">
      <c r="A880" s="136">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00000000000003" customHeight="1" x14ac:dyDescent="0.3">
      <c r="A881" s="136">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00000000000003" customHeight="1" x14ac:dyDescent="0.3">
      <c r="A882" s="136">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00000000000003" customHeight="1" x14ac:dyDescent="0.3">
      <c r="A883" s="136">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00000000000003" customHeight="1" x14ac:dyDescent="0.3">
      <c r="A884" s="136">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00000000000003" customHeight="1" x14ac:dyDescent="0.3">
      <c r="A885" s="136">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00000000000003" customHeight="1" x14ac:dyDescent="0.3">
      <c r="A886" s="136">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00000000000003" customHeight="1" x14ac:dyDescent="0.3">
      <c r="A887" s="136">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00000000000003" customHeight="1" x14ac:dyDescent="0.3">
      <c r="A888" s="136">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00000000000003" customHeight="1" x14ac:dyDescent="0.3">
      <c r="A889" s="136">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00000000000003" customHeight="1" x14ac:dyDescent="0.3">
      <c r="A890" s="136">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00000000000003" customHeight="1" x14ac:dyDescent="0.3">
      <c r="A891" s="136">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00000000000003" customHeight="1" x14ac:dyDescent="0.3">
      <c r="A892" s="136">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00000000000003" customHeight="1" x14ac:dyDescent="0.3">
      <c r="A893" s="136">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00000000000003" customHeight="1" x14ac:dyDescent="0.3">
      <c r="A894" s="136">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00000000000003" customHeight="1" x14ac:dyDescent="0.3">
      <c r="A895" s="136">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00000000000003" customHeight="1" x14ac:dyDescent="0.3">
      <c r="A896" s="136">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00000000000003" customHeight="1" x14ac:dyDescent="0.3">
      <c r="A897" s="136">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00000000000003" customHeight="1" x14ac:dyDescent="0.3">
      <c r="A898" s="136">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00000000000003" customHeight="1" x14ac:dyDescent="0.3">
      <c r="A899" s="136">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00000000000003" customHeight="1" x14ac:dyDescent="0.3">
      <c r="A900" s="136">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00000000000003" customHeight="1" x14ac:dyDescent="0.3">
      <c r="A901" s="136">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00000000000003" customHeight="1" x14ac:dyDescent="0.3">
      <c r="A902" s="136">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00000000000003" customHeight="1" x14ac:dyDescent="0.3">
      <c r="A903" s="136">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00000000000003" customHeight="1" x14ac:dyDescent="0.3">
      <c r="A904" s="136">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00000000000003" customHeight="1" x14ac:dyDescent="0.3">
      <c r="A905" s="136">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00000000000003" customHeight="1" x14ac:dyDescent="0.3">
      <c r="A906" s="136">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00000000000003" customHeight="1" x14ac:dyDescent="0.3">
      <c r="A907" s="136">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00000000000003" customHeight="1" x14ac:dyDescent="0.3">
      <c r="A908" s="136">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00000000000003" customHeight="1" x14ac:dyDescent="0.3">
      <c r="A909" s="136">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00000000000003" customHeight="1" x14ac:dyDescent="0.3">
      <c r="A910" s="136">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00000000000003" customHeight="1" x14ac:dyDescent="0.3">
      <c r="A911" s="136">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00000000000003" customHeight="1" x14ac:dyDescent="0.3">
      <c r="A912" s="136">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00000000000003" customHeight="1" x14ac:dyDescent="0.3">
      <c r="A913" s="136">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00000000000003" customHeight="1" x14ac:dyDescent="0.3">
      <c r="A914" s="136">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00000000000003" customHeight="1" x14ac:dyDescent="0.3">
      <c r="A915" s="136">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00000000000003" customHeight="1" x14ac:dyDescent="0.3">
      <c r="A916" s="136">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00000000000003" customHeight="1" x14ac:dyDescent="0.3">
      <c r="A917" s="136">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00000000000003" customHeight="1" x14ac:dyDescent="0.3">
      <c r="A918" s="136">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00000000000003" customHeight="1" x14ac:dyDescent="0.3">
      <c r="A919" s="136">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00000000000003" customHeight="1" x14ac:dyDescent="0.3">
      <c r="A920" s="136">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8" customHeight="1" x14ac:dyDescent="0.3">
      <c r="A921" s="136">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8" customHeight="1" x14ac:dyDescent="0.3">
      <c r="A922" s="136">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00000000000003" customHeight="1" x14ac:dyDescent="0.3">
      <c r="A923" s="136">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00000000000003" customHeight="1" x14ac:dyDescent="0.3">
      <c r="A924" s="136">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00000000000003" customHeight="1" x14ac:dyDescent="0.3">
      <c r="A925" s="136">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00000000000003" customHeight="1" x14ac:dyDescent="0.3">
      <c r="A926" s="136">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00000000000003" customHeight="1" x14ac:dyDescent="0.3">
      <c r="A927" s="136">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00000000000003" customHeight="1" x14ac:dyDescent="0.3">
      <c r="A928" s="136">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00000000000003" customHeight="1" x14ac:dyDescent="0.3">
      <c r="A929" s="136">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00000000000003" customHeight="1" x14ac:dyDescent="0.3">
      <c r="A930" s="136">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00000000000003" customHeight="1" x14ac:dyDescent="0.3">
      <c r="A931" s="136">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00000000000003" customHeight="1" x14ac:dyDescent="0.3">
      <c r="A932" s="136">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00000000000003" customHeight="1" x14ac:dyDescent="0.3">
      <c r="A933" s="136">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
      <c r="A934" s="136">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
      <c r="A935" s="136">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
      <c r="A936" s="136">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
      <c r="A937" s="136">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
      <c r="A938" s="136">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
      <c r="A939" s="136">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
      <c r="A940" s="136">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
      <c r="A941" s="136">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
      <c r="A942" s="136">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
      <c r="A943" s="136">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
      <c r="A944" s="136">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
      <c r="A945" s="136">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
      <c r="A946" s="136">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
      <c r="A947" s="136">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
      <c r="A948" s="136">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
      <c r="A949" s="136">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
      <c r="A950" s="136">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
      <c r="A951" s="136">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
      <c r="A952" s="136">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
      <c r="A953" s="136">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
      <c r="A954" s="136">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
      <c r="A955" s="136">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
      <c r="A956" s="136">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
      <c r="A957" s="136">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
      <c r="A958" s="136">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
      <c r="A959" s="136">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
      <c r="A960" s="136">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
      <c r="A961" s="136">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
      <c r="A962" s="136">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
      <c r="A963" s="136">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
      <c r="A964" s="136">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
      <c r="A965" s="136">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
      <c r="A966" s="136">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
      <c r="A967" s="136">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
      <c r="A968" s="136">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
      <c r="A969" s="136">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
      <c r="A970" s="136">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
      <c r="A971" s="136">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
      <c r="A972" s="136">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
      <c r="A973" s="136">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
      <c r="A974" s="136">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00000000000003" customHeight="1" x14ac:dyDescent="0.3">
      <c r="A975" s="136">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00000000000003" customHeight="1" x14ac:dyDescent="0.3">
      <c r="A976" s="136">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00000000000003" customHeight="1" x14ac:dyDescent="0.3">
      <c r="A977" s="136">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
      <c r="A978" s="136">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
      <c r="A979" s="136">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
      <c r="A980" s="136">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
      <c r="A981" s="136">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
      <c r="A982" s="136">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
      <c r="A983" s="136">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
      <c r="A984" s="136">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
      <c r="A985" s="136">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
      <c r="A986" s="136">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
      <c r="A987" s="136">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
      <c r="A988" s="136">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
      <c r="A989" s="136">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
      <c r="A990" s="136">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
      <c r="A991" s="136">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
      <c r="A992" s="136">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
      <c r="A993" s="136">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
      <c r="A994" s="136">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
      <c r="A995" s="136">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00000000000003" customHeight="1" x14ac:dyDescent="0.3">
      <c r="A996" s="136">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00000000000003" customHeight="1" x14ac:dyDescent="0.3">
      <c r="A997" s="136">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00000000000003" customHeight="1" x14ac:dyDescent="0.3">
      <c r="A998" s="136">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00000000000003" customHeight="1" x14ac:dyDescent="0.3">
      <c r="A999" s="136">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00000000000003" customHeight="1" x14ac:dyDescent="0.3">
      <c r="A1000" s="136">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00000000000003" customHeight="1" x14ac:dyDescent="0.3">
      <c r="A1001" s="136">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00000000000003" customHeight="1" x14ac:dyDescent="0.3">
      <c r="A1002" s="136">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00000000000003" customHeight="1" x14ac:dyDescent="0.3">
      <c r="A1003" s="136">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00000000000003" customHeight="1" x14ac:dyDescent="0.3">
      <c r="A1004" s="136">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00000000000003" customHeight="1" x14ac:dyDescent="0.3">
      <c r="A1005" s="136">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
      <c r="A1006" s="136">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
      <c r="A1007" s="136">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
      <c r="A1008" s="136">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00000000000003" customHeight="1" x14ac:dyDescent="0.3">
      <c r="A1009" s="136">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00000000000003" customHeight="1" x14ac:dyDescent="0.3">
      <c r="A1010" s="136">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
      <c r="A1011" s="136">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
      <c r="A1012" s="136">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
      <c r="A1013" s="136">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
      <c r="A1014" s="136">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
      <c r="A1015" s="136">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
      <c r="A1016" s="136">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
      <c r="A1017" s="136">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
      <c r="A1018" s="136">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
      <c r="A1019" s="136">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
      <c r="A1020" s="136">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
      <c r="A1021" s="136">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
      <c r="A1022" s="136">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00000000000003" customHeight="1" x14ac:dyDescent="0.3">
      <c r="A1023" s="136">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8" customHeight="1" x14ac:dyDescent="0.3">
      <c r="A1024" s="136">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00000000000003" customHeight="1" x14ac:dyDescent="0.3">
      <c r="A1025" s="136">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8" customHeight="1" x14ac:dyDescent="0.3">
      <c r="A1026" s="136">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
      <c r="A1027" s="136">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
      <c r="A1028" s="136">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00000000000003" customHeight="1" x14ac:dyDescent="0.3">
      <c r="A1029" s="136">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
      <c r="A1030" s="136">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
      <c r="A1031" s="136">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
      <c r="A1032" s="136">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
      <c r="A1033" s="136">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
      <c r="A1034" s="136">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
      <c r="A1035" s="136">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
      <c r="A1036" s="136">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
      <c r="A1037" s="136">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
      <c r="A1038" s="136">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8" customHeight="1" x14ac:dyDescent="0.3">
      <c r="A1039" s="136">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
      <c r="A1040" s="136">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
      <c r="A1041" s="136">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
      <c r="A1042" s="136">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
      <c r="A1043" s="136">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
      <c r="A1044" s="136">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8" customHeight="1" x14ac:dyDescent="0.3">
      <c r="A1045" s="136">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8" customHeight="1" x14ac:dyDescent="0.3">
      <c r="A1046" s="136">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00000000000003" customHeight="1" x14ac:dyDescent="0.3">
      <c r="A1047" s="136">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00000000000003" customHeight="1" x14ac:dyDescent="0.3">
      <c r="A1048" s="136">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00000000000003" customHeight="1" x14ac:dyDescent="0.3">
      <c r="A1049" s="136">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00000000000003" customHeight="1" x14ac:dyDescent="0.3">
      <c r="A1050" s="136">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
      <c r="A1051" s="136">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8" customHeight="1" x14ac:dyDescent="0.3">
      <c r="A1052" s="136">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00000000000003" customHeight="1" x14ac:dyDescent="0.3">
      <c r="A1053" s="136">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00000000000003" customHeight="1" x14ac:dyDescent="0.3">
      <c r="A1054" s="136">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00000000000003" customHeight="1" x14ac:dyDescent="0.3">
      <c r="A1055" s="136">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
      <c r="A1056" s="136">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
      <c r="A1057" s="136">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8" customHeight="1" x14ac:dyDescent="0.3">
      <c r="A1058" s="136">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
      <c r="A1059" s="136">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
      <c r="A1060" s="136">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
      <c r="A1061" s="136">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
      <c r="A1062" s="136">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
      <c r="A1063" s="136">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8" customHeight="1" x14ac:dyDescent="0.3">
      <c r="A1064" s="136">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
      <c r="A1065" s="136">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
      <c r="A1066" s="136">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
      <c r="A1067" s="136">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
      <c r="A1068" s="136">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
      <c r="A1069" s="136">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
      <c r="A1070" s="136">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
      <c r="A1071" s="136">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
      <c r="A1072" s="136">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
      <c r="A1073" s="136">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
      <c r="A1074" s="136">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
      <c r="A1075" s="136">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
      <c r="A1076" s="136">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
      <c r="A1077" s="136">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
      <c r="A1078" s="136">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
      <c r="A1079" s="136">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
      <c r="A1080" s="136">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
      <c r="A1081" s="136">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
      <c r="A1082" s="136">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
      <c r="A1083" s="136">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
      <c r="A1084" s="136">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
      <c r="A1085" s="136">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
      <c r="A1086" s="136">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
      <c r="A1087" s="136">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00000000000003" customHeight="1" x14ac:dyDescent="0.3">
      <c r="A1088" s="136">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00000000000003" customHeight="1" x14ac:dyDescent="0.3">
      <c r="A1089" s="136">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00000000000003" customHeight="1" x14ac:dyDescent="0.3">
      <c r="A1090" s="136">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00000000000003" customHeight="1" x14ac:dyDescent="0.3">
      <c r="A1091" s="136">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8" customHeight="1" x14ac:dyDescent="0.3">
      <c r="A1092" s="136">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
      <c r="A1093" s="136">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
      <c r="A1094" s="136">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
      <c r="A1095" s="136">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
      <c r="A1096" s="136">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
      <c r="A1097" s="136">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
      <c r="A1098" s="136">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
      <c r="A1099" s="136">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8" customHeight="1" x14ac:dyDescent="0.3">
      <c r="A1100" s="136">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8" customHeight="1" x14ac:dyDescent="0.3">
      <c r="A1101" s="136">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8" customHeight="1" x14ac:dyDescent="0.3">
      <c r="A1102" s="136">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8" customHeight="1" x14ac:dyDescent="0.3">
      <c r="A1103" s="136">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00000000000003" customHeight="1" x14ac:dyDescent="0.3">
      <c r="A1104" s="136">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00000000000003" customHeight="1" x14ac:dyDescent="0.3">
      <c r="A1105" s="136">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
      <c r="A1106" s="136">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
      <c r="A1107" s="136">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
      <c r="A1108" s="136">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
      <c r="A1109" s="136">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
      <c r="A1110" s="136">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
      <c r="A1111" s="136">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
      <c r="A1112" s="136">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
      <c r="A1113" s="136">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
      <c r="A1114" s="136">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
      <c r="A1115" s="136">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
      <c r="A1116" s="136">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
      <c r="A1117" s="136">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
      <c r="A1118" s="136">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
      <c r="A1119" s="136">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
      <c r="A1120" s="136">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
      <c r="A1121" s="136">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8" customHeight="1" x14ac:dyDescent="0.3">
      <c r="A1122" s="136">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
      <c r="A1123" s="136">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
      <c r="A1124" s="136">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
      <c r="A1125" s="136">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
      <c r="A1126" s="136">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
      <c r="A1127" s="136">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
      <c r="A1128" s="136">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
      <c r="A1129" s="136">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
      <c r="A1130" s="136">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
      <c r="A1131" s="136">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
      <c r="A1132" s="136">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
      <c r="A1133" s="136">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
      <c r="A1134" s="136">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
      <c r="A1135" s="136">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
      <c r="A1136" s="136">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
      <c r="A1137" s="136">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
      <c r="A1138" s="136">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8" customHeight="1" x14ac:dyDescent="0.3">
      <c r="A1139" s="136">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
      <c r="A1140" s="136">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
      <c r="A1141" s="136">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
      <c r="A1142" s="136">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
      <c r="A1143" s="136">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
      <c r="A1144" s="136">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
      <c r="A1145" s="136">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
      <c r="A1146" s="136">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00000000000003" customHeight="1" x14ac:dyDescent="0.3">
      <c r="A1147" s="136">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
      <c r="A1148" s="136">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
      <c r="A1149" s="136">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
      <c r="A1150" s="136">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00000000000003" customHeight="1" x14ac:dyDescent="0.3">
      <c r="A1151" s="136">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00000000000003" customHeight="1" x14ac:dyDescent="0.3">
      <c r="A1152" s="136">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00000000000003" customHeight="1" x14ac:dyDescent="0.3">
      <c r="A1153" s="136">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00000000000003" customHeight="1" x14ac:dyDescent="0.3">
      <c r="A1154" s="136">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00000000000003" customHeight="1" x14ac:dyDescent="0.3">
      <c r="A1155" s="136">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
      <c r="A1156" s="136">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
      <c r="A1157" s="136">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
      <c r="A1158" s="136">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
      <c r="A1159" s="136">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
      <c r="A1160" s="136">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
      <c r="A1161" s="136">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
      <c r="A1162" s="136">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
      <c r="A1163" s="136">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
      <c r="A1164" s="136">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
      <c r="A1165" s="136">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
      <c r="A1166" s="136">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
      <c r="A1167" s="136">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
      <c r="A1168" s="136">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
      <c r="A1169" s="136">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
      <c r="A1170" s="136">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00000000000003" customHeight="1" x14ac:dyDescent="0.3">
      <c r="A1171" s="136">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
      <c r="A1172" s="136">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00000000000003" customHeight="1" x14ac:dyDescent="0.3">
      <c r="A1173" s="136">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
      <c r="A1174" s="136">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
      <c r="A1175" s="136">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
      <c r="A1176" s="136">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
      <c r="A1177" s="136">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00000000000003" customHeight="1" x14ac:dyDescent="0.3">
      <c r="A1178" s="136">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00000000000003" customHeight="1" x14ac:dyDescent="0.3">
      <c r="A1179" s="136">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00000000000003" customHeight="1" x14ac:dyDescent="0.3">
      <c r="A1180" s="136">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
      <c r="A1181" s="136">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
      <c r="A1182" s="136">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
      <c r="A1183" s="136">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
      <c r="A1184" s="136">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
      <c r="A1185" s="136">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
      <c r="A1186" s="136">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
      <c r="A1187" s="136">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
      <c r="A1188" s="136">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
      <c r="A1189" s="136">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
      <c r="A1190" s="136">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
      <c r="A1191" s="136">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
      <c r="A1192" s="136">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
      <c r="A1193" s="136">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00000000000003" customHeight="1" x14ac:dyDescent="0.3">
      <c r="A1194" s="136">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00000000000003" customHeight="1" x14ac:dyDescent="0.3">
      <c r="A1195" s="136">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00000000000003" customHeight="1" x14ac:dyDescent="0.3">
      <c r="A1196" s="136">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00000000000003" customHeight="1" x14ac:dyDescent="0.3">
      <c r="A1197" s="136">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
      <c r="A1198" s="136">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
      <c r="A1199" s="136">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
      <c r="A1200" s="136">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
      <c r="A1201" s="136">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
      <c r="A1202" s="136">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
      <c r="A1203" s="136">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
      <c r="A1204" s="136">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
      <c r="A1205" s="136">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
      <c r="A1206" s="136">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
      <c r="A1207" s="136">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00000000000003" customHeight="1" x14ac:dyDescent="0.3">
      <c r="A1208" s="136">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
      <c r="A1209" s="136">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
      <c r="A1210" s="136">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00000000000003" customHeight="1" x14ac:dyDescent="0.3">
      <c r="A1211" s="136">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
      <c r="A1212" s="136">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
      <c r="A1213" s="136">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
      <c r="A1214" s="136">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
      <c r="A1215" s="136">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
      <c r="A1216" s="136">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
      <c r="A1217" s="136">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
      <c r="A1218" s="136">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
      <c r="A1219" s="136">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
      <c r="A1220" s="136">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
      <c r="A1221" s="136">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
      <c r="A1222" s="136">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
      <c r="A1223" s="136">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
      <c r="A1224" s="136">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
      <c r="A1225" s="136">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
      <c r="A1226" s="136">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
      <c r="A1227" s="136">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
      <c r="A1228" s="136">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
      <c r="A1229" s="136">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
      <c r="A1230" s="136">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
      <c r="A1231" s="136">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
      <c r="A1232" s="136">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
      <c r="A1233" s="136">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
      <c r="A1234" s="136">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
      <c r="A1235" s="136">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
      <c r="A1236" s="136">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
      <c r="A1237" s="136">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
      <c r="A1238" s="136">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00000000000003" customHeight="1" x14ac:dyDescent="0.3">
      <c r="A1239" s="136">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
      <c r="A1240" s="136">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00000000000003" customHeight="1" x14ac:dyDescent="0.3">
      <c r="A1241" s="136">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00000000000003" customHeight="1" x14ac:dyDescent="0.3">
      <c r="A1242" s="136">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00000000000003" customHeight="1" x14ac:dyDescent="0.3">
      <c r="A1243" s="136">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
      <c r="A1244" s="136">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00000000000003" customHeight="1" x14ac:dyDescent="0.3">
      <c r="A1245" s="136">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
      <c r="A1246" s="136">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
      <c r="A1247" s="136">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00000000000003" customHeight="1" x14ac:dyDescent="0.3">
      <c r="A1248" s="136">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00000000000003" customHeight="1" x14ac:dyDescent="0.3">
      <c r="A1249" s="136">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00000000000003" customHeight="1" x14ac:dyDescent="0.3">
      <c r="A1250" s="136">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00000000000003" customHeight="1" x14ac:dyDescent="0.3">
      <c r="A1251" s="136">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00000000000003" customHeight="1" x14ac:dyDescent="0.3">
      <c r="A1252" s="136">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00000000000003" customHeight="1" x14ac:dyDescent="0.3">
      <c r="A1253" s="136">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00000000000003" customHeight="1" x14ac:dyDescent="0.3">
      <c r="A1254" s="136">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00000000000003" customHeight="1" x14ac:dyDescent="0.3">
      <c r="A1255" s="136">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00000000000003" customHeight="1" x14ac:dyDescent="0.3">
      <c r="A1256" s="136">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00000000000003" customHeight="1" x14ac:dyDescent="0.3">
      <c r="A1257" s="136">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00000000000003" customHeight="1" x14ac:dyDescent="0.3">
      <c r="A1258" s="136">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
      <c r="A1259" s="136">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00000000000003" customHeight="1" x14ac:dyDescent="0.3">
      <c r="A1260" s="136">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
      <c r="A1261" s="136">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00000000000003" customHeight="1" x14ac:dyDescent="0.3">
      <c r="A1262" s="136">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00000000000003" customHeight="1" x14ac:dyDescent="0.3">
      <c r="A1263" s="136">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00000000000003" customHeight="1" x14ac:dyDescent="0.3">
      <c r="A1264" s="136">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00000000000003" customHeight="1" x14ac:dyDescent="0.3">
      <c r="A1265" s="136">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00000000000003" customHeight="1" x14ac:dyDescent="0.3">
      <c r="A1266" s="136">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00000000000003" customHeight="1" x14ac:dyDescent="0.3">
      <c r="A1267" s="136">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
      <c r="A1268" s="136">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
      <c r="A1269" s="136">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
      <c r="A1270" s="136">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
      <c r="A1271" s="136">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
      <c r="A1272" s="136">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
      <c r="A1273" s="136">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
      <c r="A1274" s="136">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
      <c r="A1275" s="136">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
      <c r="A1276" s="136">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
      <c r="A1277" s="136">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
      <c r="A1278" s="136">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
      <c r="A1279" s="136">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
      <c r="A1280" s="136">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
      <c r="A1281" s="136">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
      <c r="A1282" s="136">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
      <c r="A1283" s="136">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
      <c r="A1284" s="136">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
      <c r="A1285" s="136">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
      <c r="A1286" s="136">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
      <c r="A1287" s="136">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
      <c r="A1288" s="136">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00000000000003" customHeight="1" x14ac:dyDescent="0.3">
      <c r="A1289" s="136">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
      <c r="A1290" s="136">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
      <c r="A1291" s="136">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
      <c r="A1292" s="136">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
      <c r="A1293" s="136">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
      <c r="A1294" s="136">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
      <c r="A1295" s="136">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
      <c r="A1296" s="136">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
      <c r="A1297" s="136">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
      <c r="A1298" s="136">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00000000000003" customHeight="1" x14ac:dyDescent="0.3">
      <c r="A1299" s="136">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
      <c r="A1300" s="136">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
      <c r="A1301" s="136">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
      <c r="A1302" s="136">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
      <c r="A1303" s="136">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
      <c r="A1304" s="136">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
      <c r="A1305" s="136">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
      <c r="A1306" s="136">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
      <c r="A1307" s="136">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
      <c r="A1308" s="136">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
      <c r="A1309" s="136">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
      <c r="A1310" s="136">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
      <c r="A1311" s="136">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
      <c r="A1312" s="136">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
      <c r="A1313" s="136">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
      <c r="A1314" s="136">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
      <c r="A1315" s="136">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
      <c r="A1316" s="136">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
      <c r="A1317" s="136">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
      <c r="A1318" s="136">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
      <c r="A1319" s="136">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
      <c r="A1320" s="136">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00000000000003" customHeight="1" x14ac:dyDescent="0.3">
      <c r="A1321" s="136">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00000000000003" customHeight="1" x14ac:dyDescent="0.3">
      <c r="A1322" s="136">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00000000000003" customHeight="1" x14ac:dyDescent="0.3">
      <c r="A1323" s="136">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00000000000003" customHeight="1" x14ac:dyDescent="0.3">
      <c r="A1324" s="136">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00000000000003" customHeight="1" x14ac:dyDescent="0.3">
      <c r="A1325" s="136">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00000000000003" customHeight="1" x14ac:dyDescent="0.3">
      <c r="A1326" s="136">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00000000000003" customHeight="1" x14ac:dyDescent="0.3">
      <c r="A1327" s="136">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00000000000003" customHeight="1" x14ac:dyDescent="0.3">
      <c r="A1328" s="136">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00000000000003" customHeight="1" x14ac:dyDescent="0.3">
      <c r="A1329" s="136">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
      <c r="A1330" s="136">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
      <c r="A1331" s="136">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
      <c r="A1332" s="136">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
      <c r="A1333" s="136">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
      <c r="A1334" s="136">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00000000000003" customHeight="1" x14ac:dyDescent="0.3">
      <c r="A1335" s="136">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
      <c r="A1336" s="136">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
      <c r="A1337" s="136">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
      <c r="A1338" s="136">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00000000000003" customHeight="1" x14ac:dyDescent="0.3">
      <c r="A1339" s="136">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
      <c r="A1340" s="136">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
      <c r="A1341" s="136">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
      <c r="A1342" s="136">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
      <c r="A1343" s="136">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00000000000003" customHeight="1" x14ac:dyDescent="0.3">
      <c r="A1344" s="136">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00000000000003" customHeight="1" x14ac:dyDescent="0.3">
      <c r="A1345" s="136">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
      <c r="A1346" s="136">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
      <c r="A1347" s="136">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
      <c r="A1348" s="136">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
      <c r="A1349" s="136">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00000000000003" customHeight="1" x14ac:dyDescent="0.3">
      <c r="A1350" s="136">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
      <c r="A1351" s="136">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
      <c r="A1352" s="136">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00000000000003" customHeight="1" x14ac:dyDescent="0.3">
      <c r="A1353" s="136">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00000000000003" customHeight="1" x14ac:dyDescent="0.3">
      <c r="A1354" s="136">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
      <c r="A1355" s="136">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
      <c r="A1356" s="136">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
      <c r="A1357" s="136">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
      <c r="A1358" s="136">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
      <c r="A1359" s="136">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
      <c r="A1360" s="136">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
      <c r="A1361" s="136">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
      <c r="A1362" s="136">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
      <c r="A1363" s="136">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00000000000003" customHeight="1" x14ac:dyDescent="0.3">
      <c r="A1364" s="136">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
      <c r="A1365" s="136">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
      <c r="A1366" s="136">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
      <c r="A1367" s="136">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
      <c r="A1368" s="136">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
      <c r="A1369" s="136">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00000000000003" customHeight="1" x14ac:dyDescent="0.3">
      <c r="A1370" s="136">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00000000000003" customHeight="1" x14ac:dyDescent="0.3">
      <c r="A1371" s="136">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00000000000003" customHeight="1" x14ac:dyDescent="0.3">
      <c r="A1372" s="136">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00000000000003" customHeight="1" x14ac:dyDescent="0.3">
      <c r="A1373" s="136">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00000000000003" customHeight="1" x14ac:dyDescent="0.3">
      <c r="A1374" s="136">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
      <c r="A1375" s="136">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
      <c r="A1376" s="136">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00000000000003" customHeight="1" x14ac:dyDescent="0.3">
      <c r="A1377" s="136">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00000000000003" customHeight="1" x14ac:dyDescent="0.3">
      <c r="A1378" s="136">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
      <c r="A1379" s="136">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
      <c r="A1380" s="136">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
      <c r="A1381" s="136">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
      <c r="A1382" s="136">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
      <c r="A1383" s="136">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
      <c r="A1384" s="136">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
      <c r="A1385" s="136">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
      <c r="A1386" s="136">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
      <c r="A1387" s="136">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
      <c r="A1388" s="136">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
      <c r="A1389" s="136">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
      <c r="A1390" s="136">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
      <c r="A1391" s="136">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
      <c r="A1392" s="136">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
      <c r="A1393" s="136">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00000000000003" customHeight="1" x14ac:dyDescent="0.3">
      <c r="A1394" s="136">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
      <c r="A1395" s="136">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
      <c r="A1396" s="136">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
      <c r="A1397" s="136">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
      <c r="A1398" s="136">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
      <c r="A1399" s="136">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
      <c r="A1400" s="136">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
      <c r="A1401" s="136">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
      <c r="A1402" s="136">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
      <c r="A1403" s="136">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
      <c r="A1404" s="136">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
      <c r="A1405" s="136">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
      <c r="A1406" s="136">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
      <c r="A1407" s="136">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
      <c r="A1408" s="136">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
      <c r="A1409" s="136">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
      <c r="A1410" s="136">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
      <c r="A1411" s="136">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8" customHeight="1" x14ac:dyDescent="0.3">
      <c r="A1412" s="136">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
      <c r="A1413" s="136">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
      <c r="A1414" s="136">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
      <c r="A1415" s="136">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
      <c r="A1416" s="136">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
      <c r="A1417" s="136">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00000000000003" customHeight="1" x14ac:dyDescent="0.3">
      <c r="A1418" s="136">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
      <c r="A1419" s="136">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
      <c r="A1420" s="136">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
      <c r="A1421" s="136">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
      <c r="A1422" s="136">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
      <c r="A1423" s="136">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
      <c r="A1424" s="136">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
      <c r="A1425" s="136">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
      <c r="A1426" s="136">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
      <c r="A1427" s="136">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00000000000003" customHeight="1" x14ac:dyDescent="0.3">
      <c r="A1428" s="136">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
      <c r="A1429" s="136">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
      <c r="A1430" s="136">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
      <c r="A1431" s="136">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
      <c r="A1432" s="136">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
      <c r="A1433" s="136">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00000000000003" customHeight="1" x14ac:dyDescent="0.3">
      <c r="A1434" s="136">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
      <c r="A1435" s="136">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
      <c r="A1436" s="136">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
      <c r="A1437" s="136">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
      <c r="A1438" s="136">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
      <c r="A1439" s="136">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
      <c r="A1440" s="136">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
      <c r="A1441" s="136">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00000000000003" customHeight="1" x14ac:dyDescent="0.3">
      <c r="A1442" s="136">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
      <c r="A1443" s="136">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
      <c r="A1444" s="136">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
      <c r="A1445" s="136">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8" customHeight="1" x14ac:dyDescent="0.3">
      <c r="A1446" s="136">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
      <c r="A1447" s="136">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00000000000003" customHeight="1" x14ac:dyDescent="0.3">
      <c r="A1448" s="136">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8" customHeight="1" x14ac:dyDescent="0.3">
      <c r="A1449" s="136">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8" customHeight="1" x14ac:dyDescent="0.3">
      <c r="A1450" s="136">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
      <c r="A1451" s="136">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
      <c r="A1452" s="136">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
      <c r="A1453" s="136">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
      <c r="A1454" s="136">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
      <c r="A1455" s="136">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
      <c r="A1456" s="136">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
      <c r="A1457" s="136">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
      <c r="A1458" s="136">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
      <c r="A1459" s="136">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
      <c r="A1460" s="136">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
      <c r="A1461" s="136">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00000000000003" customHeight="1" x14ac:dyDescent="0.3">
      <c r="A1462" s="136">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00000000000003" customHeight="1" x14ac:dyDescent="0.3">
      <c r="A1463" s="136">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
      <c r="A1464" s="136">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00000000000003" customHeight="1" x14ac:dyDescent="0.3">
      <c r="A1465" s="136">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
      <c r="A1466" s="136">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
      <c r="A1467" s="136">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8" customHeight="1" x14ac:dyDescent="0.3">
      <c r="A1468" s="136">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
      <c r="A1469" s="136">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
      <c r="A1470" s="136">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
      <c r="A1471" s="136">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8" customHeight="1" x14ac:dyDescent="0.3">
      <c r="A1472" s="136">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
      <c r="A1473" s="136">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
      <c r="A1474" s="136">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
      <c r="A1475" s="136">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
      <c r="A1476" s="136">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
      <c r="A1477" s="136">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
      <c r="A1478" s="136">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
      <c r="A1479" s="136">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
      <c r="A1480" s="136">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
      <c r="A1481" s="136">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
      <c r="A1482" s="136">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00000000000003" customHeight="1" x14ac:dyDescent="0.3">
      <c r="A1483" s="136">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8" customHeight="1" x14ac:dyDescent="0.3">
      <c r="A1484" s="136">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8" customHeight="1" x14ac:dyDescent="0.3">
      <c r="A1485" s="136">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8" customHeight="1" x14ac:dyDescent="0.3">
      <c r="A1486" s="136">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8" customHeight="1" x14ac:dyDescent="0.3">
      <c r="A1487" s="136">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
      <c r="A1488" s="136">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
      <c r="A1489" s="136">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
      <c r="A1490" s="136">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
      <c r="A1491" s="136">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
      <c r="A1492" s="136">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00000000000003" customHeight="1" x14ac:dyDescent="0.3">
      <c r="A1493" s="136">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
      <c r="A1494" s="136">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
      <c r="A1495" s="136">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00000000000003" customHeight="1" x14ac:dyDescent="0.3">
      <c r="A1496" s="136">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
      <c r="A1497" s="136">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
      <c r="A1498" s="136">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
      <c r="A1499" s="136">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
      <c r="A1500" s="136">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
      <c r="A1501" s="136">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
      <c r="A1502" s="136">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
      <c r="A1503" s="136">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
      <c r="A1504" s="136">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
      <c r="A1505" s="136">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
      <c r="A1506" s="136">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
      <c r="A1507" s="136">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8" customHeight="1" x14ac:dyDescent="0.3">
      <c r="A1508" s="136">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
      <c r="A1509" s="136">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
      <c r="A1510" s="136">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
      <c r="A1511" s="136">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
      <c r="A1512" s="136">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
      <c r="A1513" s="136">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
      <c r="A1514" s="136">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
      <c r="A1515" s="136">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
      <c r="A1516" s="136">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
      <c r="A1517" s="136">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00000000000003" customHeight="1" x14ac:dyDescent="0.3">
      <c r="A1518" s="136">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
      <c r="A1519" s="136">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00000000000003" customHeight="1" x14ac:dyDescent="0.3">
      <c r="A1520" s="136">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8" customHeight="1" x14ac:dyDescent="0.3">
      <c r="A1521" s="136">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
      <c r="A1522" s="136">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
      <c r="A1523" s="136">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
      <c r="A1524" s="136">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8" customHeight="1" x14ac:dyDescent="0.3">
      <c r="A1525" s="136">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8" customHeight="1" x14ac:dyDescent="0.3">
      <c r="A1526" s="136">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8" customHeight="1" x14ac:dyDescent="0.3">
      <c r="A1527" s="136">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
      <c r="A1528" s="136">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
      <c r="A1529" s="136">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
      <c r="A1530" s="136">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00000000000003" customHeight="1" x14ac:dyDescent="0.3">
      <c r="A1531" s="136">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
      <c r="A1532" s="136">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
      <c r="A1533" s="136">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
      <c r="A1534" s="136">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
      <c r="A1535" s="136">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
      <c r="A1536" s="136">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
      <c r="A1537" s="136">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
      <c r="A1538" s="136">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
      <c r="A1539" s="136">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
      <c r="A1540" s="136">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
      <c r="A1541" s="136">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
      <c r="A1542" s="136">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
      <c r="A1543" s="136">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
      <c r="A1544" s="136">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
      <c r="A1545" s="136">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
      <c r="A1546" s="136">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
      <c r="A1547" s="136">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
      <c r="A1548" s="136">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
      <c r="A1549" s="136">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
      <c r="A1550" s="136">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
      <c r="A1551" s="136">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
      <c r="A1552" s="136">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
      <c r="A1553" s="136">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
      <c r="A1554" s="136">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
      <c r="A1555" s="136">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
      <c r="A1556" s="136">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
      <c r="A1557" s="136">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
      <c r="A1558" s="136">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
      <c r="A1559" s="136">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
      <c r="A1560" s="136">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
      <c r="A1561" s="136">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
      <c r="A1562" s="136">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
      <c r="A1563" s="136">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
      <c r="A1564" s="136">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
      <c r="A1565" s="136">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8" customHeight="1" x14ac:dyDescent="0.3">
      <c r="A1566" s="136">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
      <c r="A1567" s="136">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
      <c r="A1568" s="136">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
      <c r="A1569" s="136">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
      <c r="A1570" s="136">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
      <c r="A1571" s="136">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8" customHeight="1" x14ac:dyDescent="0.3">
      <c r="A1572" s="136">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
      <c r="A1573" s="136">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
      <c r="A1574" s="136">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
      <c r="A1575" s="136">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
      <c r="A1576" s="136">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
      <c r="A1577" s="136">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
      <c r="A1578" s="136">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
      <c r="A1579" s="136">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8" customHeight="1" x14ac:dyDescent="0.3">
      <c r="A1580" s="136">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8" customHeight="1" x14ac:dyDescent="0.3">
      <c r="A1581" s="136">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8" customHeight="1" x14ac:dyDescent="0.3">
      <c r="A1582" s="136">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
      <c r="A1583" s="136">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
      <c r="A1584" s="136">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
      <c r="A1585" s="136">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
      <c r="A1586" s="136">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
      <c r="A1587" s="136">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
      <c r="A1588" s="136">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
      <c r="A1589" s="136">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
      <c r="A1590" s="136">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
      <c r="A1591" s="136">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
      <c r="A1592" s="136">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
      <c r="A1593" s="136">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
      <c r="A1594" s="136">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
      <c r="A1595" s="136">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
      <c r="A1596" s="136">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
      <c r="A1597" s="136">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
      <c r="A1598" s="136">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
      <c r="A1599" s="136">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
      <c r="A1600" s="136">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
      <c r="A1601" s="136">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
      <c r="A1602" s="136">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
      <c r="A1603" s="136">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
      <c r="A1604" s="136">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
      <c r="A1605" s="136">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
      <c r="A1606" s="136">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
      <c r="A1607" s="136">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
      <c r="A1608" s="136">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
      <c r="A1609" s="136">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00000000000003" customHeight="1" x14ac:dyDescent="0.3">
      <c r="A1610" s="136">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
      <c r="A1611" s="136">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
      <c r="A1612" s="136">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
      <c r="A1613" s="136">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
      <c r="A1614" s="136">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
      <c r="A1615" s="136">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
      <c r="A1616" s="136">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
      <c r="A1617" s="136">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
      <c r="A1618" s="136">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
      <c r="A1619" s="136">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
      <c r="A1620" s="136">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
      <c r="A1621" s="136">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
      <c r="A1622" s="136">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
      <c r="A1623" s="136">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
      <c r="A1624" s="136">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
      <c r="A1625" s="136">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
      <c r="A1626" s="136">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
      <c r="A1627" s="136">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
      <c r="A1628" s="136">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
      <c r="A1629" s="136">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
      <c r="A1630" s="136">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
      <c r="A1631" s="136">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
      <c r="A1632" s="136">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
      <c r="A1633" s="136">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
      <c r="A1634" s="136">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
      <c r="A1635" s="136">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
      <c r="A1636" s="136">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
      <c r="A1637" s="136">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
      <c r="A1638" s="136">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
      <c r="A1639" s="136">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
      <c r="A1640" s="136">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
      <c r="A1641" s="136">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
      <c r="A1642" s="136">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
      <c r="A1643" s="136">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
      <c r="A1644" s="136">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
      <c r="A1645" s="136">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
      <c r="A1646" s="136">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
      <c r="A1647" s="136">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
      <c r="A1648" s="136">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
      <c r="A1649" s="136">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
      <c r="A1650" s="136">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
      <c r="A1651" s="136">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
      <c r="A1652" s="136">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
      <c r="A1653" s="136">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
      <c r="A1654" s="136">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
      <c r="A1655" s="136">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
      <c r="A1656" s="136">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
      <c r="A1657" s="136">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
      <c r="A1658" s="136">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
      <c r="A1659" s="136">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
      <c r="A1660" s="136">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
      <c r="A1661" s="136">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
      <c r="A1662" s="136">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
      <c r="A1663" s="136">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
      <c r="A1664" s="136">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
      <c r="A1665" s="136">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
      <c r="A1666" s="136">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
      <c r="A1667" s="136">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
      <c r="A1668" s="136">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
      <c r="A1669" s="136">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
      <c r="A1670" s="136">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
      <c r="A1671" s="136">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
      <c r="A1672" s="136">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
      <c r="A1673" s="136">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
      <c r="A1674" s="136">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
      <c r="A1675" s="136">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
      <c r="A1676" s="136">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00000000000003" customHeight="1" x14ac:dyDescent="0.3">
      <c r="A1677" s="136">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
      <c r="A1678" s="136">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
      <c r="A1679" s="136">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
      <c r="A1680" s="136">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
      <c r="A1681" s="136">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
      <c r="A1682" s="136">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
      <c r="A1683" s="136">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
      <c r="A1684" s="136">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
      <c r="A1685" s="136">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
      <c r="A1686" s="136">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
      <c r="A1687" s="136">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
      <c r="A1688" s="136">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
      <c r="A1689" s="136">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
      <c r="A1690" s="136">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
      <c r="A1691" s="136">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
      <c r="A1692" s="136">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
      <c r="A1693" s="136">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
      <c r="A1694" s="136">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
      <c r="A1695" s="136">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
      <c r="A1696" s="136">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
      <c r="A1697" s="136">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
      <c r="A1698" s="136">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
      <c r="A1699" s="136">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
      <c r="A1700" s="136">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
      <c r="A1701" s="136">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
      <c r="A1702" s="136">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
      <c r="A1703" s="136">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
      <c r="A1704" s="136">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
      <c r="A1705" s="136">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
      <c r="A1706" s="136">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
      <c r="A1707" s="136">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
      <c r="A1708" s="136">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
      <c r="A1709" s="136">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
      <c r="A1710" s="136">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
      <c r="A1711" s="136">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
      <c r="A1712" s="136">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
      <c r="A1713" s="136">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
      <c r="A1714" s="136">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
      <c r="A1715" s="136">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
      <c r="A1716" s="136">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
      <c r="A1717" s="136">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
      <c r="A1718" s="136">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
      <c r="A1719" s="136">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
      <c r="A1720" s="136">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
      <c r="A1721" s="136">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
      <c r="A1722" s="136">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
      <c r="A1723" s="136">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
      <c r="A1724" s="136">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
      <c r="A1725" s="136">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
      <c r="A1726" s="136">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
      <c r="A1727" s="136">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
      <c r="A1728" s="136">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
      <c r="A1729" s="136">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
      <c r="A1730" s="136">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
      <c r="A1731" s="136">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
      <c r="A1732" s="136">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
      <c r="A1733" s="136">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
      <c r="A1734" s="136">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
      <c r="A1735" s="136">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
      <c r="A1736" s="136">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
      <c r="A1737" s="136">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
      <c r="A1738" s="136">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
      <c r="A1739" s="136">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
      <c r="A1740" s="136">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
      <c r="A1741" s="136">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
      <c r="A1742" s="136">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
      <c r="A1743" s="136">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
      <c r="A1744" s="136">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
      <c r="A1745" s="136">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
      <c r="A1746" s="136">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
      <c r="A1747" s="136">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
      <c r="A1748" s="136">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
      <c r="A1749" s="136">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
      <c r="A1750" s="136">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
      <c r="A1751" s="136">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
      <c r="A1752" s="136">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
      <c r="A1753" s="136">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
      <c r="A1754" s="136">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8" customHeight="1" x14ac:dyDescent="0.3">
      <c r="A1755" s="136">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8" customHeight="1" x14ac:dyDescent="0.3">
      <c r="A1756" s="136">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
      <c r="A1757" s="136">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
      <c r="A1758" s="136">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
      <c r="A1759" s="136">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
      <c r="A1760" s="136">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
      <c r="A1761" s="136">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
      <c r="A1762" s="136">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
      <c r="A1763" s="136">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
      <c r="A1764" s="136">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
      <c r="A1765" s="136">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
      <c r="A1766" s="136">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
      <c r="A1767" s="136">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
      <c r="A1768" s="136">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
      <c r="A1769" s="136">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
      <c r="A1770" s="136">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
      <c r="A1771" s="136">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
      <c r="A1772" s="136">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
      <c r="A1773" s="136">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
      <c r="A1774" s="136">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
      <c r="A1775" s="136">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
      <c r="A1776" s="136">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
      <c r="A1777" s="136">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
      <c r="A1778" s="136">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
      <c r="A1779" s="136">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
      <c r="A1780" s="136">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
      <c r="A1781" s="136">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
      <c r="A1782" s="136">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
      <c r="A1783" s="136">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
      <c r="A1784" s="136">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
      <c r="A1785" s="136">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
      <c r="A1786" s="136">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
      <c r="A1787" s="136">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
      <c r="A1788" s="136">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
      <c r="A1789" s="136">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
      <c r="A1790" s="136">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
      <c r="A1791" s="136">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
      <c r="A1792" s="136">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
      <c r="A1793" s="136">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
      <c r="A1794" s="136">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
      <c r="A1795" s="136">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
      <c r="A1796" s="136">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
      <c r="A1797" s="136">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
      <c r="A1798" s="136">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
      <c r="A1799" s="136">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
      <c r="A1800" s="136">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8" customHeight="1" x14ac:dyDescent="0.3">
      <c r="A1801" s="136">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
      <c r="A1802" s="136">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8" customHeight="1" x14ac:dyDescent="0.3">
      <c r="A1803" s="136">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
      <c r="A1804" s="136">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8" customHeight="1" x14ac:dyDescent="0.3">
      <c r="A1805" s="136">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8" customHeight="1" x14ac:dyDescent="0.3">
      <c r="A1806" s="136">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8" customHeight="1" x14ac:dyDescent="0.3">
      <c r="A1807" s="136">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8" customHeight="1" x14ac:dyDescent="0.3">
      <c r="A1808" s="136">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
      <c r="A1809" s="136">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
      <c r="A1810" s="136">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8" customHeight="1" x14ac:dyDescent="0.3">
      <c r="A1811" s="136">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
      <c r="A1812" s="136">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
      <c r="A1813" s="136">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
      <c r="A1814" s="136">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8" customHeight="1" x14ac:dyDescent="0.3">
      <c r="A1815" s="136">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
      <c r="A1816" s="136">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
      <c r="A1817" s="136">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
      <c r="A1818" s="136">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
      <c r="A1819" s="136">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
      <c r="A1820" s="136">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
      <c r="A1821" s="136">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
      <c r="A1822" s="136">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
      <c r="A1823" s="136">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
      <c r="A1824" s="136">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
      <c r="A1825" s="136">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
      <c r="A1826" s="136">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
      <c r="A1827" s="136">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
      <c r="A1828" s="136">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
      <c r="A1829" s="136">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
      <c r="A1830" s="136">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
      <c r="A1831" s="136">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
      <c r="A1832" s="136">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
      <c r="A1833" s="136">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
      <c r="A1834" s="136">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
      <c r="A1835" s="136">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
      <c r="A1836" s="136">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
      <c r="A1837" s="136">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
      <c r="A1838" s="136">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
      <c r="A1839" s="136">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
      <c r="A1840" s="136">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
      <c r="A1841" s="136">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
      <c r="A1842" s="136">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
      <c r="A1843" s="136">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8" customHeight="1" x14ac:dyDescent="0.3">
      <c r="A1844" s="136">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
      <c r="A1845" s="136">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
      <c r="A1846" s="136">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
      <c r="A1847" s="136">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
      <c r="A1848" s="136">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
      <c r="A1849" s="136">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
      <c r="A1850" s="136">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
      <c r="A1851" s="136">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
      <c r="A1852" s="136">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
      <c r="A1853" s="136">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8" customHeight="1" x14ac:dyDescent="0.3">
      <c r="A1854" s="136">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
      <c r="A1855" s="136">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
      <c r="A1856" s="136">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8" customHeight="1" x14ac:dyDescent="0.3">
      <c r="A1857" s="136">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
      <c r="A1858" s="136">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
      <c r="A1859" s="136">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
      <c r="A1860" s="136">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
      <c r="A1861" s="136">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
      <c r="A1862" s="136">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
      <c r="A1863" s="136">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
      <c r="A1864" s="136">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
      <c r="A1865" s="136">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
      <c r="A1866" s="136">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
      <c r="A1867" s="136">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
      <c r="A1868" s="136">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00000000000003" customHeight="1" x14ac:dyDescent="0.3">
      <c r="A1869" s="136">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
      <c r="A1870" s="136">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
      <c r="A1871" s="136">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
      <c r="A1872" s="136">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
      <c r="A1873" s="136">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00000000000003" customHeight="1" x14ac:dyDescent="0.3">
      <c r="A1874" s="136">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
      <c r="A1875" s="136">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
      <c r="A1876" s="136">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
      <c r="A1877" s="136">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
      <c r="A1878" s="136">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
      <c r="A1879" s="136">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
      <c r="A1880" s="136">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
      <c r="A1881" s="136">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
      <c r="A1882" s="136">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
      <c r="A1883" s="136">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
      <c r="A1884" s="136">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
      <c r="A1885" s="136">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
      <c r="A1886" s="136">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00000000000003" customHeight="1" x14ac:dyDescent="0.3">
      <c r="A1887" s="136">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
      <c r="A1888" s="136">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
      <c r="A1889" s="136">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
      <c r="A1890" s="136">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
      <c r="A1891" s="136">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
      <c r="A1892" s="136">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
      <c r="A1893" s="136">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
      <c r="A1894" s="136">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
      <c r="A1895" s="136">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
      <c r="A1896" s="136">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
      <c r="A1897" s="136">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8" customHeight="1" x14ac:dyDescent="0.3">
      <c r="A1898" s="136">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
      <c r="A1899" s="136">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
      <c r="A1900" s="136">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
      <c r="A1901" s="136">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
      <c r="A1902" s="136">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
      <c r="A1903" s="136">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
      <c r="A1904" s="136">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8" customHeight="1" x14ac:dyDescent="0.3">
      <c r="A1905" s="136">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
      <c r="A1906" s="136">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
      <c r="A1907" s="136">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
      <c r="A1908" s="136">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
      <c r="A1909" s="136">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
      <c r="A1910" s="136">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
      <c r="A1911" s="136">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
      <c r="A1912" s="136">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
      <c r="A1913" s="136">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
      <c r="A1914" s="136">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
      <c r="A1915" s="136">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
      <c r="A1916" s="136">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
      <c r="A1917" s="136">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
      <c r="A1918" s="136">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
      <c r="A1919" s="136">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
      <c r="A1920" s="136">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
      <c r="A1921" s="136">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
      <c r="A1922" s="136">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
      <c r="A1923" s="136">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
      <c r="A1924" s="136">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
      <c r="A1925" s="136">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
      <c r="A1926" s="136">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
      <c r="A1927" s="136">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
      <c r="A1928" s="136">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
      <c r="A1929" s="136">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
      <c r="A1930" s="136">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
      <c r="A1931" s="136">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8" customHeight="1" x14ac:dyDescent="0.3">
      <c r="A1932" s="136">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
      <c r="A1933" s="136">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8" customHeight="1" x14ac:dyDescent="0.3">
      <c r="A1934" s="136">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
      <c r="A1935" s="136">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
      <c r="A1936" s="136">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
      <c r="A1937" s="136">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
      <c r="A1938" s="136">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
      <c r="A1939" s="136">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
      <c r="A1940" s="136">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
      <c r="A1941" s="136">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
      <c r="A1942" s="136">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
      <c r="A1943" s="136">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
      <c r="A1944" s="136">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8" customHeight="1" x14ac:dyDescent="0.3">
      <c r="A1945" s="136">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
      <c r="A1946" s="136">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
      <c r="A1947" s="136">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
      <c r="A1948" s="136">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
      <c r="A1949" s="136">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
      <c r="A1950" s="136">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
      <c r="A1951" s="136">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8" customHeight="1" x14ac:dyDescent="0.3">
      <c r="A1952" s="136">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8" customHeight="1" x14ac:dyDescent="0.3">
      <c r="A1953" s="136">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
      <c r="A1954" s="136">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
      <c r="A1955" s="136">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
      <c r="A1956" s="136">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
      <c r="A1957" s="136">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
      <c r="A1958" s="136">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
      <c r="A1959" s="136">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
      <c r="A1960" s="136">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
      <c r="A1961" s="136">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
      <c r="A1962" s="136">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
      <c r="A1963" s="136">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00000000000003" customHeight="1" x14ac:dyDescent="0.3">
      <c r="A1964" s="136">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
      <c r="A1965" s="136">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
      <c r="A1966" s="136">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
      <c r="A1967" s="136">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
      <c r="A1968" s="136">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
      <c r="A1969" s="136">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
      <c r="A1970" s="136">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00000000000003" customHeight="1" x14ac:dyDescent="0.3">
      <c r="A1971" s="136">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
      <c r="A1972" s="136">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
      <c r="A1973" s="136">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
      <c r="A1974" s="136">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
      <c r="A1975" s="136">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
      <c r="A1976" s="136">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
      <c r="A1977" s="136">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
      <c r="A1978" s="136">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
      <c r="A1979" s="136">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
      <c r="A1980" s="136">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
      <c r="A1981" s="136">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00000000000003" customHeight="1" x14ac:dyDescent="0.3">
      <c r="A1982" s="136">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
      <c r="A1983" s="136">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
      <c r="A1984" s="136">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00000000000003" customHeight="1" x14ac:dyDescent="0.3">
      <c r="A1985" s="136">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
      <c r="A1986" s="136">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
      <c r="A1987" s="136">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
      <c r="A1988" s="136">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
      <c r="A1989" s="136">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
      <c r="A1990" s="136">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
      <c r="A1991" s="136">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
      <c r="A1992" s="136">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
      <c r="A1993" s="136">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
      <c r="A1994" s="136">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
      <c r="A1995" s="136">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
      <c r="A1996" s="136">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
      <c r="A1997" s="136">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
      <c r="A1998" s="136">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
      <c r="A1999" s="136">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
      <c r="A2000" s="136">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
      <c r="A2001" s="136">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
      <c r="A2002" s="136">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
      <c r="A2003" s="136">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
      <c r="A2004" s="136">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
      <c r="A2005" s="136">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00000000000003" customHeight="1" x14ac:dyDescent="0.3">
      <c r="A2006" s="136">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
      <c r="A2007" s="136">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
      <c r="A2008" s="136">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00000000000003" customHeight="1" x14ac:dyDescent="0.3">
      <c r="A2009" s="136">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
      <c r="A2010" s="136">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
      <c r="A2011" s="136">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00000000000003" customHeight="1" x14ac:dyDescent="0.3">
      <c r="A2012" s="136">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
      <c r="A2013" s="136">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
      <c r="A2014" s="136">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
      <c r="A2015" s="136">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
      <c r="A2016" s="136">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
      <c r="A2017" s="136">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
      <c r="A2018" s="136">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
      <c r="A2019" s="136">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
      <c r="A2020" s="136">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
      <c r="A2021" s="136">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
      <c r="A2022" s="136">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
      <c r="A2023" s="136">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
      <c r="A2024" s="136">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00000000000003" customHeight="1" x14ac:dyDescent="0.3">
      <c r="A2025" s="136">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00000000000003" customHeight="1" x14ac:dyDescent="0.3">
      <c r="A2026" s="136">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00000000000003" customHeight="1" x14ac:dyDescent="0.3">
      <c r="A2027" s="136">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
      <c r="A2028" s="136">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00000000000003" customHeight="1" x14ac:dyDescent="0.3">
      <c r="A2029" s="136">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
      <c r="A2030" s="136">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
      <c r="A2031" s="136">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
      <c r="A2032" s="136">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
      <c r="A2033" s="136">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00000000000003" customHeight="1" x14ac:dyDescent="0.3">
      <c r="A2034" s="136">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00000000000003" customHeight="1" x14ac:dyDescent="0.3">
      <c r="A2035" s="136">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
      <c r="A2036" s="136">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
      <c r="A2037" s="136">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
      <c r="A2038" s="136">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
      <c r="A2039" s="136">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
      <c r="A2040" s="136">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
      <c r="A2041" s="136">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
      <c r="A2042" s="136">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
      <c r="A2043" s="136">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
      <c r="A2044" s="136">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
      <c r="A2045" s="136">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
      <c r="A2046" s="136">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
      <c r="A2047" s="136">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
      <c r="A2048" s="136">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
      <c r="A2049" s="136">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
      <c r="A2050" s="136">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
      <c r="A2051" s="136">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
      <c r="A2052" s="136">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
      <c r="A2053" s="136">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
      <c r="A2054" s="136">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
      <c r="A2055" s="136">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
      <c r="A2056" s="136">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00000000000003" customHeight="1" x14ac:dyDescent="0.3">
      <c r="A2057" s="136">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00000000000003" customHeight="1" x14ac:dyDescent="0.3">
      <c r="A2058" s="136">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
      <c r="A2059" s="136">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00000000000003" customHeight="1" x14ac:dyDescent="0.3">
      <c r="A2060" s="136">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00000000000003" customHeight="1" x14ac:dyDescent="0.3">
      <c r="A2061" s="136">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
      <c r="A2062" s="136">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00000000000003" customHeight="1" x14ac:dyDescent="0.3">
      <c r="A2063" s="136">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
      <c r="A2064" s="136">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00000000000003" customHeight="1" x14ac:dyDescent="0.3">
      <c r="A2065" s="136">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00000000000003" customHeight="1" x14ac:dyDescent="0.3">
      <c r="A2066" s="136">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
      <c r="A2067" s="136">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
      <c r="A2068" s="136">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
      <c r="A2069" s="136">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00000000000003" customHeight="1" x14ac:dyDescent="0.3">
      <c r="A2070" s="136">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00000000000003" customHeight="1" x14ac:dyDescent="0.3">
      <c r="A2071" s="136">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00000000000003" customHeight="1" x14ac:dyDescent="0.3">
      <c r="A2072" s="136">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00000000000003" customHeight="1" x14ac:dyDescent="0.3">
      <c r="A2073" s="136">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00000000000003" customHeight="1" x14ac:dyDescent="0.3">
      <c r="A2074" s="136">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
      <c r="A2075" s="136">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00000000000003" customHeight="1" x14ac:dyDescent="0.3">
      <c r="A2076" s="136">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
      <c r="A2077" s="136">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
      <c r="A2078" s="136">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
      <c r="A2079" s="136">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
      <c r="A2080" s="136">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
      <c r="A2081" s="136">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
      <c r="A2082" s="136">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
      <c r="A2083" s="136">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
      <c r="A2084" s="136">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
      <c r="A2085" s="136">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00000000000003" customHeight="1" x14ac:dyDescent="0.3">
      <c r="A2086" s="136">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
      <c r="A2087" s="136">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00000000000003" customHeight="1" x14ac:dyDescent="0.3">
      <c r="A2088" s="136">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00000000000003" customHeight="1" x14ac:dyDescent="0.3">
      <c r="A2089" s="136">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
      <c r="A2090" s="136">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
      <c r="A2091" s="136">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
      <c r="A2092" s="136">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
      <c r="A2093" s="136">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
      <c r="A2094" s="136">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
      <c r="A2095" s="136">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
      <c r="A2096" s="136">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
      <c r="A2097" s="136">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
      <c r="A2098" s="136">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
      <c r="A2099" s="136">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
      <c r="A2100" s="136">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
      <c r="A2101" s="136">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00000000000003" customHeight="1" x14ac:dyDescent="0.3">
      <c r="A2102" s="136">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
      <c r="A2103" s="136">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
      <c r="A2104" s="136">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
      <c r="A2105" s="136">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
      <c r="A2106" s="136">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00000000000003" customHeight="1" x14ac:dyDescent="0.3">
      <c r="A2107" s="136">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
      <c r="A2108" s="136">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
      <c r="A2109" s="136">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00000000000003" customHeight="1" x14ac:dyDescent="0.3">
      <c r="A2110" s="136">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00000000000003" customHeight="1" x14ac:dyDescent="0.3">
      <c r="A2111" s="136">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00000000000003" customHeight="1" x14ac:dyDescent="0.3">
      <c r="A2112" s="136">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
      <c r="A2113" s="136">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
      <c r="A2114" s="136">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
      <c r="A2115" s="136">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
      <c r="A2116" s="136">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
      <c r="A2117" s="136">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
      <c r="A2118" s="136">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
      <c r="A2119" s="136">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
      <c r="A2120" s="136">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
      <c r="A2121" s="136">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00000000000003" customHeight="1" x14ac:dyDescent="0.3">
      <c r="A2122" s="136">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
      <c r="A2123" s="136">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
      <c r="A2124" s="136">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
      <c r="A2125" s="136">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00000000000003" customHeight="1" x14ac:dyDescent="0.3">
      <c r="A2126" s="136">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
      <c r="A2127" s="136">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
      <c r="A2128" s="136">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
      <c r="A2129" s="136">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
      <c r="A2130" s="136">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
      <c r="A2131" s="136">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00000000000003" customHeight="1" x14ac:dyDescent="0.3">
      <c r="A2132" s="136">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
      <c r="A2133" s="136">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
      <c r="A2134" s="136">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
      <c r="A2135" s="136">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
      <c r="A2136" s="136">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00000000000003" customHeight="1" x14ac:dyDescent="0.3">
      <c r="A2137" s="136">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00000000000003" customHeight="1" x14ac:dyDescent="0.3">
      <c r="A2138" s="136">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
      <c r="A2139" s="136">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
      <c r="A2140" s="136">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
      <c r="A2141" s="136">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
      <c r="A2142" s="136">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
      <c r="A2143" s="136">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
      <c r="A2144" s="136">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
      <c r="A2145" s="136">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
      <c r="A2146" s="136">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
      <c r="A2147" s="136">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
      <c r="A2148" s="136">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
      <c r="A2149" s="136">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
      <c r="A2150" s="136">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
      <c r="A2151" s="136">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
      <c r="A2152" s="136">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
      <c r="A2153" s="136">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
      <c r="A2154" s="136">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
      <c r="A2155" s="136">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
      <c r="A2156" s="136">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
      <c r="A2157" s="136">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
      <c r="A2158" s="136">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00000000000003" customHeight="1" x14ac:dyDescent="0.3">
      <c r="A2159" s="136">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
      <c r="A2160" s="136">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00000000000003" customHeight="1" x14ac:dyDescent="0.3">
      <c r="A2161" s="136">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
      <c r="A2162" s="136">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
      <c r="A2163" s="136">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
      <c r="A2164" s="136">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
      <c r="A2165" s="136">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
      <c r="A2166" s="136">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
      <c r="A2167" s="136">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
      <c r="A2168" s="136">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
      <c r="A2169" s="136">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00000000000003" customHeight="1" x14ac:dyDescent="0.3">
      <c r="A2170" s="136">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00000000000003" customHeight="1" x14ac:dyDescent="0.3">
      <c r="A2171" s="136">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
      <c r="A2172" s="136">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
      <c r="A2173" s="136">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00000000000003" customHeight="1" x14ac:dyDescent="0.3">
      <c r="A2174" s="136">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
      <c r="A2175" s="136">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
      <c r="A2176" s="136">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
      <c r="A2177" s="136">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
      <c r="A2178" s="136">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
      <c r="A2179" s="136">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
      <c r="A2180" s="136">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
      <c r="A2181" s="136">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
      <c r="A2182" s="136">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
      <c r="A2183" s="136">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
      <c r="A2184" s="136">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
      <c r="A2185" s="136">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
      <c r="A2186" s="136">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
      <c r="A2187" s="136">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
      <c r="A2188" s="136">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
      <c r="A2189" s="136">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
      <c r="A2190" s="136">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
      <c r="A2191" s="136">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
      <c r="A2192" s="136">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
      <c r="A2193" s="136">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
      <c r="A2194" s="136">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
      <c r="A2195" s="136">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
      <c r="A2196" s="136">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
      <c r="A2197" s="136">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
      <c r="A2198" s="136">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
      <c r="A2199" s="136">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
      <c r="A2200" s="136">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
      <c r="A2201" s="136">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
      <c r="A2202" s="136">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
      <c r="A2203" s="136">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
      <c r="A2204" s="136">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
      <c r="A2205" s="136">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
      <c r="A2206" s="136">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
      <c r="A2207" s="136">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
      <c r="A2208" s="136">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
      <c r="A2209" s="136">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
      <c r="A2210" s="136">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
      <c r="A2211" s="136">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
      <c r="A2212" s="136">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
      <c r="A2213" s="136">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
      <c r="A2214" s="136">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
      <c r="A2215" s="136">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
      <c r="A2216" s="136">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
      <c r="A2217" s="136">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
      <c r="A2218" s="136">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
      <c r="A2219" s="136">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
      <c r="A2220" s="136">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
      <c r="A2221" s="136">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
      <c r="A2222" s="136">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
      <c r="A2223" s="136">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
      <c r="A2224" s="136">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
      <c r="A2225" s="136">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
      <c r="A2226" s="136">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
      <c r="A2227" s="136">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
      <c r="A2228" s="136">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
      <c r="A2229" s="136">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
      <c r="A2230" s="136">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
      <c r="A2231" s="136">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
      <c r="A2232" s="136">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
      <c r="A2233" s="136">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
      <c r="A2234" s="136">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
      <c r="A2235" s="136">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
      <c r="A2236" s="136">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
      <c r="A2237" s="136">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
      <c r="A2238" s="136">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
      <c r="A2239" s="136">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
      <c r="A2240" s="136">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
      <c r="A2241" s="136">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
      <c r="A2242" s="136">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
      <c r="A2243" s="136">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
      <c r="A2244" s="136">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
      <c r="A2245" s="136">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
      <c r="A2246" s="136">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
      <c r="A2247" s="136">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
      <c r="A2248" s="136">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
      <c r="A2249" s="136">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
      <c r="A2250" s="136">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
      <c r="A2251" s="136">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00000000000003" customHeight="1" x14ac:dyDescent="0.3">
      <c r="A2252" s="136">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00000000000003" customHeight="1" x14ac:dyDescent="0.3">
      <c r="A2253" s="136">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
      <c r="A2254" s="136">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
      <c r="A2255" s="136">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
      <c r="A2256" s="136">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
      <c r="A2257" s="136">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
      <c r="A2258" s="136">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
      <c r="A2259" s="136">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
      <c r="A2260" s="136">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
      <c r="A2261" s="136">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
      <c r="A2262" s="136">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
      <c r="A2263" s="136">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
      <c r="A2264" s="136">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
      <c r="A2265" s="136">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
      <c r="A2266" s="136">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
      <c r="A2267" s="136">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
      <c r="A2268" s="136">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
      <c r="A2269" s="136">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
      <c r="A2270" s="136">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
      <c r="A2271" s="136">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
      <c r="A2272" s="136">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
      <c r="A2273" s="136">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00000000000003" customHeight="1" x14ac:dyDescent="0.3">
      <c r="A2274" s="136">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
      <c r="A2275" s="136">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
      <c r="A2276" s="136">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
      <c r="A2277" s="136">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8" customHeight="1" x14ac:dyDescent="0.3">
      <c r="A2278" s="136">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
      <c r="A2279" s="136">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8" customHeight="1" x14ac:dyDescent="0.3">
      <c r="A2280" s="136">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
      <c r="A2281" s="136">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
      <c r="A2282" s="136">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
      <c r="A2283" s="136">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
      <c r="A2284" s="136">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
      <c r="A2285" s="136">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
      <c r="A2286" s="136">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
      <c r="A2287" s="136">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
      <c r="A2288" s="136">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
      <c r="A2289" s="136">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
      <c r="A2290" s="136">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8" customHeight="1" x14ac:dyDescent="0.3">
      <c r="A2291" s="136">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
      <c r="A2292" s="136">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
      <c r="A2293" s="136">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
      <c r="A2294" s="136">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
      <c r="A2295" s="136">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
      <c r="A2296" s="136">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
      <c r="A2297" s="136">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
      <c r="A2298" s="136">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
      <c r="A2299" s="136">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
      <c r="A2300" s="136">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
      <c r="A2301" s="136">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
      <c r="A2302" s="136">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
      <c r="A2303" s="136">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
      <c r="A2304" s="136">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
      <c r="A2305" s="136">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
      <c r="A2306" s="136">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
      <c r="A2307" s="136">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
      <c r="A2308" s="136">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
      <c r="A2309" s="136">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
      <c r="A2310" s="136">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
      <c r="A2311" s="136">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
      <c r="A2312" s="136">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8" customHeight="1" x14ac:dyDescent="0.3">
      <c r="A2313" s="136">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
      <c r="A2314" s="136">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
      <c r="A2315" s="136">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
      <c r="A2316" s="136">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8" customHeight="1" x14ac:dyDescent="0.3">
      <c r="A2317" s="136">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
      <c r="A2318" s="136">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
      <c r="A2319" s="136">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
      <c r="A2320" s="136">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
      <c r="A2321" s="136">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
      <c r="A2322" s="136">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
      <c r="A2323" s="136">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
      <c r="A2324" s="136">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
      <c r="A2325" s="136">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
      <c r="A2326" s="136">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
      <c r="A2327" s="136">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
      <c r="A2328" s="136">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
      <c r="A2329" s="136">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
      <c r="A2330" s="136">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
      <c r="A2331" s="136">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
      <c r="A2332" s="136">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
      <c r="A2333" s="136">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
      <c r="A2334" s="136">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
      <c r="A2335" s="136">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
      <c r="A2336" s="136">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
      <c r="A2337" s="136">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
      <c r="A2338" s="136">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
      <c r="A2339" s="136">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
      <c r="A2340" s="136">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
      <c r="A2341" s="136">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
      <c r="A2342" s="136">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
      <c r="A2343" s="136">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
      <c r="A2344" s="136">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
      <c r="A2345" s="136">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
      <c r="A2346" s="136">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8" customHeight="1" x14ac:dyDescent="0.3">
      <c r="A2347" s="136">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8" customHeight="1" x14ac:dyDescent="0.3">
      <c r="A2348" s="136">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
      <c r="A2349" s="136">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
      <c r="A2350" s="136">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
      <c r="A2351" s="136">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
      <c r="A2352" s="136">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
      <c r="A2353" s="136">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
      <c r="A2354" s="136">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8" customHeight="1" x14ac:dyDescent="0.3">
      <c r="A2355" s="136">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
      <c r="A2356" s="136">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
      <c r="A2357" s="136">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
      <c r="A2358" s="136">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
      <c r="A2359" s="136">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
      <c r="A2360" s="136">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
      <c r="A2361" s="136">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
      <c r="A2362" s="136">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8" customHeight="1" x14ac:dyDescent="0.3">
      <c r="A2363" s="136">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
      <c r="A2364" s="136">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
      <c r="A2365" s="136">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
      <c r="A2366" s="136">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
      <c r="A2367" s="136">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
      <c r="A2368" s="136">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
      <c r="A2369" s="136">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
      <c r="A2370" s="136">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
      <c r="A2371" s="136">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
      <c r="A2372" s="136">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
      <c r="A2373" s="136">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
      <c r="A2374" s="136">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
      <c r="A2375" s="136">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00000000000003" customHeight="1" x14ac:dyDescent="0.3">
      <c r="A2376" s="136">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
      <c r="A2377" s="136">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00000000000003" customHeight="1" x14ac:dyDescent="0.3">
      <c r="A2378" s="136">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00000000000003" customHeight="1" x14ac:dyDescent="0.3">
      <c r="A2379" s="136">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
      <c r="A2380" s="136">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
      <c r="A2381" s="136">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
      <c r="A2382" s="136">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
      <c r="A2383" s="136">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
      <c r="A2384" s="136">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
      <c r="A2385" s="136">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
      <c r="A2386" s="136">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
      <c r="A2387" s="136">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00000000000003" customHeight="1" x14ac:dyDescent="0.3">
      <c r="A2388" s="136">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
      <c r="A2389" s="136">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00000000000003" customHeight="1" x14ac:dyDescent="0.3">
      <c r="A2390" s="136">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00000000000003" customHeight="1" x14ac:dyDescent="0.3">
      <c r="A2391" s="136">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
      <c r="A2392" s="136">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
      <c r="A2393" s="136">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00000000000003" customHeight="1" x14ac:dyDescent="0.3">
      <c r="A2394" s="136">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
      <c r="A2395" s="136">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00000000000003" customHeight="1" x14ac:dyDescent="0.3">
      <c r="A2396" s="136">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
      <c r="A2397" s="136">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
      <c r="A2398" s="136">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
      <c r="A2399" s="136">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00000000000003" customHeight="1" x14ac:dyDescent="0.3">
      <c r="A2400" s="136">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
      <c r="A2401" s="136">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
      <c r="A2402" s="136">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00000000000003" customHeight="1" x14ac:dyDescent="0.3">
      <c r="A2403" s="136">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
      <c r="A2404" s="136">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00000000000003" customHeight="1" x14ac:dyDescent="0.3">
      <c r="A2405" s="136">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00000000000003" customHeight="1" x14ac:dyDescent="0.3">
      <c r="A2406" s="136">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
      <c r="A2407" s="136">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
      <c r="A2408" s="136">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
      <c r="A2409" s="136">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00000000000003" customHeight="1" x14ac:dyDescent="0.3">
      <c r="A2410" s="136">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00000000000003" customHeight="1" x14ac:dyDescent="0.3">
      <c r="A2411" s="136">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00000000000003" customHeight="1" x14ac:dyDescent="0.3">
      <c r="A2412" s="136">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00000000000003" customHeight="1" x14ac:dyDescent="0.3">
      <c r="A2413" s="136">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
      <c r="A2414" s="136">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
      <c r="A2415" s="136">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
      <c r="A2416" s="136">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
      <c r="A2417" s="136">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
      <c r="A2418" s="136">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
      <c r="A2419" s="136">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
      <c r="A2420" s="136">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
      <c r="A2421" s="136">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
      <c r="A2422" s="136">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
      <c r="A2423" s="136">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
      <c r="A2424" s="136">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00000000000003" customHeight="1" x14ac:dyDescent="0.3">
      <c r="A2425" s="136">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
      <c r="A2426" s="136">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
      <c r="A2427" s="136">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00000000000003" customHeight="1" x14ac:dyDescent="0.3">
      <c r="A2428" s="136">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00000000000003" customHeight="1" x14ac:dyDescent="0.3">
      <c r="A2429" s="136">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00000000000003" customHeight="1" x14ac:dyDescent="0.3">
      <c r="A2430" s="136">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00000000000003" customHeight="1" x14ac:dyDescent="0.3">
      <c r="A2431" s="136">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00000000000003" customHeight="1" x14ac:dyDescent="0.3">
      <c r="A2432" s="136">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00000000000003" customHeight="1" x14ac:dyDescent="0.3">
      <c r="A2433" s="136">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00000000000003" customHeight="1" x14ac:dyDescent="0.3">
      <c r="A2434" s="136">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
      <c r="A2435" s="136">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
      <c r="A2436" s="136">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
      <c r="A2437" s="136">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
      <c r="A2438" s="136">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00000000000003" customHeight="1" x14ac:dyDescent="0.3">
      <c r="A2439" s="136">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
      <c r="A2440" s="136">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
      <c r="A2441" s="136">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
      <c r="A2442" s="136">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
      <c r="A2443" s="136">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
      <c r="A2444" s="136">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
      <c r="A2445" s="136">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
      <c r="A2446" s="136">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00000000000003" customHeight="1" x14ac:dyDescent="0.3">
      <c r="A2447" s="136">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
      <c r="A2448" s="136">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
      <c r="A2449" s="136">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
      <c r="A2450" s="136">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
      <c r="A2451" s="136">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
      <c r="A2452" s="136">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
      <c r="A2453" s="136">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
      <c r="A2454" s="136">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
      <c r="A2455" s="136">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
      <c r="A2456" s="136">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
      <c r="A2457" s="136">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
      <c r="A2458" s="136">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
      <c r="A2459" s="136">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
      <c r="A2460" s="136">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
      <c r="A2461" s="136">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
      <c r="A2462" s="136">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
      <c r="A2463" s="136">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
      <c r="A2464" s="136">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
      <c r="A2465" s="136">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
      <c r="A2466" s="136">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
      <c r="A2467" s="136">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
      <c r="A2468" s="136">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00000000000003" customHeight="1" x14ac:dyDescent="0.3">
      <c r="A2469" s="136">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00000000000003" customHeight="1" x14ac:dyDescent="0.3">
      <c r="A2470" s="136">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
      <c r="A2471" s="136">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
      <c r="A2472" s="136">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
      <c r="A2473" s="136">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
      <c r="A2474" s="136">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00000000000003" customHeight="1" x14ac:dyDescent="0.3">
      <c r="A2475" s="136">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
      <c r="A2476" s="136">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
      <c r="A2477" s="136">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
      <c r="A2478" s="136">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
      <c r="A2479" s="136">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00000000000003" customHeight="1" x14ac:dyDescent="0.3">
      <c r="A2480" s="136">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00000000000003" customHeight="1" x14ac:dyDescent="0.3">
      <c r="A2481" s="136">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
      <c r="A2482" s="136">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
      <c r="A2483" s="136">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
      <c r="A2484" s="136">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00000000000003" customHeight="1" x14ac:dyDescent="0.3">
      <c r="A2485" s="136">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00000000000003" customHeight="1" x14ac:dyDescent="0.3">
      <c r="A2486" s="136">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00000000000003" customHeight="1" x14ac:dyDescent="0.3">
      <c r="A2487" s="136">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
      <c r="A2488" s="136">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
      <c r="A2489" s="136">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
      <c r="A2490" s="136">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00000000000003" customHeight="1" x14ac:dyDescent="0.3">
      <c r="A2491" s="136">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00000000000003" customHeight="1" x14ac:dyDescent="0.3">
      <c r="A2492" s="136">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
      <c r="A2493" s="136">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00000000000003" customHeight="1" x14ac:dyDescent="0.3">
      <c r="A2494" s="136">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
      <c r="A2495" s="136">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
      <c r="A2496" s="136">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00000000000003" customHeight="1" x14ac:dyDescent="0.3">
      <c r="A2497" s="136">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
      <c r="A2498" s="136">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
      <c r="A2499" s="136">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
      <c r="A2500" s="136">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
      <c r="A2501" s="136">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
      <c r="A2502" s="136">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
      <c r="A2503" s="136">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
      <c r="A2504" s="136">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00000000000003" customHeight="1" x14ac:dyDescent="0.3">
      <c r="A2505" s="136">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00000000000003" customHeight="1" x14ac:dyDescent="0.3">
      <c r="A2506" s="136">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
      <c r="A2507" s="136">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
      <c r="A2508" s="136">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00000000000003" customHeight="1" x14ac:dyDescent="0.3">
      <c r="A2509" s="136">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
      <c r="A2510" s="136">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
      <c r="A2511" s="136">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
      <c r="A2512" s="136">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
      <c r="A2513" s="136">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
      <c r="A2514" s="136">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
      <c r="A2515" s="136">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8" customHeight="1" x14ac:dyDescent="0.3">
      <c r="A2516" s="136">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8" customHeight="1" x14ac:dyDescent="0.3">
      <c r="A2517" s="136">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
      <c r="A2518" s="136">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
      <c r="A2519" s="136">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
      <c r="A2520" s="136">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
      <c r="A2521" s="136">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
      <c r="A2522" s="136">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
      <c r="A2523" s="136">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
      <c r="A2524" s="136">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
      <c r="A2525" s="136">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
      <c r="A2526" s="136">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
      <c r="A2527" s="136">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
      <c r="A2528" s="136">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8" customHeight="1" x14ac:dyDescent="0.3">
      <c r="A2529" s="136">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8" customHeight="1" x14ac:dyDescent="0.3">
      <c r="A2530" s="136">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
      <c r="A2531" s="136">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
      <c r="A2532" s="136">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
      <c r="A2533" s="136">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
      <c r="A2534" s="136">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
      <c r="A2535" s="136">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8" customHeight="1" x14ac:dyDescent="0.3">
      <c r="A2536" s="136">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
      <c r="A2537" s="136">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
      <c r="A2538" s="136">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
      <c r="A2539" s="136">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
      <c r="A2540" s="136">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
      <c r="A2541" s="136">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
      <c r="A2542" s="136">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8" customHeight="1" x14ac:dyDescent="0.3">
      <c r="A2543" s="136">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
      <c r="A2544" s="136">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
      <c r="A2545" s="136">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8" customHeight="1" x14ac:dyDescent="0.3">
      <c r="A2546" s="136">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
      <c r="A2547" s="136">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
      <c r="A2548" s="136">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
      <c r="A2549" s="136">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
      <c r="A2550" s="136">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
      <c r="A2551" s="136">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
      <c r="A2552" s="136">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8" customHeight="1" x14ac:dyDescent="0.3">
      <c r="A2553" s="136">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
      <c r="A2554" s="136">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
      <c r="A2555" s="136">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
      <c r="A2556" s="136">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8" customHeight="1" x14ac:dyDescent="0.3">
      <c r="A2557" s="136">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
      <c r="A2558" s="136">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8" customHeight="1" x14ac:dyDescent="0.3">
      <c r="A2559" s="136">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
      <c r="A2560" s="136">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
      <c r="A2561" s="136">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8" customHeight="1" x14ac:dyDescent="0.3">
      <c r="A2562" s="136">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
      <c r="A2563" s="136">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
      <c r="A2564" s="136">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
      <c r="A2565" s="136">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
      <c r="A2566" s="136">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8" customHeight="1" x14ac:dyDescent="0.3">
      <c r="A2567" s="136">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
      <c r="A2568" s="136">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
      <c r="A2569" s="136">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
      <c r="A2570" s="136">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
      <c r="A2571" s="136">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
      <c r="A2572" s="136">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
      <c r="A2573" s="136">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8" customHeight="1" x14ac:dyDescent="0.3">
      <c r="A2574" s="136">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
      <c r="A2575" s="136">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
      <c r="A2576" s="136">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
      <c r="A2577" s="136">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8" customHeight="1" x14ac:dyDescent="0.3">
      <c r="A2578" s="136">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
      <c r="A2579" s="136">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
      <c r="A2580" s="136">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
      <c r="A2581" s="136">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
      <c r="A2582" s="136">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
      <c r="A2583" s="136">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
      <c r="A2584" s="136">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
      <c r="A2585" s="136">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8" customHeight="1" x14ac:dyDescent="0.3">
      <c r="A2586" s="136">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8" customHeight="1" x14ac:dyDescent="0.3">
      <c r="A2587" s="136">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
      <c r="A2588" s="136">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
      <c r="A2589" s="136">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
      <c r="A2590" s="136">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
      <c r="A2591" s="136">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
      <c r="A2592" s="136">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
      <c r="A2593" s="136">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8" customHeight="1" x14ac:dyDescent="0.3">
      <c r="A2594" s="136">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
      <c r="A2595" s="136">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
      <c r="A2596" s="136">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
      <c r="A2597" s="136">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
      <c r="A2598" s="136">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
      <c r="A2599" s="136">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
      <c r="A2600" s="136">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
      <c r="A2601" s="136">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
      <c r="A2602" s="136">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8" customHeight="1" x14ac:dyDescent="0.3">
      <c r="A2603" s="136">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
      <c r="A2604" s="136">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
      <c r="A2605" s="136">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
      <c r="A2606" s="136">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
      <c r="A2607" s="136">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
      <c r="A2608" s="136">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
      <c r="A2609" s="136">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
      <c r="A2610" s="136">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
      <c r="A2611" s="136">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
      <c r="A2612" s="136">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
      <c r="A2613" s="136">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
      <c r="A2614" s="136">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
      <c r="A2615" s="136">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
      <c r="A2616" s="136">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
      <c r="A2617" s="136">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8" customHeight="1" x14ac:dyDescent="0.3">
      <c r="A2618" s="136">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
      <c r="A2619" s="136">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
      <c r="A2620" s="136">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
      <c r="A2621" s="136">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00000000000003" customHeight="1" x14ac:dyDescent="0.3">
      <c r="A2622" s="136">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
      <c r="A2623" s="136">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
      <c r="A2624" s="136">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
      <c r="A2625" s="136">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
      <c r="A2626" s="136">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
      <c r="A2627" s="136">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8" customHeight="1" x14ac:dyDescent="0.3">
      <c r="A2628" s="136">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
      <c r="A2629" s="136">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
      <c r="A2630" s="136">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
      <c r="A2631" s="136">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
      <c r="A2632" s="136">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
      <c r="A2633" s="136">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8" customHeight="1" x14ac:dyDescent="0.3">
      <c r="A2634" s="136">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8" customHeight="1" x14ac:dyDescent="0.3">
      <c r="A2635" s="136">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
      <c r="A2636" s="136">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8" customHeight="1" x14ac:dyDescent="0.3">
      <c r="A2637" s="136">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8" customHeight="1" x14ac:dyDescent="0.3">
      <c r="A2638" s="136">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8" customHeight="1" x14ac:dyDescent="0.3">
      <c r="A2639" s="136">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8" customHeight="1" x14ac:dyDescent="0.3">
      <c r="A2640" s="136">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8" customHeight="1" x14ac:dyDescent="0.3">
      <c r="A2641" s="136">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
      <c r="A2642" s="136">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8" customHeight="1" x14ac:dyDescent="0.3">
      <c r="A2643" s="136">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
      <c r="A2644" s="136">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00000000000003" customHeight="1" x14ac:dyDescent="0.3">
      <c r="A2645" s="136">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
      <c r="A2646" s="136">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
      <c r="A2647" s="136">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
      <c r="A2648" s="136">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
      <c r="A2649" s="136">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
      <c r="A2650" s="136">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8" customHeight="1" x14ac:dyDescent="0.3">
      <c r="A2651" s="136">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8" customHeight="1" x14ac:dyDescent="0.3">
      <c r="A2652" s="136">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8" customHeight="1" x14ac:dyDescent="0.3">
      <c r="A2653" s="136">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8" customHeight="1" x14ac:dyDescent="0.3">
      <c r="A2654" s="136">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00000000000003" customHeight="1" x14ac:dyDescent="0.3">
      <c r="A2655" s="136">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00000000000003" customHeight="1" x14ac:dyDescent="0.3">
      <c r="A2656" s="136">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
      <c r="A2657" s="136">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
      <c r="A2658" s="136">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00000000000003" customHeight="1" x14ac:dyDescent="0.3">
      <c r="A2659" s="136">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8" customHeight="1" x14ac:dyDescent="0.3">
      <c r="A2660" s="136">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8" customHeight="1" x14ac:dyDescent="0.3">
      <c r="A2661" s="136">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
      <c r="A2662" s="136">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
      <c r="A2663" s="136">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
      <c r="A2664" s="136">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
      <c r="A2665" s="136">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00000000000003" customHeight="1" x14ac:dyDescent="0.3">
      <c r="A2666" s="136">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00000000000003" customHeight="1" x14ac:dyDescent="0.3">
      <c r="A2667" s="136">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
      <c r="A2668" s="136">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
      <c r="A2669" s="136">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
      <c r="A2670" s="136">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
      <c r="A2671" s="136">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
      <c r="A2672" s="136">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00000000000003" customHeight="1" x14ac:dyDescent="0.3">
      <c r="A2673" s="136">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
      <c r="A2674" s="136">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
      <c r="A2675" s="136">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
      <c r="A2676" s="136">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00000000000003" customHeight="1" x14ac:dyDescent="0.3">
      <c r="A2677" s="136">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00000000000003" customHeight="1" x14ac:dyDescent="0.3">
      <c r="A2678" s="136">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
      <c r="A2679" s="136">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
      <c r="A2680" s="136">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
      <c r="A2681" s="136">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
      <c r="A2682" s="136">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
      <c r="A2683" s="136">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8" customHeight="1" x14ac:dyDescent="0.3">
      <c r="A2684" s="136">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00000000000003" customHeight="1" x14ac:dyDescent="0.3">
      <c r="A2685" s="136">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
      <c r="A2686" s="136">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00000000000003" customHeight="1" x14ac:dyDescent="0.3">
      <c r="A2687" s="136">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00000000000003" customHeight="1" x14ac:dyDescent="0.3">
      <c r="A2688" s="136">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00000000000003" customHeight="1" x14ac:dyDescent="0.3">
      <c r="A2689" s="136">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
      <c r="A2690" s="136">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00000000000003" customHeight="1" x14ac:dyDescent="0.3">
      <c r="A2691" s="136">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00000000000003" customHeight="1" x14ac:dyDescent="0.3">
      <c r="A2692" s="136">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
      <c r="A2693" s="136">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
      <c r="A2694" s="136">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00000000000003" customHeight="1" x14ac:dyDescent="0.3">
      <c r="A2695" s="136">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
      <c r="A2696" s="136">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
      <c r="A2697" s="136">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
      <c r="A2698" s="136">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
      <c r="A2699" s="136">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
      <c r="A2700" s="136">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
      <c r="A2701" s="136">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
      <c r="A2702" s="136">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00000000000003" customHeight="1" x14ac:dyDescent="0.3">
      <c r="A2703" s="136">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00000000000003" customHeight="1" x14ac:dyDescent="0.3">
      <c r="A2704" s="136">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00000000000003" customHeight="1" x14ac:dyDescent="0.3">
      <c r="A2705" s="136">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
      <c r="A2706" s="136">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
      <c r="A2707" s="136">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
      <c r="A2708" s="136">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
      <c r="A2709" s="136">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
      <c r="A2710" s="136">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
      <c r="A2711" s="136">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
      <c r="A2712" s="136">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
      <c r="A2713" s="136">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
      <c r="A2714" s="136">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
      <c r="A2715" s="136">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
      <c r="A2716" s="136">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
      <c r="A2717" s="136">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
      <c r="A2718" s="136">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
      <c r="A2719" s="136">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
      <c r="A2720" s="136">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
      <c r="A2721" s="136">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
      <c r="A2722" s="136">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
      <c r="A2723" s="136">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
      <c r="A2724" s="136">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
      <c r="A2725" s="136">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
      <c r="A2726" s="136">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
      <c r="A2727" s="136">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
      <c r="A2728" s="136">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
      <c r="A2729" s="136">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
      <c r="A2730" s="136">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00000000000003" customHeight="1" x14ac:dyDescent="0.3">
      <c r="A2731" s="136">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
      <c r="A2732" s="136">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
      <c r="A2733" s="136">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
      <c r="A2734" s="136">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
      <c r="A2735" s="136">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
      <c r="A2736" s="136">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
      <c r="A2737" s="136">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
      <c r="A2738" s="136">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
      <c r="A2739" s="136">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
      <c r="A2740" s="136">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
      <c r="A2741" s="136">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
      <c r="A2742" s="136">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
      <c r="A2743" s="136">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
      <c r="A2744" s="136">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
      <c r="A2745" s="136">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
      <c r="A2746" s="136">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
      <c r="A2747" s="136">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
      <c r="A2748" s="136">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
      <c r="A2749" s="136">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
      <c r="A2750" s="136">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
      <c r="A2751" s="136">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
      <c r="A2752" s="136">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
      <c r="A2753" s="136">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
      <c r="A2754" s="136">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00000000000003" customHeight="1" x14ac:dyDescent="0.3">
      <c r="A2755" s="136">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
      <c r="A2756" s="136">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
      <c r="A2757" s="136">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
      <c r="A2758" s="136">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
      <c r="A2759" s="136">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
      <c r="A2760" s="136">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00000000000003" customHeight="1" x14ac:dyDescent="0.3">
      <c r="A2761" s="136">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
      <c r="A2762" s="136">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
      <c r="A2763" s="136">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00000000000003" customHeight="1" x14ac:dyDescent="0.3">
      <c r="A2764" s="136">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
      <c r="A2765" s="136">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
      <c r="A2766" s="136">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
      <c r="A2767" s="136">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
      <c r="A2768" s="136">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
      <c r="A2769" s="136">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
      <c r="A2770" s="136">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
      <c r="A2771" s="136">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
      <c r="A2772" s="136">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
      <c r="A2773" s="136">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
      <c r="A2774" s="136">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
      <c r="A2775" s="136">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
      <c r="A2776" s="136">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
      <c r="A2777" s="136">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
      <c r="A2778" s="136">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
      <c r="A2779" s="136">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
      <c r="A2780" s="136">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
      <c r="A2781" s="136">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
      <c r="A2782" s="136">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
      <c r="A2783" s="136">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
      <c r="A2784" s="136">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
      <c r="A2785" s="136">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00000000000003" customHeight="1" x14ac:dyDescent="0.3">
      <c r="A2786" s="136">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
      <c r="A2787" s="136">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
      <c r="A2788" s="136">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
      <c r="A2789" s="136">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
      <c r="A2790" s="136">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
      <c r="A2791" s="136">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00000000000003" customHeight="1" x14ac:dyDescent="0.3">
      <c r="A2792" s="136">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00000000000003" customHeight="1" x14ac:dyDescent="0.3">
      <c r="A2793" s="136">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
      <c r="A2794" s="136">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00000000000003" customHeight="1" x14ac:dyDescent="0.3">
      <c r="A2795" s="136">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
      <c r="A2796" s="136">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
      <c r="A2797" s="136">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
      <c r="A2798" s="136">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
      <c r="A2799" s="136">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00000000000003" customHeight="1" x14ac:dyDescent="0.3">
      <c r="A2800" s="136">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00000000000003" customHeight="1" x14ac:dyDescent="0.3">
      <c r="A2801" s="136">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
      <c r="A2802" s="136">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00000000000003" customHeight="1" x14ac:dyDescent="0.3">
      <c r="A2803" s="136">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
      <c r="A2804" s="136">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00000000000003" customHeight="1" x14ac:dyDescent="0.3">
      <c r="A2805" s="136">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
      <c r="A2806" s="136">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
      <c r="A2807" s="136">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
      <c r="A2808" s="136">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00000000000003" customHeight="1" x14ac:dyDescent="0.3">
      <c r="A2809" s="136">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
      <c r="A2810" s="136">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
      <c r="A2811" s="136">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00000000000003" customHeight="1" x14ac:dyDescent="0.3">
      <c r="A2812" s="136">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
      <c r="A2813" s="136">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00000000000003" customHeight="1" x14ac:dyDescent="0.3">
      <c r="A2814" s="136">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
      <c r="A2815" s="136">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
      <c r="A2816" s="136">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
      <c r="A2817" s="136">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00000000000003" customHeight="1" x14ac:dyDescent="0.3">
      <c r="A2818" s="136">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
      <c r="A2819" s="136">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00000000000003" customHeight="1" x14ac:dyDescent="0.3">
      <c r="A2820" s="136">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00000000000003" customHeight="1" x14ac:dyDescent="0.3">
      <c r="A2821" s="136">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
      <c r="A2822" s="136">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
      <c r="A2823" s="136">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
      <c r="A2824" s="136">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8" customHeight="1" x14ac:dyDescent="0.3">
      <c r="A2825" s="136">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
      <c r="A2826" s="136">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
      <c r="A2827" s="136">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00000000000003" customHeight="1" x14ac:dyDescent="0.3">
      <c r="A2828" s="136">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00000000000003" customHeight="1" x14ac:dyDescent="0.3">
      <c r="A2829" s="136">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00000000000003" customHeight="1" x14ac:dyDescent="0.3">
      <c r="A2830" s="136">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00000000000003" customHeight="1" x14ac:dyDescent="0.3">
      <c r="A2831" s="136">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
      <c r="A2832" s="136">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00000000000003" customHeight="1" x14ac:dyDescent="0.3">
      <c r="A2833" s="136">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
      <c r="A2834" s="136">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
      <c r="A2835" s="136">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
      <c r="A2836" s="136">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8" customHeight="1" x14ac:dyDescent="0.3">
      <c r="A2837" s="136">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8" customHeight="1" x14ac:dyDescent="0.3">
      <c r="A2838" s="136">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
      <c r="A2839" s="136">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
      <c r="A2840" s="136">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
      <c r="A2841" s="136">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
      <c r="A2842" s="136">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8" customHeight="1" x14ac:dyDescent="0.3">
      <c r="A2843" s="136">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8" customHeight="1" x14ac:dyDescent="0.3">
      <c r="A2844" s="136">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8" customHeight="1" x14ac:dyDescent="0.3">
      <c r="A2845" s="136">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
      <c r="A2846" s="136">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8" customHeight="1" x14ac:dyDescent="0.3">
      <c r="A2847" s="136">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
      <c r="A2848" s="136">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
      <c r="A2849" s="136">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
      <c r="A2850" s="136">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
      <c r="A2851" s="136">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8" customHeight="1" x14ac:dyDescent="0.3">
      <c r="A2852" s="136">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8" customHeight="1" x14ac:dyDescent="0.3">
      <c r="A2853" s="136">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8" customHeight="1" x14ac:dyDescent="0.3">
      <c r="A2854" s="136">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8" customHeight="1" x14ac:dyDescent="0.3">
      <c r="A2855" s="136">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8" customHeight="1" x14ac:dyDescent="0.3">
      <c r="A2856" s="136">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8" customHeight="1" x14ac:dyDescent="0.3">
      <c r="A2857" s="136">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8" customHeight="1" x14ac:dyDescent="0.3">
      <c r="A2858" s="136">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
      <c r="A2859" s="136">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8" customHeight="1" x14ac:dyDescent="0.3">
      <c r="A2860" s="136">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
      <c r="A2861" s="136">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8" customHeight="1" x14ac:dyDescent="0.3">
      <c r="A2862" s="136">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8" customHeight="1" x14ac:dyDescent="0.3">
      <c r="A2863" s="136">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8" customHeight="1" x14ac:dyDescent="0.3">
      <c r="A2864" s="136">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8" customHeight="1" x14ac:dyDescent="0.3">
      <c r="A2865" s="136">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
      <c r="A2866" s="136">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8" customHeight="1" x14ac:dyDescent="0.3">
      <c r="A2867" s="136">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
      <c r="A2868" s="136">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
      <c r="A2869" s="136">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8" customHeight="1" x14ac:dyDescent="0.3">
      <c r="A2870" s="136">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8" customHeight="1" x14ac:dyDescent="0.3">
      <c r="A2871" s="136">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8" customHeight="1" x14ac:dyDescent="0.3">
      <c r="A2872" s="136">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
      <c r="A2873" s="136">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8" customHeight="1" x14ac:dyDescent="0.3">
      <c r="A2874" s="136">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8" customHeight="1" x14ac:dyDescent="0.3">
      <c r="A2875" s="136">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8" customHeight="1" x14ac:dyDescent="0.3">
      <c r="A2876" s="136">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8" customHeight="1" x14ac:dyDescent="0.3">
      <c r="A2877" s="136">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8" customHeight="1" x14ac:dyDescent="0.3">
      <c r="A2878" s="136">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8" customHeight="1" x14ac:dyDescent="0.3">
      <c r="A2879" s="136">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8" customHeight="1" x14ac:dyDescent="0.3">
      <c r="A2880" s="136">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8" customHeight="1" x14ac:dyDescent="0.3">
      <c r="A2881" s="136">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8" customHeight="1" x14ac:dyDescent="0.3">
      <c r="A2882" s="136">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8" customHeight="1" x14ac:dyDescent="0.3">
      <c r="A2883" s="136">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
      <c r="A2884" s="136">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8" customHeight="1" x14ac:dyDescent="0.3">
      <c r="A2885" s="136">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8" customHeight="1" x14ac:dyDescent="0.3">
      <c r="A2886" s="136">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
      <c r="A2887" s="136">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8" customHeight="1" x14ac:dyDescent="0.3">
      <c r="A2888" s="136">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8" customHeight="1" x14ac:dyDescent="0.3">
      <c r="A2889" s="136">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8" customHeight="1" x14ac:dyDescent="0.3">
      <c r="A2890" s="136">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8" customHeight="1" x14ac:dyDescent="0.3">
      <c r="A2891" s="136">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8" customHeight="1" x14ac:dyDescent="0.3">
      <c r="A2892" s="136">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8" customHeight="1" x14ac:dyDescent="0.3">
      <c r="A2893" s="136">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8" customHeight="1" x14ac:dyDescent="0.3">
      <c r="A2894" s="136">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
      <c r="A2895" s="136">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
      <c r="A2896" s="136">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8" customHeight="1" x14ac:dyDescent="0.3">
      <c r="A2897" s="136">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
      <c r="A2898" s="136">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8" customHeight="1" x14ac:dyDescent="0.3">
      <c r="A2899" s="136">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
      <c r="A2900" s="136">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
      <c r="A2901" s="136">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8" customHeight="1" x14ac:dyDescent="0.3">
      <c r="A2902" s="136">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
      <c r="A2903" s="136">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
      <c r="A2904" s="136">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
      <c r="A2905" s="136">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8" customHeight="1" x14ac:dyDescent="0.3">
      <c r="A2906" s="136">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8" customHeight="1" x14ac:dyDescent="0.3">
      <c r="A2907" s="136">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
      <c r="A2908" s="136">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
      <c r="A2909" s="136">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
      <c r="A2910" s="136">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
      <c r="A2911" s="136">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
      <c r="A2912" s="136">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
      <c r="A2913" s="136">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8" customHeight="1" x14ac:dyDescent="0.3">
      <c r="A2914" s="136">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8" customHeight="1" x14ac:dyDescent="0.3">
      <c r="A2915" s="136">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8" customHeight="1" x14ac:dyDescent="0.3">
      <c r="A2916" s="136">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
      <c r="A2917" s="136">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8" customHeight="1" x14ac:dyDescent="0.3">
      <c r="A2918" s="136">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8" customHeight="1" x14ac:dyDescent="0.3">
      <c r="A2919" s="136">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8" customHeight="1" x14ac:dyDescent="0.3">
      <c r="A2920" s="136">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
      <c r="A2921" s="136">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
      <c r="A2922" s="136">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
      <c r="A2923" s="136">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
      <c r="A2924" s="136">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
      <c r="A2925" s="136">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8" customHeight="1" x14ac:dyDescent="0.3">
      <c r="A2926" s="136">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8" customHeight="1" x14ac:dyDescent="0.3">
      <c r="A2927" s="136">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8" customHeight="1" x14ac:dyDescent="0.3">
      <c r="A2928" s="136">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8" customHeight="1" x14ac:dyDescent="0.3">
      <c r="A2929" s="136">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8" customHeight="1" x14ac:dyDescent="0.3">
      <c r="A2930" s="136">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8" customHeight="1" x14ac:dyDescent="0.3">
      <c r="A2931" s="136">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8" customHeight="1" x14ac:dyDescent="0.3">
      <c r="A2932" s="136">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
      <c r="A2933" s="136">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8" customHeight="1" x14ac:dyDescent="0.3">
      <c r="A2934" s="136">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8" customHeight="1" x14ac:dyDescent="0.3">
      <c r="A2935" s="136">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8" customHeight="1" x14ac:dyDescent="0.3">
      <c r="A2936" s="136">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8" customHeight="1" x14ac:dyDescent="0.3">
      <c r="A2937" s="136">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8" customHeight="1" x14ac:dyDescent="0.3">
      <c r="A2938" s="136">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
      <c r="A2939" s="136">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8" customHeight="1" x14ac:dyDescent="0.3">
      <c r="A2940" s="136">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
      <c r="A2941" s="136">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
      <c r="A2942" s="136">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
      <c r="A2943" s="136">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8" customHeight="1" x14ac:dyDescent="0.3">
      <c r="A2944" s="136">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8" customHeight="1" x14ac:dyDescent="0.3">
      <c r="A2945" s="136">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
      <c r="A2946" s="136">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8" customHeight="1" x14ac:dyDescent="0.3">
      <c r="A2947" s="136">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
      <c r="A2948" s="136">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8" customHeight="1" x14ac:dyDescent="0.3">
      <c r="A2949" s="136">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8" customHeight="1" x14ac:dyDescent="0.3">
      <c r="A2950" s="136">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8" customHeight="1" x14ac:dyDescent="0.3">
      <c r="A2951" s="136">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8" customHeight="1" x14ac:dyDescent="0.3">
      <c r="A2952" s="136">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8" customHeight="1" x14ac:dyDescent="0.3">
      <c r="A2953" s="136">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8" customHeight="1" x14ac:dyDescent="0.3">
      <c r="A2954" s="136">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8" customHeight="1" x14ac:dyDescent="0.3">
      <c r="A2955" s="136">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8" customHeight="1" x14ac:dyDescent="0.3">
      <c r="A2956" s="136">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8" customHeight="1" x14ac:dyDescent="0.3">
      <c r="A2957" s="136">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8" customHeight="1" x14ac:dyDescent="0.3">
      <c r="A2958" s="136">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8" customHeight="1" x14ac:dyDescent="0.3">
      <c r="A2959" s="136">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8" customHeight="1" x14ac:dyDescent="0.3">
      <c r="A2960" s="136">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8" customHeight="1" x14ac:dyDescent="0.3">
      <c r="A2961" s="136">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8" customHeight="1" x14ac:dyDescent="0.3">
      <c r="A2962" s="136">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
      <c r="A2963" s="136">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8" customHeight="1" x14ac:dyDescent="0.3">
      <c r="A2964" s="136">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
      <c r="A2965" s="136">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
      <c r="A2966" s="136">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8" customHeight="1" x14ac:dyDescent="0.3">
      <c r="A2967" s="136">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
      <c r="A2968" s="136">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8" customHeight="1" x14ac:dyDescent="0.3">
      <c r="A2969" s="136">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8" customHeight="1" x14ac:dyDescent="0.3">
      <c r="A2970" s="136">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
      <c r="A2971" s="136">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
      <c r="A2972" s="136">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8" customHeight="1" x14ac:dyDescent="0.3">
      <c r="A2973" s="136">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8" customHeight="1" x14ac:dyDescent="0.3">
      <c r="A2974" s="136">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8" customHeight="1" x14ac:dyDescent="0.3">
      <c r="A2975" s="136">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8" customHeight="1" x14ac:dyDescent="0.3">
      <c r="A2976" s="136">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8" customHeight="1" x14ac:dyDescent="0.3">
      <c r="A2977" s="136">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
      <c r="A2978" s="136">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
      <c r="A2979" s="136">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
      <c r="A2980" s="136">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
      <c r="A2981" s="136">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
      <c r="A2982" s="136">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
      <c r="A2983" s="136">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8" customHeight="1" x14ac:dyDescent="0.3">
      <c r="A2984" s="136">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8" customHeight="1" x14ac:dyDescent="0.3">
      <c r="A2985" s="136">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
      <c r="A2986" s="136">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8" customHeight="1" x14ac:dyDescent="0.3">
      <c r="A2987" s="136">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8" customHeight="1" x14ac:dyDescent="0.3">
      <c r="A2988" s="136">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8" customHeight="1" x14ac:dyDescent="0.3">
      <c r="A2989" s="136">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8" customHeight="1" x14ac:dyDescent="0.3">
      <c r="A2990" s="136">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
      <c r="A2991" s="136">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8" customHeight="1" x14ac:dyDescent="0.3">
      <c r="A2992" s="136">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8" customHeight="1" x14ac:dyDescent="0.3">
      <c r="A2993" s="136">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
      <c r="A2994" s="136">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8" customHeight="1" x14ac:dyDescent="0.3">
      <c r="A2995" s="136">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8" customHeight="1" x14ac:dyDescent="0.3">
      <c r="A2996" s="136">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8" customHeight="1" x14ac:dyDescent="0.3">
      <c r="A2997" s="136">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8" customHeight="1" x14ac:dyDescent="0.3">
      <c r="A2998" s="136">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
      <c r="A2999" s="136">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8" customHeight="1" x14ac:dyDescent="0.3">
      <c r="A3000" s="136">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8" customHeight="1" x14ac:dyDescent="0.3">
      <c r="A3001" s="136">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8" customHeight="1" x14ac:dyDescent="0.3">
      <c r="A3002" s="136">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8" customHeight="1" x14ac:dyDescent="0.3">
      <c r="A3003" s="136">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8" customHeight="1" x14ac:dyDescent="0.3">
      <c r="A3004" s="136">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8" customHeight="1" x14ac:dyDescent="0.3">
      <c r="A3005" s="136">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
      <c r="A3006" s="136">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8" customHeight="1" x14ac:dyDescent="0.3">
      <c r="A3007" s="136">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8" customHeight="1" x14ac:dyDescent="0.3">
      <c r="A3008" s="136">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8" customHeight="1" x14ac:dyDescent="0.3">
      <c r="A3009" s="136">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8" customHeight="1" x14ac:dyDescent="0.3">
      <c r="A3010" s="136">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00000000000003" customHeight="1" x14ac:dyDescent="0.3">
      <c r="A3011" s="136">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8" customHeight="1" x14ac:dyDescent="0.3">
      <c r="A3012" s="136">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8" customHeight="1" x14ac:dyDescent="0.3">
      <c r="A3013" s="136">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00000000000003" customHeight="1" x14ac:dyDescent="0.3">
      <c r="A3014" s="136">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
      <c r="A3015" s="136">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00000000000003" customHeight="1" x14ac:dyDescent="0.3">
      <c r="A3016" s="136">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
      <c r="A3017" s="136">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00000000000003" customHeight="1" x14ac:dyDescent="0.3">
      <c r="A3018" s="136">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00000000000003" customHeight="1" x14ac:dyDescent="0.3">
      <c r="A3019" s="136">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00000000000003" customHeight="1" x14ac:dyDescent="0.3">
      <c r="A3020" s="136">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00000000000003" customHeight="1" x14ac:dyDescent="0.3">
      <c r="A3021" s="136">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00000000000003" customHeight="1" x14ac:dyDescent="0.3">
      <c r="A3022" s="136">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00000000000003" customHeight="1" x14ac:dyDescent="0.3">
      <c r="A3023" s="136">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00000000000003" customHeight="1" x14ac:dyDescent="0.3">
      <c r="A3024" s="136">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
      <c r="A3025" s="136">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
      <c r="A3026" s="136">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
      <c r="A3027" s="136">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
      <c r="A3028" s="136">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
      <c r="A3029" s="136">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00000000000003" customHeight="1" x14ac:dyDescent="0.3">
      <c r="A3030" s="136">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00000000000003" customHeight="1" x14ac:dyDescent="0.3">
      <c r="A3031" s="136">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00000000000003" customHeight="1" x14ac:dyDescent="0.3">
      <c r="A3032" s="136">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00000000000003" customHeight="1" x14ac:dyDescent="0.3">
      <c r="A3033" s="136">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
      <c r="A3034" s="136">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
      <c r="A3035" s="136">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
      <c r="A3036" s="136">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
      <c r="A3037" s="136">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
      <c r="A3038" s="136">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
      <c r="A3039" s="136">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00000000000003" customHeight="1" x14ac:dyDescent="0.3">
      <c r="A3040" s="136">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00000000000003" customHeight="1" x14ac:dyDescent="0.3">
      <c r="A3041" s="136">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00000000000003" customHeight="1" x14ac:dyDescent="0.3">
      <c r="A3042" s="136">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
      <c r="A3043" s="136">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00000000000003" customHeight="1" x14ac:dyDescent="0.3">
      <c r="A3044" s="136">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00000000000003" customHeight="1" x14ac:dyDescent="0.3">
      <c r="A3045" s="136">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00000000000003" customHeight="1" x14ac:dyDescent="0.3">
      <c r="A3046" s="136">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00000000000003" customHeight="1" x14ac:dyDescent="0.3">
      <c r="A3047" s="136">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00000000000003" customHeight="1" x14ac:dyDescent="0.3">
      <c r="A3048" s="136">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00000000000003" customHeight="1" x14ac:dyDescent="0.3">
      <c r="A3049" s="136">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00000000000003" customHeight="1" x14ac:dyDescent="0.3">
      <c r="A3050" s="136">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00000000000003" customHeight="1" x14ac:dyDescent="0.3">
      <c r="A3051" s="136">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00000000000003" customHeight="1" x14ac:dyDescent="0.3">
      <c r="A3052" s="136">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00000000000003" customHeight="1" x14ac:dyDescent="0.3">
      <c r="A3053" s="136">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00000000000003" customHeight="1" x14ac:dyDescent="0.3">
      <c r="A3054" s="136">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00000000000003" customHeight="1" x14ac:dyDescent="0.3">
      <c r="A3055" s="136">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00000000000003" customHeight="1" x14ac:dyDescent="0.3">
      <c r="A3056" s="136">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
      <c r="A3057" s="136">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00000000000003" customHeight="1" x14ac:dyDescent="0.3">
      <c r="A3058" s="136">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00000000000003" customHeight="1" x14ac:dyDescent="0.3">
      <c r="A3059" s="136">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00000000000003" customHeight="1" x14ac:dyDescent="0.3">
      <c r="A3060" s="136">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
      <c r="A3061" s="136">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00000000000003" customHeight="1" x14ac:dyDescent="0.3">
      <c r="A3062" s="136">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00000000000003" customHeight="1" x14ac:dyDescent="0.3">
      <c r="A3063" s="136">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00000000000003" customHeight="1" x14ac:dyDescent="0.3">
      <c r="A3064" s="136">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00000000000003" customHeight="1" x14ac:dyDescent="0.3">
      <c r="A3065" s="136">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00000000000003" customHeight="1" x14ac:dyDescent="0.3">
      <c r="A3066" s="136">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00000000000003" customHeight="1" x14ac:dyDescent="0.3">
      <c r="A3067" s="136">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00000000000003" customHeight="1" x14ac:dyDescent="0.3">
      <c r="A3068" s="136">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00000000000003" customHeight="1" x14ac:dyDescent="0.3">
      <c r="A3069" s="136">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00000000000003" customHeight="1" x14ac:dyDescent="0.3">
      <c r="A3070" s="136">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00000000000003" customHeight="1" x14ac:dyDescent="0.3">
      <c r="A3071" s="136">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00000000000003" customHeight="1" x14ac:dyDescent="0.3">
      <c r="A3072" s="136">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00000000000003" customHeight="1" x14ac:dyDescent="0.3">
      <c r="A3073" s="136">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00000000000003" customHeight="1" x14ac:dyDescent="0.3">
      <c r="A3074" s="136">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00000000000003" customHeight="1" x14ac:dyDescent="0.3">
      <c r="A3075" s="136">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00000000000003" customHeight="1" x14ac:dyDescent="0.3">
      <c r="A3076" s="136">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00000000000003" customHeight="1" x14ac:dyDescent="0.3">
      <c r="A3077" s="136">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00000000000003" customHeight="1" x14ac:dyDescent="0.3">
      <c r="A3078" s="136">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00000000000003" customHeight="1" x14ac:dyDescent="0.3">
      <c r="A3079" s="136">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00000000000003" customHeight="1" x14ac:dyDescent="0.3">
      <c r="A3080" s="136">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00000000000003" customHeight="1" x14ac:dyDescent="0.3">
      <c r="A3081" s="136">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00000000000003" customHeight="1" x14ac:dyDescent="0.3">
      <c r="A3082" s="136">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00000000000003" customHeight="1" x14ac:dyDescent="0.3">
      <c r="A3083" s="136">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
      <c r="A3084" s="136">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00000000000003" customHeight="1" x14ac:dyDescent="0.3">
      <c r="A3085" s="136">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00000000000003" customHeight="1" x14ac:dyDescent="0.3">
      <c r="A3086" s="136">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00000000000003" customHeight="1" x14ac:dyDescent="0.3">
      <c r="A3087" s="136">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00000000000003" customHeight="1" x14ac:dyDescent="0.3">
      <c r="A3088" s="136">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
      <c r="A3089" s="136">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00000000000003" customHeight="1" x14ac:dyDescent="0.3">
      <c r="A3090" s="136">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00000000000003" customHeight="1" x14ac:dyDescent="0.3">
      <c r="A3091" s="136">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00000000000003" customHeight="1" x14ac:dyDescent="0.3">
      <c r="A3092" s="136">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00000000000003" customHeight="1" x14ac:dyDescent="0.3">
      <c r="A3093" s="136">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00000000000003" customHeight="1" x14ac:dyDescent="0.3">
      <c r="A3094" s="136">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
      <c r="A3095" s="136">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00000000000003" customHeight="1" x14ac:dyDescent="0.3">
      <c r="A3096" s="136">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00000000000003" customHeight="1" x14ac:dyDescent="0.3">
      <c r="A3097" s="136">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00000000000003" customHeight="1" x14ac:dyDescent="0.3">
      <c r="A3098" s="136">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
      <c r="A3099" s="136">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00000000000003" customHeight="1" x14ac:dyDescent="0.3">
      <c r="A3100" s="136">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00000000000003" customHeight="1" x14ac:dyDescent="0.3">
      <c r="A3101" s="136">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00000000000003" customHeight="1" x14ac:dyDescent="0.3">
      <c r="A3102" s="136">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00000000000003" customHeight="1" x14ac:dyDescent="0.3">
      <c r="A3103" s="136">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00000000000003" customHeight="1" x14ac:dyDescent="0.3">
      <c r="A3104" s="136">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
      <c r="A3105" s="136">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00000000000003" customHeight="1" x14ac:dyDescent="0.3">
      <c r="A3106" s="136">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
      <c r="A3107" s="136">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
      <c r="A3108" s="136">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00000000000003" customHeight="1" x14ac:dyDescent="0.3">
      <c r="A3109" s="136">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00000000000003" customHeight="1" x14ac:dyDescent="0.3">
      <c r="A3110" s="136">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
      <c r="A3111" s="136">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
      <c r="A3112" s="136">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
      <c r="A3113" s="136">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00000000000003" customHeight="1" x14ac:dyDescent="0.3">
      <c r="A3114" s="136">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
      <c r="A3115" s="136">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
      <c r="A3116" s="136">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
      <c r="A3117" s="136">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
      <c r="A3118" s="136">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
      <c r="A3119" s="136">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
      <c r="A3120" s="136">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00000000000003" customHeight="1" x14ac:dyDescent="0.3">
      <c r="A3121" s="136">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00000000000003" customHeight="1" x14ac:dyDescent="0.3">
      <c r="A3122" s="136">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00000000000003" customHeight="1" x14ac:dyDescent="0.3">
      <c r="A3123" s="136">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00000000000003" customHeight="1" x14ac:dyDescent="0.3">
      <c r="A3124" s="136">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
      <c r="A3125" s="136">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
      <c r="A3126" s="136">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00000000000003" customHeight="1" x14ac:dyDescent="0.3">
      <c r="A3127" s="136">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00000000000003" customHeight="1" x14ac:dyDescent="0.3">
      <c r="A3128" s="136">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00000000000003" customHeight="1" x14ac:dyDescent="0.3">
      <c r="A3129" s="136">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00000000000003" customHeight="1" x14ac:dyDescent="0.3">
      <c r="A3130" s="136">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00000000000003" customHeight="1" x14ac:dyDescent="0.3">
      <c r="A3131" s="136">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00000000000003" customHeight="1" x14ac:dyDescent="0.3">
      <c r="A3132" s="136">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
      <c r="A3133" s="136">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00000000000003" customHeight="1" x14ac:dyDescent="0.3">
      <c r="A3134" s="136">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00000000000003" customHeight="1" x14ac:dyDescent="0.3">
      <c r="A3135" s="136">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00000000000003" customHeight="1" x14ac:dyDescent="0.3">
      <c r="A3136" s="136">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00000000000003" customHeight="1" x14ac:dyDescent="0.3">
      <c r="A3137" s="136">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00000000000003" customHeight="1" x14ac:dyDescent="0.3">
      <c r="A3138" s="136">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00000000000003" customHeight="1" x14ac:dyDescent="0.3">
      <c r="A3139" s="136">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00000000000003" customHeight="1" x14ac:dyDescent="0.3">
      <c r="A3140" s="136">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00000000000003" customHeight="1" x14ac:dyDescent="0.3">
      <c r="A3141" s="136">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
      <c r="A3142" s="136">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
      <c r="A3143" s="136">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00000000000003" customHeight="1" x14ac:dyDescent="0.3">
      <c r="A3144" s="136">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00000000000003" customHeight="1" x14ac:dyDescent="0.3">
      <c r="A3145" s="136">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00000000000003" customHeight="1" x14ac:dyDescent="0.3">
      <c r="A3146" s="136">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00000000000003" customHeight="1" x14ac:dyDescent="0.3">
      <c r="A3147" s="136">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00000000000003" customHeight="1" x14ac:dyDescent="0.3">
      <c r="A3148" s="136">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00000000000003" customHeight="1" x14ac:dyDescent="0.3">
      <c r="A3149" s="136">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00000000000003" customHeight="1" x14ac:dyDescent="0.3">
      <c r="A3150" s="136">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00000000000003" customHeight="1" x14ac:dyDescent="0.3">
      <c r="A3151" s="136">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00000000000003" customHeight="1" x14ac:dyDescent="0.3">
      <c r="A3152" s="136">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00000000000003" customHeight="1" x14ac:dyDescent="0.3">
      <c r="A3153" s="136">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00000000000003" customHeight="1" x14ac:dyDescent="0.3">
      <c r="A3154" s="136">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
      <c r="A3155" s="136">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00000000000003" customHeight="1" x14ac:dyDescent="0.3">
      <c r="A3156" s="136">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00000000000003" customHeight="1" x14ac:dyDescent="0.3">
      <c r="A3157" s="136">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00000000000003" customHeight="1" x14ac:dyDescent="0.3">
      <c r="A3158" s="136">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
      <c r="A3159" s="136">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
      <c r="A3160" s="136">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8" customHeight="1" x14ac:dyDescent="0.3">
      <c r="A3161" s="136">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
      <c r="A3162" s="136">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8" customHeight="1" x14ac:dyDescent="0.3">
      <c r="A3163" s="136">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00000000000003" customHeight="1" x14ac:dyDescent="0.3">
      <c r="A3164" s="136">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00000000000003" customHeight="1" x14ac:dyDescent="0.3">
      <c r="A3165" s="136">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00000000000003" customHeight="1" x14ac:dyDescent="0.3">
      <c r="A3166" s="136">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8" customHeight="1" x14ac:dyDescent="0.3">
      <c r="A3167" s="136">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
      <c r="A3168" s="136">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
      <c r="A3169" s="136">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8" customHeight="1" x14ac:dyDescent="0.3">
      <c r="A3170" s="136">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00000000000003" customHeight="1" x14ac:dyDescent="0.3">
      <c r="A3171" s="136">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00000000000003" customHeight="1" x14ac:dyDescent="0.3">
      <c r="A3172" s="136">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00000000000003" customHeight="1" x14ac:dyDescent="0.3">
      <c r="A3173" s="136">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00000000000003" customHeight="1" x14ac:dyDescent="0.3">
      <c r="A3174" s="136">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00000000000003" customHeight="1" x14ac:dyDescent="0.3">
      <c r="A3175" s="136">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00000000000003" customHeight="1" x14ac:dyDescent="0.3">
      <c r="A3176" s="136">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00000000000003" customHeight="1" x14ac:dyDescent="0.3">
      <c r="A3177" s="136">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
      <c r="A3178" s="136">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00000000000003" customHeight="1" x14ac:dyDescent="0.3">
      <c r="A3179" s="136">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00000000000003" customHeight="1" x14ac:dyDescent="0.3">
      <c r="A3180" s="136">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00000000000003" customHeight="1" x14ac:dyDescent="0.3">
      <c r="A3181" s="136">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00000000000003" customHeight="1" x14ac:dyDescent="0.3">
      <c r="A3182" s="136">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00000000000003" customHeight="1" x14ac:dyDescent="0.3">
      <c r="A3183" s="136">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00000000000003" customHeight="1" x14ac:dyDescent="0.3">
      <c r="A3184" s="136">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00000000000003" customHeight="1" x14ac:dyDescent="0.3">
      <c r="A3185" s="136">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00000000000003" customHeight="1" x14ac:dyDescent="0.3">
      <c r="A3186" s="136">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00000000000003" customHeight="1" x14ac:dyDescent="0.3">
      <c r="A3187" s="136">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00000000000003" customHeight="1" x14ac:dyDescent="0.3">
      <c r="A3188" s="136">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00000000000003" customHeight="1" x14ac:dyDescent="0.3">
      <c r="A3189" s="136">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00000000000003" customHeight="1" x14ac:dyDescent="0.3">
      <c r="A3190" s="136">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00000000000003" customHeight="1" x14ac:dyDescent="0.3">
      <c r="A3191" s="136">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00000000000003" customHeight="1" x14ac:dyDescent="0.3">
      <c r="A3192" s="136">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00000000000003" customHeight="1" x14ac:dyDescent="0.3">
      <c r="A3193" s="136">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00000000000003" customHeight="1" x14ac:dyDescent="0.3">
      <c r="A3194" s="136">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00000000000003" customHeight="1" x14ac:dyDescent="0.3">
      <c r="A3195" s="136">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00000000000003" customHeight="1" x14ac:dyDescent="0.3">
      <c r="A3196" s="136">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00000000000003" customHeight="1" x14ac:dyDescent="0.3">
      <c r="A3197" s="136">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00000000000003" customHeight="1" x14ac:dyDescent="0.3">
      <c r="A3198" s="136">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00000000000003" customHeight="1" x14ac:dyDescent="0.3">
      <c r="A3199" s="136">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00000000000003" customHeight="1" x14ac:dyDescent="0.3">
      <c r="A3200" s="136">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00000000000003" customHeight="1" x14ac:dyDescent="0.3">
      <c r="A3201" s="136">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00000000000003" customHeight="1" x14ac:dyDescent="0.3">
      <c r="A3202" s="136">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00000000000003" customHeight="1" x14ac:dyDescent="0.3">
      <c r="A3203" s="136">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00000000000003" customHeight="1" x14ac:dyDescent="0.3">
      <c r="A3204" s="136">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00000000000003" customHeight="1" x14ac:dyDescent="0.3">
      <c r="A3205" s="136">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00000000000003" customHeight="1" x14ac:dyDescent="0.3">
      <c r="A3206" s="136">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00000000000003" customHeight="1" x14ac:dyDescent="0.3">
      <c r="A3207" s="136">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00000000000003" customHeight="1" x14ac:dyDescent="0.3">
      <c r="A3208" s="136">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00000000000003" customHeight="1" x14ac:dyDescent="0.3">
      <c r="A3209" s="136">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00000000000003" customHeight="1" x14ac:dyDescent="0.3">
      <c r="A3210" s="136">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00000000000003" customHeight="1" x14ac:dyDescent="0.3">
      <c r="A3211" s="136">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00000000000003" customHeight="1" x14ac:dyDescent="0.3">
      <c r="A3212" s="136">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00000000000003" customHeight="1" x14ac:dyDescent="0.3">
      <c r="A3213" s="136">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00000000000003" customHeight="1" x14ac:dyDescent="0.3">
      <c r="A3214" s="136">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00000000000003" customHeight="1" x14ac:dyDescent="0.3">
      <c r="A3215" s="136">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00000000000003" customHeight="1" x14ac:dyDescent="0.3">
      <c r="A3216" s="136">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00000000000003" customHeight="1" x14ac:dyDescent="0.3">
      <c r="A3217" s="136">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00000000000003" customHeight="1" x14ac:dyDescent="0.3">
      <c r="A3218" s="136">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00000000000003" customHeight="1" x14ac:dyDescent="0.3">
      <c r="A3219" s="136">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00000000000003" customHeight="1" x14ac:dyDescent="0.3">
      <c r="A3220" s="136">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00000000000003" customHeight="1" x14ac:dyDescent="0.3">
      <c r="A3221" s="136">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00000000000003" customHeight="1" x14ac:dyDescent="0.3">
      <c r="A3222" s="136">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00000000000003" customHeight="1" x14ac:dyDescent="0.3">
      <c r="A3223" s="136">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00000000000003" customHeight="1" x14ac:dyDescent="0.3">
      <c r="A3224" s="136">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00000000000003" customHeight="1" x14ac:dyDescent="0.3">
      <c r="A3225" s="136">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00000000000003" customHeight="1" x14ac:dyDescent="0.3">
      <c r="A3226" s="136">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00000000000003" customHeight="1" x14ac:dyDescent="0.3">
      <c r="A3227" s="136">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8" customHeight="1" x14ac:dyDescent="0.3">
      <c r="A3228" s="136">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00000000000003" customHeight="1" x14ac:dyDescent="0.3">
      <c r="A3229" s="136">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00000000000003" customHeight="1" x14ac:dyDescent="0.3">
      <c r="A3230" s="136">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00000000000003" customHeight="1" x14ac:dyDescent="0.3">
      <c r="A3231" s="136">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00000000000003" customHeight="1" x14ac:dyDescent="0.3">
      <c r="A3232" s="136">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00000000000003" customHeight="1" x14ac:dyDescent="0.3">
      <c r="A3233" s="136">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00000000000003" customHeight="1" x14ac:dyDescent="0.3">
      <c r="A3234" s="136">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8" customHeight="1" x14ac:dyDescent="0.3">
      <c r="A3235" s="136">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00000000000003" customHeight="1" x14ac:dyDescent="0.3">
      <c r="A3236" s="136">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00000000000003" customHeight="1" x14ac:dyDescent="0.3">
      <c r="A3237" s="136">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00000000000003" customHeight="1" x14ac:dyDescent="0.3">
      <c r="A3238" s="136">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8" customHeight="1" x14ac:dyDescent="0.3">
      <c r="A3239" s="136">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00000000000003" customHeight="1" x14ac:dyDescent="0.3">
      <c r="A3240" s="136">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8" customHeight="1" x14ac:dyDescent="0.3">
      <c r="A3241" s="136">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8" customHeight="1" x14ac:dyDescent="0.3">
      <c r="A3242" s="136">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00000000000003" customHeight="1" x14ac:dyDescent="0.3">
      <c r="A3243" s="136">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8" customHeight="1" x14ac:dyDescent="0.3">
      <c r="A3244" s="136">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8" customHeight="1" x14ac:dyDescent="0.3">
      <c r="A3245" s="136">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8" customHeight="1" x14ac:dyDescent="0.3">
      <c r="A3246" s="136">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8" customHeight="1" x14ac:dyDescent="0.3">
      <c r="A3247" s="136">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8" customHeight="1" x14ac:dyDescent="0.3">
      <c r="A3248" s="136">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8" customHeight="1" x14ac:dyDescent="0.3">
      <c r="A3249" s="136">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8" customHeight="1" x14ac:dyDescent="0.3">
      <c r="A3250" s="136">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8" customHeight="1" x14ac:dyDescent="0.3">
      <c r="A3251" s="136">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8" customHeight="1" x14ac:dyDescent="0.3">
      <c r="A3252" s="136">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8" customHeight="1" x14ac:dyDescent="0.3">
      <c r="A3253" s="136">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8" customHeight="1" x14ac:dyDescent="0.3">
      <c r="A3254" s="136">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8" customHeight="1" x14ac:dyDescent="0.3">
      <c r="A3255" s="136">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8" customHeight="1" x14ac:dyDescent="0.3">
      <c r="A3256" s="136">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8" customHeight="1" x14ac:dyDescent="0.3">
      <c r="A3257" s="136">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8" customHeight="1" x14ac:dyDescent="0.3">
      <c r="A3258" s="136">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8" customHeight="1" x14ac:dyDescent="0.3">
      <c r="A3259" s="136">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8" customHeight="1" x14ac:dyDescent="0.3">
      <c r="A3260" s="136">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8" customHeight="1" x14ac:dyDescent="0.3">
      <c r="A3261" s="136">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8" customHeight="1" x14ac:dyDescent="0.3">
      <c r="A3262" s="136">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8" customHeight="1" x14ac:dyDescent="0.3">
      <c r="A3263" s="136">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00000000000003" customHeight="1" x14ac:dyDescent="0.3">
      <c r="A3264" s="136">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00000000000003" customHeight="1" x14ac:dyDescent="0.3">
      <c r="A3265" s="136">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00000000000003" customHeight="1" x14ac:dyDescent="0.3">
      <c r="A3266" s="136">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00000000000003" customHeight="1" x14ac:dyDescent="0.3">
      <c r="A3267" s="136">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00000000000003" customHeight="1" x14ac:dyDescent="0.3">
      <c r="A3268" s="136">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00000000000003" customHeight="1" x14ac:dyDescent="0.3">
      <c r="A3269" s="136">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00000000000003" customHeight="1" x14ac:dyDescent="0.3">
      <c r="A3270" s="136">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8" customHeight="1" x14ac:dyDescent="0.3">
      <c r="A3271" s="136">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8" customHeight="1" x14ac:dyDescent="0.3">
      <c r="A3272" s="136">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00000000000003" customHeight="1" x14ac:dyDescent="0.3">
      <c r="A3273" s="136">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8" customHeight="1" x14ac:dyDescent="0.3">
      <c r="A3274" s="136">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00000000000003" customHeight="1" x14ac:dyDescent="0.3">
      <c r="A3275" s="136">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8" customHeight="1" x14ac:dyDescent="0.3">
      <c r="A3276" s="136">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00000000000003" customHeight="1" x14ac:dyDescent="0.3">
      <c r="A3277" s="136">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00000000000003" customHeight="1" x14ac:dyDescent="0.3">
      <c r="A3278" s="136">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00000000000003" customHeight="1" x14ac:dyDescent="0.3">
      <c r="A3279" s="136">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00000000000003" customHeight="1" x14ac:dyDescent="0.3">
      <c r="A3280" s="136">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00000000000003" customHeight="1" x14ac:dyDescent="0.3">
      <c r="A3281" s="136">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00000000000003" customHeight="1" x14ac:dyDescent="0.3">
      <c r="A3282" s="136">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00000000000003" customHeight="1" x14ac:dyDescent="0.3">
      <c r="A3283" s="136">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00000000000003" customHeight="1" x14ac:dyDescent="0.3">
      <c r="A3284" s="136">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00000000000003" customHeight="1" x14ac:dyDescent="0.3">
      <c r="A3285" s="136">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00000000000003" customHeight="1" x14ac:dyDescent="0.3">
      <c r="A3286" s="136">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00000000000003" customHeight="1" x14ac:dyDescent="0.3">
      <c r="A3287" s="136">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00000000000003" customHeight="1" x14ac:dyDescent="0.3">
      <c r="A3288" s="136">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00000000000003" customHeight="1" x14ac:dyDescent="0.3">
      <c r="A3289" s="136">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00000000000003" customHeight="1" x14ac:dyDescent="0.3">
      <c r="A3290" s="136">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00000000000003" customHeight="1" x14ac:dyDescent="0.3">
      <c r="A3291" s="136">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00000000000003" customHeight="1" x14ac:dyDescent="0.3">
      <c r="A3292" s="136">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00000000000003" customHeight="1" x14ac:dyDescent="0.3">
      <c r="A3293" s="136">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00000000000003" customHeight="1" x14ac:dyDescent="0.3">
      <c r="A3294" s="136">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00000000000003" customHeight="1" x14ac:dyDescent="0.3">
      <c r="A3295" s="136">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00000000000003" customHeight="1" x14ac:dyDescent="0.3">
      <c r="A3296" s="136">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00000000000003" customHeight="1" x14ac:dyDescent="0.3">
      <c r="A3297" s="136">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00000000000003" customHeight="1" x14ac:dyDescent="0.3">
      <c r="A3298" s="136">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00000000000003" customHeight="1" x14ac:dyDescent="0.3">
      <c r="A3299" s="136">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00000000000003" customHeight="1" x14ac:dyDescent="0.3">
      <c r="A3300" s="136">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00000000000003" customHeight="1" x14ac:dyDescent="0.3">
      <c r="A3301" s="136">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00000000000003" customHeight="1" x14ac:dyDescent="0.3">
      <c r="A3302" s="136">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00000000000003" customHeight="1" x14ac:dyDescent="0.3">
      <c r="A3303" s="136">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00000000000003" customHeight="1" x14ac:dyDescent="0.3">
      <c r="A3304" s="136">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00000000000003" customHeight="1" x14ac:dyDescent="0.3">
      <c r="A3305" s="136">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00000000000003" customHeight="1" x14ac:dyDescent="0.3">
      <c r="A3306" s="136">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00000000000003" customHeight="1" x14ac:dyDescent="0.3">
      <c r="A3307" s="136">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00000000000003" customHeight="1" x14ac:dyDescent="0.3">
      <c r="A3308" s="136">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00000000000003" customHeight="1" x14ac:dyDescent="0.3">
      <c r="A3309" s="136">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00000000000003" customHeight="1" x14ac:dyDescent="0.3">
      <c r="A3310" s="136">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00000000000003" customHeight="1" x14ac:dyDescent="0.3">
      <c r="A3311" s="136">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00000000000003" customHeight="1" x14ac:dyDescent="0.3">
      <c r="A3312" s="136">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00000000000003" customHeight="1" x14ac:dyDescent="0.3">
      <c r="A3313" s="136">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00000000000003" customHeight="1" x14ac:dyDescent="0.3">
      <c r="A3314" s="136">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00000000000003" customHeight="1" x14ac:dyDescent="0.3">
      <c r="A3315" s="136">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00000000000003" customHeight="1" x14ac:dyDescent="0.3">
      <c r="A3316" s="136">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00000000000003" customHeight="1" x14ac:dyDescent="0.3">
      <c r="A3317" s="136">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00000000000003" customHeight="1" x14ac:dyDescent="0.3">
      <c r="A3318" s="136">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00000000000003" customHeight="1" x14ac:dyDescent="0.3">
      <c r="A3319" s="136">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00000000000003" customHeight="1" x14ac:dyDescent="0.3">
      <c r="A3320" s="136">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00000000000003" customHeight="1" x14ac:dyDescent="0.3">
      <c r="A3321" s="136">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00000000000003" customHeight="1" x14ac:dyDescent="0.3">
      <c r="A3322" s="136">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00000000000003" customHeight="1" x14ac:dyDescent="0.3">
      <c r="A3323" s="136">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00000000000003" customHeight="1" x14ac:dyDescent="0.3">
      <c r="A3324" s="136">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00000000000003" customHeight="1" x14ac:dyDescent="0.3">
      <c r="A3325" s="136">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00000000000003" customHeight="1" x14ac:dyDescent="0.3">
      <c r="A3326" s="136">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00000000000003" customHeight="1" x14ac:dyDescent="0.3">
      <c r="A3327" s="136">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00000000000003" customHeight="1" x14ac:dyDescent="0.3">
      <c r="A3328" s="136">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00000000000003" customHeight="1" x14ac:dyDescent="0.3">
      <c r="A3329" s="136">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00000000000003" customHeight="1" x14ac:dyDescent="0.3">
      <c r="A3330" s="136">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00000000000003" customHeight="1" x14ac:dyDescent="0.3">
      <c r="A3331" s="136">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00000000000003" customHeight="1" x14ac:dyDescent="0.3">
      <c r="A3332" s="136">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00000000000003" customHeight="1" x14ac:dyDescent="0.3">
      <c r="A3333" s="136">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00000000000003" customHeight="1" x14ac:dyDescent="0.3">
      <c r="A3334" s="136">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00000000000003" customHeight="1" x14ac:dyDescent="0.3">
      <c r="A3335" s="136">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00000000000003" customHeight="1" x14ac:dyDescent="0.3">
      <c r="A3336" s="136">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00000000000003" customHeight="1" x14ac:dyDescent="0.3">
      <c r="A3337" s="136">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8" customHeight="1" x14ac:dyDescent="0.3">
      <c r="A3338" s="136">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8" customHeight="1" x14ac:dyDescent="0.3">
      <c r="A3339" s="136">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8" customHeight="1" x14ac:dyDescent="0.3">
      <c r="A3340" s="136">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8" customHeight="1" x14ac:dyDescent="0.3">
      <c r="A3341" s="136">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8" customHeight="1" x14ac:dyDescent="0.3">
      <c r="A3342" s="136">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8" customHeight="1" x14ac:dyDescent="0.3">
      <c r="A3343" s="136">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8" customHeight="1" x14ac:dyDescent="0.3">
      <c r="A3344" s="136">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00000000000003" customHeight="1" x14ac:dyDescent="0.3">
      <c r="A3345" s="136">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00000000000003" customHeight="1" x14ac:dyDescent="0.3">
      <c r="A3346" s="136">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8" customHeight="1" x14ac:dyDescent="0.3">
      <c r="A3347" s="136">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00000000000003" customHeight="1" x14ac:dyDescent="0.3">
      <c r="A3348" s="136">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00000000000003" customHeight="1" x14ac:dyDescent="0.3">
      <c r="A3349" s="136">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00000000000003" customHeight="1" x14ac:dyDescent="0.3">
      <c r="A3350" s="136">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00000000000003" customHeight="1" x14ac:dyDescent="0.3">
      <c r="A3351" s="136">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8" customHeight="1" x14ac:dyDescent="0.3">
      <c r="A3352" s="136">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00000000000003" customHeight="1" x14ac:dyDescent="0.3">
      <c r="A3353" s="136">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00000000000003" customHeight="1" x14ac:dyDescent="0.3">
      <c r="A3354" s="136">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00000000000003" customHeight="1" x14ac:dyDescent="0.3">
      <c r="A3355" s="136">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00000000000003" customHeight="1" x14ac:dyDescent="0.3">
      <c r="A3356" s="136">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00000000000003" customHeight="1" x14ac:dyDescent="0.3">
      <c r="A3357" s="136">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00000000000003" customHeight="1" x14ac:dyDescent="0.3">
      <c r="A3358" s="136">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00000000000003" customHeight="1" x14ac:dyDescent="0.3">
      <c r="A3359" s="136">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00000000000003" customHeight="1" x14ac:dyDescent="0.3">
      <c r="A3360" s="136">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00000000000003" customHeight="1" x14ac:dyDescent="0.3">
      <c r="A3361" s="136">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00000000000003" customHeight="1" x14ac:dyDescent="0.3">
      <c r="A3362" s="136">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00000000000003" customHeight="1" x14ac:dyDescent="0.3">
      <c r="A3363" s="136">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00000000000003" customHeight="1" x14ac:dyDescent="0.3">
      <c r="A3364" s="136">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00000000000003" customHeight="1" x14ac:dyDescent="0.3">
      <c r="A3365" s="136">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00000000000003" customHeight="1" x14ac:dyDescent="0.3">
      <c r="A3366" s="136">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00000000000003" customHeight="1" x14ac:dyDescent="0.3">
      <c r="A3367" s="136">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00000000000003" customHeight="1" x14ac:dyDescent="0.3">
      <c r="A3368" s="136">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00000000000003" customHeight="1" x14ac:dyDescent="0.3">
      <c r="A3369" s="136">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00000000000003" customHeight="1" x14ac:dyDescent="0.3">
      <c r="A3370" s="136">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00000000000003" customHeight="1" x14ac:dyDescent="0.3">
      <c r="A3371" s="136">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00000000000003" customHeight="1" x14ac:dyDescent="0.3">
      <c r="A3372" s="136">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00000000000003" customHeight="1" x14ac:dyDescent="0.3">
      <c r="A3373" s="136">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00000000000003" customHeight="1" x14ac:dyDescent="0.3">
      <c r="A3374" s="136">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00000000000003" customHeight="1" x14ac:dyDescent="0.3">
      <c r="A3375" s="136">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00000000000003" customHeight="1" x14ac:dyDescent="0.3">
      <c r="A3376" s="136">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00000000000003" customHeight="1" x14ac:dyDescent="0.3">
      <c r="A3377" s="136">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00000000000003" customHeight="1" x14ac:dyDescent="0.3">
      <c r="A3378" s="136">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00000000000003" customHeight="1" x14ac:dyDescent="0.3">
      <c r="A3379" s="136">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00000000000003" customHeight="1" x14ac:dyDescent="0.3">
      <c r="A3380" s="136">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00000000000003" customHeight="1" x14ac:dyDescent="0.3">
      <c r="A3381" s="136">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00000000000003" customHeight="1" x14ac:dyDescent="0.3">
      <c r="A3382" s="136">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00000000000003" customHeight="1" x14ac:dyDescent="0.3">
      <c r="A3383" s="136">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00000000000003" customHeight="1" x14ac:dyDescent="0.3">
      <c r="A3384" s="136">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00000000000003" customHeight="1" x14ac:dyDescent="0.3">
      <c r="A3385" s="136">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00000000000003" customHeight="1" x14ac:dyDescent="0.3">
      <c r="A3386" s="136">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00000000000003" customHeight="1" x14ac:dyDescent="0.3">
      <c r="A3387" s="136">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00000000000003" customHeight="1" x14ac:dyDescent="0.3">
      <c r="A3388" s="136">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00000000000003" customHeight="1" x14ac:dyDescent="0.3">
      <c r="A3389" s="136">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00000000000003" customHeight="1" x14ac:dyDescent="0.3">
      <c r="A3390" s="136">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00000000000003" customHeight="1" x14ac:dyDescent="0.3">
      <c r="A3391" s="136">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00000000000003" customHeight="1" x14ac:dyDescent="0.3">
      <c r="A3392" s="136">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00000000000003" customHeight="1" x14ac:dyDescent="0.3">
      <c r="A3393" s="136">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00000000000003" customHeight="1" x14ac:dyDescent="0.3">
      <c r="A3394" s="136">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00000000000003" customHeight="1" x14ac:dyDescent="0.3">
      <c r="A3395" s="136">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00000000000003" customHeight="1" x14ac:dyDescent="0.3">
      <c r="A3396" s="136">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00000000000003" customHeight="1" x14ac:dyDescent="0.3">
      <c r="A3397" s="136">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00000000000003" customHeight="1" x14ac:dyDescent="0.3">
      <c r="A3398" s="136">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00000000000003" customHeight="1" x14ac:dyDescent="0.3">
      <c r="A3399" s="136">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00000000000003" customHeight="1" x14ac:dyDescent="0.3">
      <c r="A3400" s="136">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00000000000003" customHeight="1" x14ac:dyDescent="0.3">
      <c r="A3401" s="136">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00000000000003" customHeight="1" x14ac:dyDescent="0.3">
      <c r="A3402" s="136">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00000000000003" customHeight="1" x14ac:dyDescent="0.3">
      <c r="A3403" s="136">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00000000000003" customHeight="1" x14ac:dyDescent="0.3">
      <c r="A3404" s="136">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00000000000003" customHeight="1" x14ac:dyDescent="0.3">
      <c r="A3405" s="136">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00000000000003" customHeight="1" x14ac:dyDescent="0.3">
      <c r="A3406" s="136">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00000000000003" customHeight="1" x14ac:dyDescent="0.3">
      <c r="A3407" s="136">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00000000000003" customHeight="1" x14ac:dyDescent="0.3">
      <c r="A3408" s="136">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00000000000003" customHeight="1" x14ac:dyDescent="0.3">
      <c r="A3409" s="136">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00000000000003" customHeight="1" x14ac:dyDescent="0.3">
      <c r="A3410" s="136">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00000000000003" customHeight="1" x14ac:dyDescent="0.3">
      <c r="A3411" s="136">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00000000000003" customHeight="1" x14ac:dyDescent="0.3">
      <c r="A3412" s="136">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00000000000003" customHeight="1" x14ac:dyDescent="0.3">
      <c r="A3413" s="136">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00000000000003" customHeight="1" x14ac:dyDescent="0.3">
      <c r="A3414" s="136">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00000000000003" customHeight="1" x14ac:dyDescent="0.3">
      <c r="A3415" s="136">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00000000000003" customHeight="1" x14ac:dyDescent="0.3">
      <c r="A3416" s="136">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00000000000003" customHeight="1" x14ac:dyDescent="0.3">
      <c r="A3417" s="136">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00000000000003" customHeight="1" x14ac:dyDescent="0.3">
      <c r="A3418" s="136">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
      <c r="A3419" s="136">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
      <c r="A3420" s="136">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
      <c r="A3421" s="136">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
      <c r="A3422" s="136">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
      <c r="A3423" s="136">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
      <c r="A3424" s="136">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
      <c r="A3425" s="136">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
      <c r="A3426" s="136">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
      <c r="A3427" s="136">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
      <c r="A3428" s="136">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
      <c r="A3429" s="136">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
      <c r="A3430" s="136">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
      <c r="A3431" s="136">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
      <c r="A3432" s="136">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
      <c r="A3433" s="136">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
      <c r="A3434" s="136">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
      <c r="A3435" s="136">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
      <c r="A3436" s="136">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
      <c r="A3437" s="136">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
      <c r="A3438" s="136">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
      <c r="A3439" s="136">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
      <c r="A3440" s="136">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
      <c r="A3441" s="136">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
      <c r="A3442" s="136">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
      <c r="A3443" s="136">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
      <c r="A3444" s="136">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
      <c r="A3445" s="136">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
      <c r="A3446" s="136">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
      <c r="A3447" s="136">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
      <c r="A3448" s="136">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
      <c r="A3449" s="136">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
      <c r="A3450" s="136">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
      <c r="A3451" s="136">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
      <c r="A3452" s="136">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
      <c r="A3453" s="136">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
      <c r="A3454" s="136">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
      <c r="A3455" s="136">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
      <c r="A3456" s="136">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
      <c r="A3457" s="136">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
      <c r="A3458" s="136">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
      <c r="A3459" s="136">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
      <c r="A3460" s="136">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
      <c r="A3461" s="136">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
      <c r="A3462" s="136">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
      <c r="A3463" s="136">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
      <c r="A3464" s="136">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
      <c r="A3465" s="136">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
      <c r="A3466" s="136">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
      <c r="A3467" s="136">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
      <c r="A3468" s="136">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
      <c r="A3469" s="136">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
      <c r="A3470" s="136">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
      <c r="A3471" s="136">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
      <c r="A3472" s="136">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
      <c r="A3473" s="136">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
      <c r="A3474" s="136">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
      <c r="A3475" s="136">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
      <c r="A3476" s="136">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
      <c r="A3477" s="136">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
      <c r="A3478" s="136">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
      <c r="A3479" s="136">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
      <c r="A3480" s="136">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
      <c r="A3481" s="136">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
      <c r="A3482" s="136">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
      <c r="A3483" s="136">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
      <c r="A3484" s="136">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
      <c r="A3485" s="136">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
      <c r="A3486" s="136">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
      <c r="A3487" s="136">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
      <c r="A3488" s="136">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
      <c r="A3489" s="136">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
      <c r="A3490" s="136">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
      <c r="A3491" s="136">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
      <c r="A3492" s="136">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
      <c r="A3493" s="136">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
      <c r="A3494" s="136">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
      <c r="A3495" s="136">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
      <c r="A3496" s="136">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
      <c r="A3497" s="136">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
      <c r="A3498" s="136">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
      <c r="A3499" s="136">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
      <c r="A3500" s="136">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
      <c r="A3501" s="136">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
      <c r="A3502" s="136">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
      <c r="A3503" s="136">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
      <c r="A3504" s="136">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
      <c r="A3505" s="136">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
      <c r="A3506" s="136">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
      <c r="A3507" s="136">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
      <c r="A3508" s="136">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
      <c r="A3509" s="136">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
      <c r="A3510" s="136">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
      <c r="A3511" s="136">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
      <c r="A3512" s="136">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
      <c r="A3513" s="136">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
      <c r="A3514" s="136">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
      <c r="A3515" s="136">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
      <c r="A3516" s="136">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
      <c r="A3517" s="136">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
      <c r="A3518" s="136">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
      <c r="A3519" s="136">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
      <c r="A3520" s="136">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
      <c r="A3521" s="136">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
      <c r="A3522" s="136">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
      <c r="A3523" s="136">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
      <c r="A3524" s="136">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
      <c r="A3525" s="136">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
      <c r="A3526" s="136">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
      <c r="A3527" s="136">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
      <c r="A3528" s="136">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
      <c r="A3529" s="136">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
      <c r="A3530" s="136">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
      <c r="A3531" s="136">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
      <c r="A3532" s="136">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
      <c r="A3533" s="136">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
      <c r="A3534" s="136">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
      <c r="A3535" s="136">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
      <c r="A3536" s="136">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
      <c r="A3537" s="136">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
      <c r="A3538" s="136">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
      <c r="A3539" s="136">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
      <c r="A3540" s="136">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
      <c r="A3541" s="136">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
      <c r="A3542" s="136">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
      <c r="A3543" s="136">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
      <c r="A3544" s="136">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
      <c r="A3545" s="136">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
      <c r="A3546" s="136">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
      <c r="A3547" s="136">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
      <c r="A3548" s="136">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
      <c r="A3549" s="136">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
      <c r="A3550" s="136">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
      <c r="A3551" s="136">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
      <c r="A3552" s="136">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
      <c r="A3553" s="136">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
      <c r="A3554" s="136">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
      <c r="A3555" s="136">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
      <c r="A3556" s="136">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
      <c r="A3557" s="136">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
      <c r="A3558" s="136">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
      <c r="A3559" s="136">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
      <c r="A3560" s="136">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
      <c r="A3561" s="136">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
      <c r="A3562" s="136">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
      <c r="A3563" s="136">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
      <c r="A3564" s="136">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
      <c r="A3565" s="136">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
      <c r="A3566" s="136">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
      <c r="A3567" s="136">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
      <c r="A3568" s="136">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
      <c r="A3569" s="136">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
      <c r="A3570" s="136">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
      <c r="A3571" s="136">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
      <c r="A3572" s="136">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
      <c r="A3573" s="136">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
      <c r="A3574" s="136">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
      <c r="A3575" s="136">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
      <c r="A3576" s="136">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
      <c r="A3577" s="136">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
      <c r="A3578" s="136">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
      <c r="A3579" s="136">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
      <c r="A3580" s="136">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
      <c r="A3581" s="136">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
      <c r="A3582" s="136">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
      <c r="A3583" s="136">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
      <c r="A3584" s="136">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
      <c r="A3585" s="136">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
      <c r="A3586" s="136">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
      <c r="A3587" s="136">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
      <c r="A3588" s="136">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
      <c r="A3589" s="136">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
      <c r="A3590" s="136">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
      <c r="A3591" s="136">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
      <c r="A3592" s="136">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
      <c r="A3593" s="136">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
      <c r="A3594" s="136">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
      <c r="A3595" s="136">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
      <c r="A3596" s="136">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
      <c r="A3597" s="136">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
      <c r="A3598" s="136">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
      <c r="A3599" s="136">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
      <c r="A3600" s="136">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
      <c r="A3601" s="136">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
      <c r="A3602" s="136">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
      <c r="A3603" s="136">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
      <c r="A3604" s="136">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
      <c r="A3605" s="136">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
      <c r="A3606" s="136">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
      <c r="A3607" s="136">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
      <c r="A3608" s="136">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
      <c r="A3609" s="136">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
      <c r="A3610" s="136">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
      <c r="A3611" s="136">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
      <c r="A3612" s="136">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
      <c r="A3613" s="136">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
      <c r="A3614" s="136">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
      <c r="A3615" s="136">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
      <c r="A3616" s="136">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
      <c r="A3617" s="136">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
      <c r="A3618" s="136">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
      <c r="A3619" s="136">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
      <c r="A3620" s="136">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
      <c r="A3621" s="136">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
      <c r="A3622" s="136">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
      <c r="A3623" s="136">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
      <c r="A3624" s="136">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
      <c r="A3625" s="136">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
      <c r="A3626" s="136">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
      <c r="A3627" s="136">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
      <c r="A3628" s="136">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
      <c r="A3629" s="136">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
      <c r="A3630" s="136">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
      <c r="A3631" s="136">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
      <c r="A3632" s="136">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
      <c r="A3633" s="136">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
      <c r="A3634" s="136">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
      <c r="A3635" s="136">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
      <c r="A3636" s="136">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
      <c r="A3637" s="136">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
      <c r="A3638" s="136">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
      <c r="A3639" s="136">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
      <c r="A3640" s="136">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
      <c r="A3641" s="136">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
      <c r="A3642" s="136">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
      <c r="A3643" s="136">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
      <c r="A3644" s="136">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
      <c r="A3645" s="136">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
      <c r="A3646" s="136">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
      <c r="A3647" s="136">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
      <c r="A3648" s="136">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
      <c r="A3649" s="136">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
      <c r="A3650" s="136">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
      <c r="A3651" s="136">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
      <c r="A3652" s="136">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
      <c r="A3653" s="136">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
      <c r="A3654" s="136">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
      <c r="A3655" s="136">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
      <c r="A3656" s="136">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
      <c r="A3657" s="136">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
      <c r="A3658" s="136">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
      <c r="A3659" s="136">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
      <c r="A3660" s="136">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
      <c r="A3661" s="136">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
      <c r="A3662" s="136">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
      <c r="A3663" s="136">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
      <c r="A3664" s="136">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
      <c r="A3665" s="136">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
      <c r="A3666" s="136">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
      <c r="A3667" s="136">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
      <c r="A3668" s="136">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
      <c r="A3669" s="136">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
      <c r="A3670" s="136">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
      <c r="A3671" s="136">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
      <c r="A3672" s="136">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
      <c r="A3673" s="136">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
      <c r="A3674" s="136">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
      <c r="A3675" s="136">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
      <c r="A3676" s="136">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
      <c r="A3677" s="136">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
      <c r="A3678" s="136">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
      <c r="A3679" s="136">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
      <c r="A3680" s="136">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
      <c r="A3681" s="136">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
      <c r="A3682" s="136">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
      <c r="A3683" s="136">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
      <c r="A3684" s="136">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
      <c r="A3685" s="136">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
      <c r="A3686" s="136">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
      <c r="A3687" s="136">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
      <c r="A3688" s="136">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
      <c r="A3689" s="136">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
      <c r="A3690" s="136">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
      <c r="A3691" s="136">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
      <c r="A3692" s="136">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
      <c r="A3693" s="136">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
      <c r="A3694" s="136">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
      <c r="A3695" s="136">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
      <c r="A3696" s="136">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
      <c r="A3697" s="136">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
      <c r="A3698" s="136">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
      <c r="A3699" s="136">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
      <c r="A3700" s="136">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
      <c r="A3701" s="136">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
      <c r="A3702" s="136">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
      <c r="A3703" s="136">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
      <c r="A3704" s="136">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
      <c r="A3705" s="136">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
      <c r="A3706" s="136">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
      <c r="A3707" s="136">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
      <c r="A3708" s="136">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
      <c r="A3709" s="136">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
      <c r="A3710" s="136">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
      <c r="A3711" s="136">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
      <c r="A3712" s="136">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
      <c r="A3713" s="136">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
      <c r="A3714" s="136">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
      <c r="A3715" s="136">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
      <c r="A3716" s="136">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
      <c r="A3717" s="136">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
      <c r="A3718" s="136">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
      <c r="A3719" s="136">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
      <c r="A3720" s="136">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
      <c r="A3721" s="136">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
      <c r="A3722" s="136">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
      <c r="A3723" s="136">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
      <c r="A3724" s="136">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
      <c r="A3725" s="136">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
      <c r="A3726" s="136">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
      <c r="A3727" s="136">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
      <c r="A3728" s="136">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
      <c r="A3729" s="136">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
      <c r="A3730" s="136">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
      <c r="A3731" s="136">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
      <c r="A3732" s="136">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
      <c r="A3733" s="136">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
      <c r="A3734" s="136">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
      <c r="A3735" s="136">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
      <c r="A3736" s="136">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
      <c r="A3737" s="136">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
      <c r="A3738" s="136">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
      <c r="A3739" s="136">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
      <c r="A3740" s="136">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
      <c r="A3741" s="136">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
      <c r="A3742" s="136">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
      <c r="A3743" s="136">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
      <c r="A3744" s="136">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
      <c r="A3745" s="136">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
      <c r="A3746" s="136">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
      <c r="A3747" s="136">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
      <c r="A3748" s="136">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
      <c r="A3749" s="136">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
      <c r="A3750" s="136">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
      <c r="A3751" s="136">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
      <c r="A3752" s="136">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
      <c r="A3753" s="136">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
      <c r="A3754" s="136">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
      <c r="A3755" s="136">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
      <c r="A3756" s="136">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
      <c r="A3757" s="136">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
      <c r="A3758" s="136">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
      <c r="A3759" s="136">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
      <c r="A3760" s="136">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
      <c r="A3761" s="136">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
      <c r="A3762" s="136">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
      <c r="A3763" s="136">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
      <c r="A3764" s="136">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
      <c r="A3765" s="136">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
      <c r="A3766" s="136">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
      <c r="A3767" s="136">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
      <c r="A3768" s="136">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
      <c r="A3769" s="136">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
      <c r="A3770" s="136">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
      <c r="A3771" s="136">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
      <c r="A3772" s="136">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
      <c r="A3773" s="136">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
      <c r="A3774" s="136">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
      <c r="A3775" s="136">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
      <c r="A3776" s="136">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
      <c r="A3777" s="136">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
      <c r="A3778" s="136">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
      <c r="A3779" s="136">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
      <c r="A3780" s="136">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
      <c r="A3781" s="136">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
      <c r="A3782" s="136">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
      <c r="A3783" s="136">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
      <c r="A3784" s="136">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
      <c r="A3785" s="136">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
      <c r="A3786" s="136">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
      <c r="A3787" s="136">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
      <c r="A3788" s="136">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
      <c r="A3789" s="136">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
      <c r="A3790" s="136">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
      <c r="A3791" s="136">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
      <c r="A3792" s="136">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
      <c r="A3793" s="136">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
      <c r="A3794" s="136">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
      <c r="A3795" s="136">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
      <c r="A3796" s="136">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
      <c r="A3797" s="136">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
      <c r="A3798" s="136">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
      <c r="A3799" s="136">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
      <c r="A3800" s="136">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
      <c r="A3801" s="136">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
      <c r="A3802" s="136">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
      <c r="A3803" s="136">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
      <c r="A3804" s="136">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
      <c r="A3805" s="136">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
      <c r="A3806" s="136">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
      <c r="A3807" s="136">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
      <c r="A3808" s="136">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
      <c r="A3809" s="136">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
      <c r="A3810" s="136">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
      <c r="A3811" s="136">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
      <c r="A3812" s="136">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
      <c r="A3813" s="136">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
      <c r="A3814" s="136">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
      <c r="A3815" s="136">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
      <c r="A3816" s="136">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
      <c r="A3817" s="136">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
      <c r="A3818" s="136">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
      <c r="A3819" s="136">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
      <c r="A3820" s="136">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
      <c r="A3821" s="136">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
      <c r="A3822" s="136">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
      <c r="A3823" s="136">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
      <c r="A3824" s="136">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
      <c r="A3825" s="136">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
      <c r="A3826" s="136">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
      <c r="A3827" s="136">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
      <c r="A3828" s="136">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
      <c r="A3829" s="136">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
      <c r="A3830" s="136">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
      <c r="A3831" s="136">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
      <c r="A3832" s="136">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
      <c r="A3833" s="136">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
      <c r="A3834" s="136">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
      <c r="A3835" s="136">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
      <c r="A3836" s="136">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
      <c r="A3837" s="136">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
      <c r="A3838" s="136">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
      <c r="A3839" s="136">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
      <c r="A3840" s="136">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
      <c r="A3841" s="136">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
      <c r="A3842" s="136">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
      <c r="A3843" s="136">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
      <c r="A3844" s="136">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
      <c r="A3845" s="136">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
      <c r="A3846" s="136">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
      <c r="A3847" s="136">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
      <c r="A3848" s="136">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
      <c r="A3849" s="136">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
      <c r="A3850" s="136">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
      <c r="A3851" s="136">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
      <c r="A3852" s="136">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
      <c r="A3853" s="136">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
      <c r="A3854" s="136">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
      <c r="A3855" s="136">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
      <c r="A3856" s="136">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
      <c r="A3857" s="136">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
      <c r="A3858" s="136">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
      <c r="A3859" s="136">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
      <c r="A3860" s="136">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
      <c r="A3861" s="136">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
      <c r="A3862" s="136">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
      <c r="A3863" s="136">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
      <c r="A3864" s="136">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
      <c r="A3865" s="136">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
      <c r="A3866" s="136">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
      <c r="A3867" s="136">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
      <c r="A3868" s="136">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
      <c r="A3869" s="136">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
      <c r="A3870" s="136">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
      <c r="A3871" s="136">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
      <c r="A3872" s="136">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
      <c r="A3873" s="136">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
      <c r="A3874" s="136">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
      <c r="A3875" s="136">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
      <c r="A3876" s="136">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
      <c r="A3877" s="136">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
      <c r="A3878" s="136">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
      <c r="A3879" s="136">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
      <c r="A3880" s="136">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
      <c r="A3881" s="136">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
      <c r="A3882" s="136">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
      <c r="A3883" s="136">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
      <c r="A3884" s="136">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
      <c r="A3885" s="136">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
      <c r="A3886" s="136">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
      <c r="A3887" s="136">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
      <c r="A3888" s="136">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
      <c r="A3889" s="136">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
      <c r="A3890" s="136">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
      <c r="A3891" s="136">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
      <c r="A3892" s="136">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
      <c r="A3893" s="136">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
      <c r="A3894" s="136">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
      <c r="A3895" s="136">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
      <c r="A3896" s="136">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
      <c r="A3897" s="136">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
      <c r="A3898" s="136">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
      <c r="A3899" s="136">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
      <c r="A3900" s="136">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
      <c r="A3901" s="136">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
      <c r="A3902" s="136">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
      <c r="A3903" s="136">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
      <c r="A3904" s="136">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
      <c r="A3905" s="136">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
      <c r="A3906" s="136">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
      <c r="A3907" s="136">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
      <c r="A3908" s="136">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
      <c r="A3909" s="136">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
      <c r="A3910" s="136">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
      <c r="A3911" s="136">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
      <c r="A3912" s="136">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
      <c r="A3913" s="136">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
      <c r="A3914" s="136">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
      <c r="A3915" s="136">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
      <c r="A3916" s="136">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
      <c r="A3917" s="136">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
      <c r="A3918" s="136">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
      <c r="A3919" s="136">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
      <c r="A3920" s="136">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
      <c r="A3921" s="136">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
      <c r="A3922" s="136">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
      <c r="A3923" s="136">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
      <c r="A3924" s="136">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
      <c r="A3925" s="136">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
      <c r="A3926" s="136">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
      <c r="A3927" s="136">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
      <c r="A3928" s="136">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
      <c r="A3929" s="136">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
      <c r="A3930" s="136">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
      <c r="A3931" s="136">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
      <c r="A3932" s="136">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
      <c r="A3933" s="136">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
      <c r="A3934" s="136">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
      <c r="A3935" s="136">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
      <c r="A3936" s="136">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
      <c r="A3937" s="136">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
      <c r="A3938" s="136">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
      <c r="A3939" s="136">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
      <c r="A3940" s="136">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
      <c r="A3941" s="136">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
      <c r="A3942" s="136">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
      <c r="A3943" s="136">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
      <c r="A3944" s="136">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
      <c r="A3945" s="136">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
      <c r="A3946" s="136">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
      <c r="A3947" s="136">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
      <c r="A3948" s="136">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
      <c r="A3949" s="136">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
      <c r="A3950" s="136">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
      <c r="A3951" s="136">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
      <c r="A3952" s="136">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
      <c r="A3953" s="136">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
      <c r="A3954" s="136">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
      <c r="A3955" s="136">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
      <c r="A3956" s="136">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
      <c r="A3957" s="136">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
      <c r="A3958" s="136">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
      <c r="A3959" s="136">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
      <c r="A3960" s="136">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
      <c r="A3961" s="136">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
      <c r="A3962" s="136">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
      <c r="A3963" s="136">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
      <c r="A3964" s="136">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
      <c r="A3965" s="136">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
      <c r="A3966" s="136">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
      <c r="A3967" s="136">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
      <c r="A3968" s="136">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
      <c r="A3969" s="13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
      <c r="A3970" s="13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
      <c r="A3971" s="13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
      <c r="A3972" s="13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
      <c r="A3973" s="13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
      <c r="A3974" s="13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
      <c r="A3975" s="13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
      <c r="A3976" s="13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
      <c r="A3977" s="13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
      <c r="A3978" s="13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
      <c r="A3979" s="13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
      <c r="A3980" s="13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
      <c r="A3981" s="13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
      <c r="A3982" s="13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
      <c r="A3983" s="13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
      <c r="A3984" s="13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
      <c r="A3985" s="13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
      <c r="A3986" s="13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
      <c r="A3987" s="13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
      <c r="A3988" s="13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
      <c r="A3989" s="13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
      <c r="A3990" s="13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
      <c r="A3991" s="13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
      <c r="A3992" s="13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
      <c r="A3993" s="13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
      <c r="A3994" s="13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
      <c r="A3995" s="13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
      <c r="A3996" s="13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
      <c r="A3997" s="13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
      <c r="A3998" s="13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
      <c r="A3999" s="13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
      <c r="A4000" s="13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
      <c r="A4001" s="13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
      <c r="A4002" s="13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
      <c r="A4003" s="13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
      <c r="A4004" s="13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
      <c r="A4005" s="13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
      <c r="A4006" s="13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
      <c r="A4007" s="13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
      <c r="A4008" s="13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
      <c r="A4009" s="13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
      <c r="A4010" s="13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
      <c r="A4011" s="13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
      <c r="A4012" s="13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
      <c r="A4013" s="13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
      <c r="A4014" s="13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
      <c r="A4015" s="13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
      <c r="A4016" s="13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
      <c r="A4017" s="13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
      <c r="A4018" s="13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
      <c r="A4019" s="13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
      <c r="A4020" s="13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
      <c r="A4021" s="13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
      <c r="A4022" s="13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
      <c r="A4023" s="13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
      <c r="A4024" s="13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
      <c r="A4025" s="13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
      <c r="A4026" s="13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
      <c r="A4027" s="13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
      <c r="A4028" s="13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
      <c r="A4029" s="13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
      <c r="A4030" s="13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
      <c r="A4031" s="13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
      <c r="A4032" s="13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
      <c r="A4033" s="13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
      <c r="A4034" s="13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
      <c r="A4035" s="13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
      <c r="A4036" s="13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
      <c r="A4037" s="13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
      <c r="A4038" s="13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
      <c r="A4039" s="13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
      <c r="A4040" s="13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
      <c r="A4041" s="13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
      <c r="A4042" s="13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
      <c r="A4043" s="13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
      <c r="A4044" s="13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
      <c r="A4045" s="13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
      <c r="A4046" s="13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
      <c r="A4047" s="13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
      <c r="A4048" s="13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
      <c r="A4049" s="13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
      <c r="A4050" s="13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
      <c r="A4051" s="13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
      <c r="A4052" s="13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
      <c r="A4053" s="13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
      <c r="A4054" s="13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
      <c r="A4055" s="13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
      <c r="A4056" s="13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
      <c r="A4057" s="13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
      <c r="A4058" s="13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
      <c r="A4059" s="13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
      <c r="A4060" s="13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
      <c r="A4061" s="13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
      <c r="A4062" s="13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
      <c r="A4063" s="13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
      <c r="A4064" s="13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
      <c r="A4065" s="13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
      <c r="A4066" s="13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
      <c r="A4067" s="13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
      <c r="A4068" s="13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
      <c r="A4069" s="13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
      <c r="A4070" s="13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
      <c r="A4071" s="13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
      <c r="A4072" s="13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
      <c r="A4073" s="13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
      <c r="A4074" s="13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
      <c r="A4075" s="13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
      <c r="A4076" s="13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
      <c r="A4077" s="13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
      <c r="A4078" s="13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
      <c r="A4079" s="13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
      <c r="A4080" s="13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
      <c r="A4081" s="13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
      <c r="A4082" s="13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
      <c r="A4083" s="13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
      <c r="A4084" s="13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
      <c r="A4085" s="13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
      <c r="A4086" s="13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
      <c r="A4087" s="13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
      <c r="A4088" s="13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
      <c r="A4089" s="13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
      <c r="A4090" s="13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
      <c r="A4091" s="13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
      <c r="A4092" s="13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
      <c r="A4093" s="13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
      <c r="A4094" s="13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
      <c r="A4095" s="13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
      <c r="A4096" s="13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
      <c r="A4097" s="13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
      <c r="A4098" s="13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
      <c r="A4099" s="13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
      <c r="A4100" s="13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
      <c r="A4101" s="13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
      <c r="A4102" s="13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
      <c r="A4103" s="13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
      <c r="A4104" s="13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
      <c r="A4105" s="13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
      <c r="A4106" s="13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
      <c r="A4107" s="13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
      <c r="A4108" s="13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
      <c r="A4109" s="13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
      <c r="A4110" s="13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
      <c r="A4111" s="13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
      <c r="A4112" s="13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
      <c r="A4113" s="13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
      <c r="A4114" s="13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
      <c r="A4115" s="13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
      <c r="A4116" s="13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
      <c r="A4117" s="13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
      <c r="A4118" s="13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
      <c r="A4119" s="13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
      <c r="A4120" s="13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
      <c r="A4121" s="13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
      <c r="A4122" s="13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
      <c r="A4123" s="13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
      <c r="A4124" s="13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
      <c r="A4125" s="13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
      <c r="A4126" s="13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
      <c r="A4127" s="13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
      <c r="A4128" s="13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
      <c r="A4129" s="13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
      <c r="A4130" s="13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
      <c r="A4131" s="13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
      <c r="A4132" s="13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
      <c r="A4133" s="13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
      <c r="A4134" s="13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
      <c r="A4135" s="13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
      <c r="A4136" s="13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
      <c r="A4137" s="13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
      <c r="A4138" s="13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
      <c r="A4139" s="13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
      <c r="A4140" s="13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
      <c r="A4141" s="13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
      <c r="A4142" s="13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
      <c r="A4143" s="13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
      <c r="A4144" s="13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
      <c r="A4145" s="13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
      <c r="A4146" s="13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
      <c r="A4147" s="13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
      <c r="A4148" s="13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
      <c r="A4149" s="13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
      <c r="A4150" s="13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
      <c r="A4151" s="13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
      <c r="A4152" s="13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
      <c r="A4153" s="13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
      <c r="A4154" s="13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
      <c r="A4155" s="13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
      <c r="A4156" s="13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
      <c r="A4157" s="13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
      <c r="A4158" s="13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
      <c r="A4159" s="13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
      <c r="A4160" s="13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
      <c r="A4161" s="13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
      <c r="A4162" s="13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
      <c r="A4163" s="13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
      <c r="A4164" s="13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
      <c r="A4165" s="13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
      <c r="A4166" s="13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
      <c r="A4167" s="13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
      <c r="A4168" s="13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
      <c r="A4169" s="13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
      <c r="A4170" s="13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
      <c r="A4171" s="13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
      <c r="A4172" s="13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
      <c r="A4173" s="13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
      <c r="A4174" s="13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
      <c r="A4175" s="13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
      <c r="A4176" s="13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
      <c r="A4177" s="13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
      <c r="A4178" s="13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
      <c r="A4179" s="13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
      <c r="A4180" s="13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
      <c r="A4181" s="13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
      <c r="A4182" s="13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
      <c r="A4183" s="13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
      <c r="A4184" s="13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
      <c r="A4185" s="13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
      <c r="A4186" s="13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
      <c r="A4187" s="13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
      <c r="A4188" s="13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
      <c r="A4189" s="13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
      <c r="A4190" s="13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
      <c r="A4191" s="13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
      <c r="A4192" s="13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
      <c r="A4193" s="13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
      <c r="A4194" s="13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
      <c r="A4195" s="13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
      <c r="A4196" s="13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
      <c r="A4197" s="13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
      <c r="A4198" s="13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
      <c r="A4199" s="13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
      <c r="A4200" s="13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
      <c r="A4201" s="13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
      <c r="A4202" s="13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
      <c r="A4203" s="13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
      <c r="A4204" s="13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
      <c r="A4205" s="13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
      <c r="A4206" s="13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
      <c r="A4207" s="13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
      <c r="A4208" s="13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
      <c r="A4209" s="13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
      <c r="A4210" s="13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
      <c r="A4211" s="13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
      <c r="A4212" s="13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
      <c r="A4213" s="13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
      <c r="A4214" s="13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
      <c r="A4215" s="13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
      <c r="A4216" s="13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
      <c r="A4217" s="13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
      <c r="A4218" s="13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
      <c r="A4219" s="13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
      <c r="A4220" s="13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
      <c r="A4221" s="13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
      <c r="A4222" s="13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
      <c r="A4223" s="13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
      <c r="A4224" s="13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
      <c r="A4225" s="13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
      <c r="A4226" s="13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
      <c r="A4227" s="13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
      <c r="A4228" s="13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
      <c r="A4229" s="13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
      <c r="A4230" s="13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
      <c r="A4231" s="13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
      <c r="A4232" s="13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
      <c r="A4233" s="13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
      <c r="A4234" s="13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
      <c r="A4235" s="13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
      <c r="A4236" s="13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
      <c r="A4237" s="13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
      <c r="A4238" s="13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
      <c r="A4239" s="13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
      <c r="A4240" s="13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
      <c r="A4241" s="13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
      <c r="A4242" s="13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
      <c r="A4243" s="13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
      <c r="A4244" s="13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
      <c r="A4245" s="13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
      <c r="A4246" s="13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
      <c r="A4247" s="13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
      <c r="A4248" s="13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
      <c r="A4249" s="13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
      <c r="A4250" s="13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
      <c r="A4251" s="13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
      <c r="A4252" s="13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
      <c r="A4253" s="13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
      <c r="A4254" s="13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
      <c r="A4255" s="13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
      <c r="A4256" s="13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
      <c r="A4257" s="13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
      <c r="A4258" s="13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
      <c r="A4259" s="13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
      <c r="A4260" s="13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
      <c r="A4261" s="13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
      <c r="A4262" s="13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
      <c r="A4263" s="13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
      <c r="A4264" s="13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
      <c r="A4265" s="13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
      <c r="A4266" s="13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
      <c r="A4267" s="13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
      <c r="A4268" s="13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
      <c r="A4269" s="13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
      <c r="A4270" s="13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
      <c r="A4271" s="13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
      <c r="A4272" s="13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
      <c r="A4273" s="13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
      <c r="A4274" s="13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
      <c r="A4275" s="13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
      <c r="A4276" s="13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
      <c r="A4277" s="13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
      <c r="A4278" s="13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
      <c r="A4279" s="13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
      <c r="A4280" s="13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
      <c r="A4281" s="13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
      <c r="A4282" s="13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
      <c r="A4283" s="13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
      <c r="A4284" s="13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
      <c r="A4285" s="13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
      <c r="A4286" s="13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
      <c r="A4287" s="13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
      <c r="A4288" s="13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
      <c r="A4289" s="13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
      <c r="A4290" s="13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
      <c r="A4291" s="13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
      <c r="A4292" s="13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
      <c r="A4293" s="13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
      <c r="A4294" s="13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
      <c r="A4295" s="13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
      <c r="A4296" s="13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
      <c r="A4297" s="13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
      <c r="A4298" s="13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
      <c r="A4299" s="13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
      <c r="A4300" s="13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
      <c r="A4301" s="13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
      <c r="A4302" s="13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
      <c r="A4303" s="13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
      <c r="A4304" s="13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
      <c r="A4305" s="13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
      <c r="A4306" s="13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
      <c r="A4307" s="13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
      <c r="A4308" s="13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
      <c r="A4309" s="13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
      <c r="A4310" s="13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
      <c r="A4311" s="13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
      <c r="A4312" s="13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
      <c r="A4313" s="13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
      <c r="A4314" s="13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
      <c r="A4315" s="13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
      <c r="A4316" s="13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
      <c r="A4317" s="13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
      <c r="A4318" s="13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
      <c r="A4319" s="13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
      <c r="A4320" s="13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
      <c r="A4321" s="13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
      <c r="A4322" s="13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
      <c r="A4323" s="13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
      <c r="A4324" s="13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
      <c r="A4325" s="13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
      <c r="A4326" s="13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
      <c r="A4327" s="13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
      <c r="A4328" s="13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
      <c r="A4329" s="13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
      <c r="A4330" s="13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
      <c r="A4331" s="13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
      <c r="A4332" s="13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
      <c r="A4333" s="13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
      <c r="A4334" s="13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
      <c r="A4335" s="13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
      <c r="A4336" s="13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
      <c r="A4337" s="13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
      <c r="A4338" s="13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
      <c r="A4339" s="13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
      <c r="A4340" s="13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
      <c r="A4341" s="13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
      <c r="A4342" s="13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
      <c r="A4343" s="13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
      <c r="A4344" s="13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
      <c r="A4345" s="13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
      <c r="A4346" s="13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
      <c r="A4347" s="13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
      <c r="A4348" s="13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
      <c r="A4349" s="13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
      <c r="A4350" s="13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
      <c r="A4351" s="13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
      <c r="A4352" s="13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
      <c r="A4353" s="13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
      <c r="A4354" s="13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
      <c r="A4355" s="13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
      <c r="A4356" s="13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
      <c r="A4357" s="13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
      <c r="A4358" s="13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
      <c r="A4359" s="13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
      <c r="A4360" s="13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
      <c r="A4361" s="13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
      <c r="A4362" s="13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
      <c r="A4363" s="13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
      <c r="A4364" s="13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
      <c r="A4365" s="13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
      <c r="A4366" s="13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
      <c r="A4367" s="13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
      <c r="A4368" s="13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
      <c r="A4369" s="13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
      <c r="A4370" s="13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
      <c r="A4371" s="13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
      <c r="A4372" s="13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
      <c r="A4373" s="13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
      <c r="A4374" s="13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
      <c r="A4375" s="13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
      <c r="A4376" s="13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
      <c r="A4377" s="13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
      <c r="A4378" s="13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
      <c r="A4379" s="13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
      <c r="A4380" s="13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
      <c r="A4381" s="13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
      <c r="A4382" s="13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
      <c r="A4383" s="13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
      <c r="A4384" s="13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
      <c r="A4385" s="13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
      <c r="A4386" s="13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
      <c r="A4387" s="13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
      <c r="A4388" s="13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
      <c r="A4389" s="13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
      <c r="A4390" s="13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
      <c r="A4391" s="13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
      <c r="A4392" s="13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
      <c r="A4393" s="13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
      <c r="A4394" s="13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
      <c r="A4395" s="13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
      <c r="A4396" s="13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
      <c r="A4397" s="13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
      <c r="A4398" s="13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
      <c r="A4399" s="13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
      <c r="A4400" s="13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
      <c r="A4401" s="13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
      <c r="A4402" s="13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
      <c r="A4403" s="13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
      <c r="A4404" s="13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
      <c r="A4405" s="13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
      <c r="A4406" s="13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
      <c r="A4407" s="13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
      <c r="A4408" s="13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
      <c r="A4409" s="13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
      <c r="A4410" s="13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
      <c r="A4411" s="13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
      <c r="A4412" s="13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
      <c r="A4413" s="13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
      <c r="A4414" s="13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
      <c r="A4415" s="13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
      <c r="A4416" s="13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
      <c r="A4417" s="13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
      <c r="A4418" s="13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
      <c r="A4419" s="13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
      <c r="A4420" s="13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
      <c r="A4421" s="13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
      <c r="A4422" s="13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
      <c r="A4423" s="13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
      <c r="A4424" s="13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
      <c r="A4425" s="13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
      <c r="A4426" s="13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
      <c r="A4427" s="13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
      <c r="A4428" s="13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
      <c r="A4429" s="13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
      <c r="A4430" s="13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
      <c r="A4431" s="13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
      <c r="A4432" s="13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
      <c r="A4433" s="13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
      <c r="A4434" s="13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
      <c r="A4435" s="13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
      <c r="A4436" s="13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
      <c r="A4437" s="13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
      <c r="A4438" s="13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
      <c r="A4439" s="13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
      <c r="A4440" s="13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
      <c r="A4441" s="13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
      <c r="A4442" s="13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
      <c r="A4443" s="13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
      <c r="A4444" s="13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
      <c r="A4445" s="13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
      <c r="A4446" s="13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
      <c r="A4447" s="13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
      <c r="A4448" s="13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
      <c r="A4449" s="13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
      <c r="A4450" s="13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
      <c r="A4451" s="13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
      <c r="A4452" s="13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
      <c r="A4453" s="13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
      <c r="A4454" s="13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
      <c r="A4455" s="13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
      <c r="A4456" s="13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
      <c r="A4457" s="13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
      <c r="A4458" s="13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
      <c r="A4459" s="13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
      <c r="A4460" s="13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
      <c r="A4461" s="13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
      <c r="A4462" s="13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
      <c r="A4463" s="13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
      <c r="A4464" s="13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
      <c r="A4465" s="13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
      <c r="A4466" s="13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
      <c r="A4467" s="13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
      <c r="A4468" s="13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
      <c r="A4469" s="13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
      <c r="A4470" s="13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
      <c r="A4471" s="13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
      <c r="A4472" s="13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
      <c r="A4473" s="13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
      <c r="A4474" s="13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
      <c r="A4475" s="13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
      <c r="A4476" s="13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
      <c r="A4477" s="13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
      <c r="A4478" s="13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
      <c r="A4479" s="13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
      <c r="A4480" s="13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
      <c r="A4481" s="13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
      <c r="A4482" s="13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
      <c r="A4483" s="13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
      <c r="A4484" s="13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
      <c r="A4485" s="13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
      <c r="A4486" s="13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
      <c r="A4487" s="13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
      <c r="A4488" s="13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
      <c r="A4489" s="13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
      <c r="A4490" s="13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
      <c r="A4491" s="13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
      <c r="A4492" s="13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
      <c r="A4493" s="13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
      <c r="A4494" s="13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
      <c r="A4495" s="13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
      <c r="A4496" s="13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
      <c r="A4497" s="13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
      <c r="A4498" s="13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
      <c r="A4499" s="13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
      <c r="A4500" s="13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
      <c r="A4501" s="13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
      <c r="A4502" s="13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
      <c r="A4503" s="13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
      <c r="A4504" s="13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
      <c r="A4505" s="13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
      <c r="A4506" s="13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
      <c r="A4507" s="13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
      <c r="A4508" s="13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
      <c r="A4509" s="13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
      <c r="A4510" s="13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
      <c r="A4511" s="13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
      <c r="A4512" s="13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
      <c r="A4513" s="13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
      <c r="A4514" s="13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
      <c r="A4515" s="13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
      <c r="A4516" s="13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
      <c r="A4517" s="13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
      <c r="A4518" s="13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
      <c r="A4519" s="13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
      <c r="A4520" s="13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
      <c r="A4521" s="13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
      <c r="A4522" s="13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
      <c r="A4523" s="13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
      <c r="A4524" s="13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
      <c r="A4525" s="13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
      <c r="A4526" s="13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
      <c r="A4527" s="13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
      <c r="A4528" s="13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
      <c r="A4529" s="13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
      <c r="A4530" s="13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
      <c r="A4531" s="13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
      <c r="A4532" s="13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
      <c r="A4533" s="13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
      <c r="A4534" s="13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
      <c r="A4535" s="13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
      <c r="A4536" s="13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
      <c r="A4537" s="13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
      <c r="A4538" s="13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
      <c r="A4539" s="13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
      <c r="A4540" s="13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
      <c r="A4541" s="13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
      <c r="A4542" s="13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
      <c r="A4543" s="13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
      <c r="A4544" s="13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
      <c r="A4545" s="13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
      <c r="A4546" s="13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
      <c r="A4547" s="13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
      <c r="A4548" s="13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
      <c r="A4549" s="13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
      <c r="A4550" s="13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
      <c r="A4551" s="13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
      <c r="A4552" s="13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
      <c r="A4553" s="13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
      <c r="A4554" s="13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
      <c r="A4555" s="13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
      <c r="A4556" s="13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
      <c r="A4557" s="13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
      <c r="A4558" s="13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
      <c r="A4559" s="13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
      <c r="A4560" s="13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
      <c r="A4561" s="13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
      <c r="A4562" s="13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
      <c r="A4563" s="13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
      <c r="A4564" s="13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
      <c r="A4565" s="13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
      <c r="A4566" s="13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
      <c r="A4567" s="13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
      <c r="A4568" s="13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
      <c r="A4569" s="13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
      <c r="A4570" s="13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
      <c r="A4571" s="13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
      <c r="A4572" s="13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
      <c r="A4573" s="13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
      <c r="A4574" s="13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
      <c r="A4575" s="13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
      <c r="A4576" s="13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
      <c r="A4577" s="13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
      <c r="A4578" s="13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
      <c r="A4579" s="13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
      <c r="A4580" s="13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
      <c r="A4581" s="13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
      <c r="A4582" s="13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
      <c r="A4583" s="13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
      <c r="A4584" s="13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
      <c r="A4585" s="13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
      <c r="A4586" s="13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
      <c r="A4587" s="13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
      <c r="A4588" s="13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
      <c r="A4589" s="13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
      <c r="A4590" s="13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
      <c r="A4591" s="13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
      <c r="A4592" s="13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
      <c r="A4593" s="13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
      <c r="A4594" s="13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
      <c r="A4595" s="13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
      <c r="A4596" s="13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
      <c r="A4597" s="13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
      <c r="A4598" s="13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
      <c r="A4599" s="13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
      <c r="A4600" s="13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
      <c r="A4601" s="13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
      <c r="A4602" s="13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
      <c r="A4603" s="13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
      <c r="A4604" s="13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
      <c r="A4605" s="13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
      <c r="A4606" s="13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
      <c r="A4607" s="13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
      <c r="A4608" s="13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
      <c r="A4609" s="13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
      <c r="A4610" s="13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
      <c r="A4611" s="13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
      <c r="A4612" s="13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
      <c r="A4613" s="13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
      <c r="A4614" s="13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
      <c r="A4615" s="13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
      <c r="A4616" s="13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
      <c r="A4617" s="13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
      <c r="A4618" s="13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
      <c r="A4619" s="13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
      <c r="A4620" s="13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
      <c r="A4621" s="13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
      <c r="A4622" s="13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
      <c r="A4623" s="13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
      <c r="A4624" s="13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
      <c r="A4625" s="13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
      <c r="A4626" s="13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
      <c r="A4627" s="13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
      <c r="A4628" s="13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
      <c r="A4629" s="13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
      <c r="A4630" s="13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
      <c r="A4631" s="13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
      <c r="A4632" s="13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
      <c r="A4633" s="13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
      <c r="A4634" s="13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
      <c r="A4635" s="13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
      <c r="A4636" s="13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
      <c r="A4637" s="13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
      <c r="A4638" s="13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
      <c r="A4639" s="13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
      <c r="A4640" s="13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
      <c r="A4641" s="13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
      <c r="A4642" s="13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
      <c r="A4643" s="13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
      <c r="A4644" s="13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
      <c r="A4645" s="13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
      <c r="A4646" s="13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
      <c r="A4647" s="13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
      <c r="A4648" s="13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
      <c r="A4649" s="13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
      <c r="A4650" s="13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
      <c r="A4651" s="13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
      <c r="A4652" s="13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
      <c r="A4653" s="13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
      <c r="A4654" s="13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
      <c r="A4655" s="13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
      <c r="A4656" s="13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
      <c r="A4657" s="13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
      <c r="A4658" s="13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
      <c r="A4659" s="13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
      <c r="A4660" s="13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
      <c r="A4661" s="13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
      <c r="A4662" s="13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
      <c r="A4663" s="13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
      <c r="A4664" s="13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
      <c r="A4665" s="13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
      <c r="A4666" s="13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
      <c r="A4667" s="13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
      <c r="A4668" s="13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
      <c r="A4669" s="13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
      <c r="A4670" s="13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
      <c r="A4671" s="13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
      <c r="A4672" s="13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
      <c r="A4673" s="13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
      <c r="A4674" s="13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
      <c r="A4675" s="13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
      <c r="A4676" s="13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
      <c r="A4677" s="13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
      <c r="A4678" s="13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
      <c r="A4679" s="13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
      <c r="A4680" s="13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
      <c r="A4681" s="13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
      <c r="A4682" s="13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
      <c r="A4683" s="13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
      <c r="A4684" s="13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
      <c r="A4685" s="13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
      <c r="A4686" s="13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
      <c r="A4687" s="13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
      <c r="A4688" s="13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
      <c r="A4689" s="13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
      <c r="A4690" s="13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
      <c r="A4691" s="13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
      <c r="A4692" s="13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
      <c r="A4693" s="13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
      <c r="A4694" s="13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
      <c r="A4695" s="13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
      <c r="A4696" s="13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
      <c r="A4697" s="13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
      <c r="A4698" s="13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
      <c r="A4699" s="13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
      <c r="A4700" s="13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
      <c r="A4701" s="13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
      <c r="A4702" s="13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
      <c r="A4703" s="13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
      <c r="A4704" s="13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
      <c r="A4705" s="13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
      <c r="A4706" s="13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
      <c r="A4707" s="13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
      <c r="A4708" s="13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
      <c r="A4709" s="13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
      <c r="A4710" s="13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
      <c r="A4711" s="13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
      <c r="A4712" s="13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
      <c r="A4713" s="13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
      <c r="A4714" s="13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
      <c r="A4715" s="13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
      <c r="A4716" s="13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
      <c r="A4717" s="13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
      <c r="A4718" s="13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
      <c r="A4719" s="13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
      <c r="A4720" s="13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
      <c r="A4721" s="13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
      <c r="A4722" s="13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
      <c r="A4723" s="13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
      <c r="A4724" s="13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
      <c r="A4725" s="13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
      <c r="A4726" s="13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
      <c r="A4727" s="13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
      <c r="A4728" s="13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
      <c r="A4729" s="13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
      <c r="A4730" s="13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
      <c r="A4731" s="13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
      <c r="A4732" s="13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
      <c r="A4733" s="13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
      <c r="A4734" s="13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
      <c r="A4735" s="13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
      <c r="A4736" s="13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
      <c r="A4737" s="13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
      <c r="A4738" s="13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
      <c r="A4739" s="13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
      <c r="A4740" s="13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
      <c r="A4741" s="13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
      <c r="A4742" s="13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
      <c r="A4743" s="13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
      <c r="A4744" s="13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
      <c r="A4745" s="13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
      <c r="A4746" s="13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
      <c r="A4747" s="13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
      <c r="A4748" s="13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
      <c r="A4749" s="13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
      <c r="A4750" s="13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
      <c r="A4751" s="13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
      <c r="A4752" s="13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
      <c r="A4753" s="13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
      <c r="A4754" s="13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
      <c r="A4755" s="13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
      <c r="A4756" s="13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
      <c r="A4757" s="13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
      <c r="A4758" s="13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
      <c r="A4759" s="13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
      <c r="A4760" s="13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
      <c r="A4761" s="13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
      <c r="A4762" s="13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
      <c r="A4763" s="13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
      <c r="A4764" s="13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
      <c r="A4765" s="13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
      <c r="A4766" s="13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
      <c r="A4767" s="13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
      <c r="A4768" s="13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
      <c r="A4769" s="13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
      <c r="A4770" s="13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
      <c r="A4771" s="13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
      <c r="A4772" s="13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
      <c r="A4773" s="13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
      <c r="A4774" s="13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
      <c r="A4775" s="13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
      <c r="A4776" s="13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
      <c r="A4777" s="13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
      <c r="A4778" s="13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
      <c r="A4779" s="13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
      <c r="A4780" s="13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
      <c r="A4781" s="13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
      <c r="A4782" s="13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
      <c r="A4783" s="13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
      <c r="A4784" s="13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
      <c r="A4785" s="13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
      <c r="A4786" s="13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
      <c r="A4787" s="13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
      <c r="A4788" s="13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
      <c r="A4789" s="13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
      <c r="A4790" s="13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
      <c r="A4791" s="13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
      <c r="A4792" s="13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
      <c r="A4793" s="13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
      <c r="A4794" s="13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
      <c r="A4795" s="13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
      <c r="A4796" s="13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
      <c r="A4797" s="13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
      <c r="A4798" s="13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
      <c r="A4799" s="13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
      <c r="A4800" s="13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
      <c r="A4801" s="13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
      <c r="A4802" s="13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
      <c r="A4803" s="13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
      <c r="A4804" s="13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
      <c r="A4805" s="13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
      <c r="A4806" s="13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
      <c r="A4807" s="13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
      <c r="A4808" s="13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
      <c r="A4809" s="13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
      <c r="A4810" s="13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
      <c r="A4811" s="13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
      <c r="A4812" s="13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
      <c r="A4813" s="13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
      <c r="A4814" s="13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
      <c r="A4815" s="13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
      <c r="A4816" s="13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
      <c r="A4817" s="13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
      <c r="A4818" s="13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
      <c r="A4819" s="13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
      <c r="A4820" s="13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
      <c r="A4821" s="13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
      <c r="A4822" s="13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
      <c r="A4823" s="13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
      <c r="A4824" s="13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
      <c r="A4825" s="13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
      <c r="A4826" s="13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
      <c r="A4827" s="13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
      <c r="A4828" s="13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
      <c r="A4829" s="13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
      <c r="A4830" s="13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
      <c r="A4831" s="13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
      <c r="A4832" s="13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
      <c r="A4833" s="13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
      <c r="A4834" s="13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
      <c r="A4835" s="13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
      <c r="A4836" s="13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
      <c r="A4837" s="13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
      <c r="A4838" s="13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
      <c r="A4839" s="13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
      <c r="A4840" s="13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
      <c r="A4841" s="13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
      <c r="A4842" s="13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
      <c r="A4843" s="13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
      <c r="A4844" s="13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
      <c r="A4845" s="13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
      <c r="A4846" s="13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
      <c r="A4847" s="13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
      <c r="A4848" s="13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
      <c r="A4849" s="13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
      <c r="A4850" s="13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
      <c r="A4851" s="13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
      <c r="A4852" s="13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
      <c r="A4853" s="13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
      <c r="A4854" s="13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
      <c r="A4855" s="13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
      <c r="A4856" s="13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
      <c r="A4857" s="13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
      <c r="A4858" s="13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
      <c r="A4859" s="13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
      <c r="A4860" s="13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
      <c r="A4861" s="13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
      <c r="A4862" s="13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
      <c r="A4863" s="13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
      <c r="A4864" s="13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
      <c r="A4865" s="13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
      <c r="A4866" s="13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
      <c r="A4867" s="13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
      <c r="A4868" s="13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
      <c r="A4869" s="13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
      <c r="A4870" s="13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
      <c r="A4871" s="13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
      <c r="A4872" s="13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
      <c r="A4873" s="13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
      <c r="A4874" s="13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
      <c r="A4875" s="13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
      <c r="A4876" s="13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
      <c r="A4877" s="13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
      <c r="A4878" s="13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
      <c r="A4879" s="13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
      <c r="A4880" s="13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
      <c r="A4881" s="13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
      <c r="A4882" s="13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
      <c r="A4883" s="13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
      <c r="A4884" s="13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
      <c r="A4885" s="13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
      <c r="A4886" s="13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
      <c r="A4887" s="13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
      <c r="A4888" s="13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
      <c r="A4889" s="13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
      <c r="A4890" s="13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
      <c r="A4891" s="13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
      <c r="A4892" s="13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
      <c r="A4893" s="13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
      <c r="A4894" s="13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
      <c r="A4895" s="13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
      <c r="A4896" s="13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
      <c r="A4897" s="13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
      <c r="A4898" s="13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
      <c r="A4899" s="13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
      <c r="A4900" s="13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
      <c r="A4901" s="13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
      <c r="A4902" s="13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
      <c r="A4903" s="13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
      <c r="A4904" s="13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
      <c r="A4905" s="13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
      <c r="A4906" s="13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
      <c r="A4907" s="13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
      <c r="A4908" s="13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
      <c r="A4909" s="13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
      <c r="A4910" s="13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
      <c r="A4911" s="13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
      <c r="A4912" s="13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
      <c r="A4913" s="13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
      <c r="A4914" s="13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
      <c r="A4915" s="13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
      <c r="A4916" s="13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
      <c r="A4917" s="13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
      <c r="A4918" s="13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
      <c r="A4919" s="13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
      <c r="A4920" s="13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
      <c r="A4921" s="13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
      <c r="A4922" s="13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
      <c r="A4923" s="13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
      <c r="A4924" s="13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
      <c r="A4925" s="13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
      <c r="A4926" s="13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
      <c r="A4927" s="13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
      <c r="A4928" s="13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
      <c r="A4929" s="13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
      <c r="A4930" s="13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
      <c r="A4931" s="13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
      <c r="A4932" s="13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
      <c r="A4933" s="13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
      <c r="A4934" s="13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
      <c r="A4935" s="13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
      <c r="A4936" s="13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
      <c r="A4937" s="13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
      <c r="A4938" s="13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
      <c r="A4939" s="13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
      <c r="A4940" s="13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
      <c r="A4941" s="13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
      <c r="A4942" s="13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
      <c r="A4943" s="13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
      <c r="A4944" s="13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
      <c r="A4945" s="13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
      <c r="A4946" s="13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
      <c r="A4947" s="13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
      <c r="A4948" s="13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
      <c r="A4949" s="13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
      <c r="A4950" s="13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
      <c r="A4951" s="13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
      <c r="A4952" s="13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
      <c r="A4953" s="13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
      <c r="A4954" s="13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
      <c r="A4955" s="13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
      <c r="A4956" s="13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
      <c r="A4957" s="13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
      <c r="A4958" s="13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
      <c r="A4959" s="13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
      <c r="A4960" s="13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
      <c r="A4961" s="13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
      <c r="A4962" s="13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
      <c r="A4963" s="13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
      <c r="A4964" s="13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
      <c r="A4965" s="13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
      <c r="A4966" s="13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
      <c r="A4967" s="13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
      <c r="A4968" s="13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
      <c r="A4969" s="13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
      <c r="A4970" s="13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
      <c r="A4971" s="13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
      <c r="A4972" s="13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
      <c r="A4973" s="13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
      <c r="A4974" s="13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
      <c r="A4975" s="13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
      <c r="A4976" s="13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
      <c r="A4977" s="13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
      <c r="A4978" s="13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
      <c r="A4979" s="13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
      <c r="A4980" s="13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
      <c r="A4981" s="13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
      <c r="A4982" s="13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
      <c r="A4983" s="13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
      <c r="A4984" s="13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
      <c r="A4985" s="13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
      <c r="A4986" s="13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
      <c r="A4987" s="13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
      <c r="A4988" s="13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
      <c r="A4989" s="13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
      <c r="A4990" s="13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
      <c r="A4991" s="13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
      <c r="A4992" s="13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
      <c r="A4993" s="13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
      <c r="A4994" s="13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
      <c r="A4995" s="13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
      <c r="A4996" s="13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
      <c r="A4997" s="13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
      <c r="A4998" s="13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
      <c r="A4999" s="13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
      <c r="A5000" s="13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
      <c r="A5001" s="13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
      <c r="A5002" s="13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
      <c r="A5003" s="13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
      <c r="A5004" s="13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
      <c r="A5005" s="13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
      <c r="A5006" s="13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
      <c r="A5007" s="13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
      <c r="A5008" s="13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
      <c r="A5009" s="13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
      <c r="A5010" s="13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
      <c r="A5011" s="13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
      <c r="A5012" s="13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
      <c r="A5013" s="13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
      <c r="A5014" s="13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
      <c r="A5015" s="13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
      <c r="A5016" s="13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
      <c r="A5017" s="13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
      <c r="A5018" s="13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
      <c r="A5019" s="13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
      <c r="A5020" s="13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
      <c r="A5021" s="13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
      <c r="A5022" s="13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
      <c r="A5023" s="13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
      <c r="A5024" s="13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
      <c r="A5025" s="13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
      <c r="A5026" s="13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
      <c r="A5027" s="13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
      <c r="A5028" s="13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
      <c r="A5029" s="13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
      <c r="A5030" s="13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
      <c r="A5031" s="13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
      <c r="A5032" s="13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
      <c r="A5033" s="13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
      <c r="A5034" s="13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
      <c r="A5035" s="13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
      <c r="A5036" s="13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
      <c r="A5037" s="13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
      <c r="A5038" s="13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
      <c r="A5039" s="13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
      <c r="A5040" s="13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
      <c r="A5041" s="13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
      <c r="A5042" s="13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
      <c r="A5043" s="13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
      <c r="A5044" s="13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
      <c r="A5045" s="13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
      <c r="A5046" s="13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
      <c r="A5047" s="13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
      <c r="A5048" s="13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
      <c r="A5049" s="13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
      <c r="A5050" s="13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
      <c r="A5051" s="13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
      <c r="A5052" s="13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
      <c r="A5053" s="13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
      <c r="A5054" s="13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
      <c r="A5055" s="13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
      <c r="A5056" s="13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
      <c r="A5057" s="13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
      <c r="A5058" s="13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
      <c r="A5059" s="13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
      <c r="A5060" s="13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
      <c r="A5061" s="13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
      <c r="A5062" s="13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
      <c r="A5063" s="13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
      <c r="A5064" s="13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
      <c r="A5065" s="13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
      <c r="A5066" s="13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
      <c r="A5067" s="13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
      <c r="A5068" s="13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
      <c r="A5069" s="13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
      <c r="A5070" s="13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
      <c r="A5071" s="13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
      <c r="A5072" s="13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
      <c r="A5073" s="13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
      <c r="A5074" s="13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
      <c r="A5075" s="13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
      <c r="A5076" s="13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
      <c r="A5077" s="13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
      <c r="A5078" s="13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
      <c r="A5079" s="13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
      <c r="A5080" s="13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
      <c r="A5081" s="13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
      <c r="A5082" s="13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
      <c r="A5083" s="13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
      <c r="A5084" s="13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
      <c r="A5085" s="13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
      <c r="A5086" s="13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
      <c r="A5087" s="13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
      <c r="A5088" s="13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
      <c r="A5089" s="13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
      <c r="A5090" s="13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
      <c r="A5091" s="13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
      <c r="A5092" s="13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
      <c r="A5093" s="13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
      <c r="A5094" s="13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
      <c r="A5095" s="13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
      <c r="A5096" s="13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
      <c r="A5097" s="13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
      <c r="A5098" s="13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
      <c r="A5099" s="13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
      <c r="A5100" s="13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
      <c r="A5101" s="13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
      <c r="A5102" s="13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
      <c r="A5103" s="13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
      <c r="A5104" s="13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
      <c r="A5105" s="13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
      <c r="A5106" s="13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
      <c r="A5107" s="13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
      <c r="A5108" s="13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
      <c r="A5109" s="13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
      <c r="A5110" s="13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
      <c r="A5111" s="13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
      <c r="A5112" s="13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
      <c r="A5113" s="13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
      <c r="A5114" s="13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
      <c r="A5115" s="13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
      <c r="A5116" s="13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
      <c r="A5117" s="13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
      <c r="A5118" s="13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
      <c r="A5119" s="13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
      <c r="A5120" s="13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
      <c r="A5121" s="13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
      <c r="A5122" s="13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
      <c r="A5123" s="13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
      <c r="A5124" s="13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
      <c r="A5125" s="13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
      <c r="A5126" s="13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
      <c r="A5127" s="13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
      <c r="A5128" s="13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
      <c r="A5129" s="13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
      <c r="A5130" s="13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
      <c r="A5131" s="13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
      <c r="A5132" s="13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
      <c r="A5133" s="13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
      <c r="A5134" s="13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
      <c r="A5135" s="13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
      <c r="A5136" s="13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
      <c r="A5137" s="13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
      <c r="A5138" s="13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
      <c r="A5139" s="13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
      <c r="A5140" s="13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
      <c r="A5141" s="13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
      <c r="A5142" s="13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
      <c r="A5143" s="13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
      <c r="A5144" s="13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
      <c r="A5145" s="13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
      <c r="A5146" s="13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
      <c r="A5147" s="13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
      <c r="A5148" s="13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
      <c r="A5149" s="13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
      <c r="A5150" s="13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
      <c r="A5151" s="13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
      <c r="A5152" s="13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
      <c r="A5153" s="13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
      <c r="A5154" s="13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
      <c r="A5155" s="13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
      <c r="A5156" s="13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
      <c r="A5157" s="13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
      <c r="A5158" s="13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
      <c r="A5159" s="13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
      <c r="A5160" s="13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
      <c r="A5161" s="13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
      <c r="A5162" s="13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
      <c r="A5163" s="13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
      <c r="A5164" s="13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
      <c r="A5165" s="13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
      <c r="A5166" s="13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
      <c r="A5167" s="13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
      <c r="A5168" s="13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
      <c r="A5169" s="13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
      <c r="A5170" s="13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
      <c r="A5171" s="13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
      <c r="A5172" s="13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
      <c r="A5173" s="13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
      <c r="A5174" s="13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
      <c r="A5175" s="13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
      <c r="A5176" s="13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
      <c r="A5177" s="13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
      <c r="A5178" s="13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
      <c r="A5179" s="13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
      <c r="A5180" s="13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
      <c r="A5181" s="13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
      <c r="A5182" s="13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
      <c r="A5183" s="13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
      <c r="A5184" s="13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
      <c r="A5185" s="13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
      <c r="A5186" s="13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
      <c r="A5187" s="13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
      <c r="A5188" s="13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
      <c r="A5189" s="13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
      <c r="A5190" s="13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
      <c r="A5191" s="13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
      <c r="A5192" s="13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
      <c r="A5193" s="13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
      <c r="A5194" s="13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
      <c r="A5195" s="13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
      <c r="A5196" s="13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
      <c r="A5197" s="13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
      <c r="A5198" s="13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
      <c r="A5199" s="13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
      <c r="A5200" s="13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
      <c r="A5201" s="13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
      <c r="A5202" s="13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
      <c r="A5203" s="13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
      <c r="A5204" s="13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
      <c r="A5205" s="13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
      <c r="A5206" s="13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
      <c r="A5207" s="13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
      <c r="A5208" s="13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
      <c r="A5209" s="13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
      <c r="A5210" s="13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
      <c r="A5211" s="13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
      <c r="A5212" s="13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
      <c r="A5213" s="13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
      <c r="A5214" s="13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
      <c r="A5215" s="13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
      <c r="A5216" s="13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
      <c r="A5217" s="13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
      <c r="A5218" s="13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
      <c r="A5219" s="13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
      <c r="A5220" s="13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
      <c r="A5221" s="13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
      <c r="A5222" s="13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
      <c r="A5223" s="13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
      <c r="A5224" s="13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
      <c r="A5225" s="13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
      <c r="A5226" s="13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
      <c r="A5227" s="13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
      <c r="A5228" s="13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
      <c r="A5229" s="13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
      <c r="A5230" s="13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
      <c r="A5231" s="13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
      <c r="A5232" s="13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
      <c r="A5233" s="13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
      <c r="A5234" s="13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
      <c r="A5235" s="13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
      <c r="A5236" s="13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
      <c r="A5237" s="13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
      <c r="A5238" s="13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
      <c r="A5239" s="13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
      <c r="A5240" s="13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
      <c r="A5241" s="13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
      <c r="A5242" s="13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
      <c r="A5243" s="13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
      <c r="A5244" s="13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
      <c r="A5245" s="13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
      <c r="A5246" s="13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
      <c r="A5247" s="13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
      <c r="A5248" s="13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
      <c r="A5249" s="13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
      <c r="A5250" s="13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
      <c r="A5251" s="13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
      <c r="A5252" s="13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
      <c r="A5253" s="13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
      <c r="A5254" s="13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
      <c r="A5255" s="13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
      <c r="A5256" s="13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
      <c r="A5257" s="13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
      <c r="A5258" s="13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
      <c r="A5259" s="13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
      <c r="A5260" s="13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
      <c r="A5261" s="13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
      <c r="A5262" s="13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
      <c r="A5263" s="13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
      <c r="A5264" s="13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
      <c r="A5265" s="13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
      <c r="A5266" s="13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
      <c r="A5267" s="13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
      <c r="A5268" s="13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
      <c r="A5269" s="13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
      <c r="A5270" s="13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
      <c r="A5271" s="13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
      <c r="A5272" s="13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
      <c r="A5273" s="13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
      <c r="A5274" s="13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
      <c r="A5275" s="13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
      <c r="A5276" s="13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
      <c r="A5277" s="13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
      <c r="A5278" s="13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
      <c r="A5279" s="13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
      <c r="A5280" s="13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
      <c r="A5281" s="13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
      <c r="A5282" s="13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
      <c r="A5283" s="13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
      <c r="A5284" s="13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
      <c r="A5285" s="13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
      <c r="A5286" s="13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
      <c r="A5287" s="13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
      <c r="A5288" s="13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
      <c r="A5289" s="13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
      <c r="A5290" s="13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
      <c r="A5291" s="13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
      <c r="A5292" s="13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
      <c r="A5293" s="13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
      <c r="A5294" s="13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
      <c r="A5295" s="13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
      <c r="A5296" s="13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
      <c r="A5297" s="13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
      <c r="A5298" s="13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
      <c r="A5299" s="13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
      <c r="A5300" s="13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
      <c r="A5301" s="13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
      <c r="A5302" s="13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
      <c r="A5303" s="13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
      <c r="A5304" s="13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
      <c r="A5305" s="13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
      <c r="A5306" s="13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
      <c r="A5307" s="13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
      <c r="A5308" s="13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
      <c r="A5309" s="13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
      <c r="A5310" s="13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
      <c r="A5311" s="13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
      <c r="A5312" s="13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
      <c r="A5313" s="13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
      <c r="A5314" s="13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
      <c r="A5315" s="13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
      <c r="A5316" s="13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
      <c r="A5317" s="13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
      <c r="A5318" s="13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
      <c r="A5319" s="13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
      <c r="A5320" s="13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
      <c r="A5321" s="13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
      <c r="A5322" s="13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
      <c r="A5323" s="13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
      <c r="A5324" s="13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
      <c r="A5325" s="13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
      <c r="A5326" s="13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
      <c r="A5327" s="13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
      <c r="A5328" s="13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
      <c r="A5329" s="13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
      <c r="A5330" s="13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
      <c r="A5331" s="13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
      <c r="A5332" s="13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
      <c r="A5333" s="13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
      <c r="A5334" s="13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
      <c r="A5335" s="13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
      <c r="A5336" s="13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
      <c r="A5337" s="13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
      <c r="A5338" s="13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
      <c r="A5339" s="13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
      <c r="A5340" s="13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
      <c r="A5341" s="13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
      <c r="A5342" s="13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
      <c r="A5343" s="13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
      <c r="A5344" s="13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
      <c r="A5345" s="13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
      <c r="A5346" s="13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
      <c r="A5347" s="13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
      <c r="A5348" s="13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
      <c r="A5349" s="13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
      <c r="A5350" s="13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
      <c r="A5351" s="13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
      <c r="A5352" s="13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
      <c r="A5353" s="13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
      <c r="A5354" s="13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
      <c r="A5355" s="13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
      <c r="A5356" s="13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
      <c r="A5357" s="13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
      <c r="A5358" s="13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
      <c r="A5359" s="13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
      <c r="A5360" s="13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
      <c r="A5361" s="13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
      <c r="A5362" s="13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
      <c r="A5363" s="13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
      <c r="A5364" s="13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
      <c r="A5365" s="13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
      <c r="A5366" s="13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
      <c r="A5367" s="13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
      <c r="A5368" s="13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
      <c r="A5369" s="13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
      <c r="A5370" s="13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
      <c r="A5371" s="13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
      <c r="A5372" s="13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
      <c r="A5373" s="13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
      <c r="A5374" s="13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
      <c r="A5375" s="13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
      <c r="A5376" s="13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
      <c r="A5377" s="13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
      <c r="A5378" s="13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
      <c r="A5379" s="13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
      <c r="A5380" s="13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
      <c r="A5381" s="13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
      <c r="A5382" s="13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
      <c r="A5383" s="13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
      <c r="A5384" s="13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
      <c r="A5385" s="13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
      <c r="A5386" s="13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
      <c r="A5387" s="13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
      <c r="A5388" s="13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
      <c r="A5389" s="13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
      <c r="A5390" s="13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
      <c r="A5391" s="13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
      <c r="A5392" s="13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
      <c r="A5393" s="13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
      <c r="A5394" s="13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
      <c r="A5395" s="13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
      <c r="A5396" s="13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
      <c r="A5397" s="13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
      <c r="A5398" s="13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
      <c r="A5399" s="13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
      <c r="A5400" s="13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
      <c r="A5401" s="13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
      <c r="A5402" s="13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
      <c r="A5403" s="13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
      <c r="A5404" s="13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
      <c r="A5405" s="13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
      <c r="A5406" s="13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
      <c r="A5407" s="13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
      <c r="A5408" s="13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
      <c r="A5409" s="13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
      <c r="A5410" s="13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
      <c r="A5411" s="13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
      <c r="A5412" s="13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
      <c r="A5413" s="13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
      <c r="A5414" s="13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
      <c r="A5415" s="13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
      <c r="A5416" s="13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
      <c r="A5417" s="13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
      <c r="A5418" s="13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
      <c r="A5419" s="13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
      <c r="A5420" s="13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
      <c r="A5421" s="13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
      <c r="A5422" s="13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
      <c r="A5423" s="13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
      <c r="A5424" s="13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
      <c r="A5425" s="13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
      <c r="A5426" s="13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
      <c r="A5427" s="13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
      <c r="A5428" s="13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
      <c r="A5429" s="13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
      <c r="A5430" s="13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
      <c r="A5431" s="13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
      <c r="A5432" s="13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
      <c r="A5433" s="13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
      <c r="A5434" s="13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
      <c r="A5435" s="13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
      <c r="A5436" s="13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
      <c r="A5437" s="13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
      <c r="A5438" s="13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
      <c r="A5439" s="13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
      <c r="A5440" s="13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
      <c r="A5441" s="13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
      <c r="A5442" s="13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
      <c r="A5443" s="13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
      <c r="A5444" s="13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
      <c r="A5445" s="13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
      <c r="A5446" s="13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
      <c r="A5447" s="13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
      <c r="A5448" s="13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
      <c r="A5449" s="13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
      <c r="A5450" s="13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
      <c r="A5451" s="13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
      <c r="A5452" s="13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
      <c r="A5453" s="13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
      <c r="A5454" s="13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
      <c r="A5455" s="13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
      <c r="A5456" s="13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
      <c r="A5457" s="13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
      <c r="A5458" s="13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
      <c r="A5459" s="13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
      <c r="A5460" s="13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
      <c r="A5461" s="13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
      <c r="A5462" s="13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
      <c r="A5463" s="13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
      <c r="A5464" s="13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
      <c r="A5465" s="13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
      <c r="A5466" s="13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
      <c r="A5467" s="13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
      <c r="A5468" s="13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
      <c r="A5469" s="13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
      <c r="A5470" s="13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
      <c r="A5471" s="13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
      <c r="A5472" s="13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
      <c r="A5473" s="13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
      <c r="A5474" s="13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
      <c r="A5475" s="13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
      <c r="A5476" s="13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
      <c r="A5477" s="13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
      <c r="A5478" s="13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
      <c r="A5479" s="13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
      <c r="A5480" s="13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
      <c r="A5481" s="13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
      <c r="A5482" s="13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
      <c r="A5483" s="13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
      <c r="A5484" s="13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
      <c r="A5485" s="13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
      <c r="A5486" s="13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
      <c r="A5487" s="13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
      <c r="A5488" s="13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
      <c r="A5489" s="13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
      <c r="A5490" s="13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
      <c r="A5491" s="13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
      <c r="A5492" s="13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
      <c r="A5493" s="13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
      <c r="A5494" s="13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
      <c r="A5495" s="13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
      <c r="A5496" s="13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
      <c r="A5497" s="13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
      <c r="A5498" s="13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
      <c r="A5499" s="13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
      <c r="A5500" s="13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
      <c r="A5501" s="13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
      <c r="A5502" s="13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
      <c r="A5503" s="13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
      <c r="A5504" s="13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
      <c r="A5505" s="13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
      <c r="A5506" s="13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
      <c r="A5507" s="13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
      <c r="A5508" s="13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
      <c r="A5509" s="13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
      <c r="A5510" s="13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
      <c r="A5511" s="13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
      <c r="A5512" s="13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
      <c r="A5513" s="13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
      <c r="A5514" s="13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
      <c r="A5515" s="13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
      <c r="A5516" s="13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
      <c r="A5517" s="13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
      <c r="A5518" s="13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
      <c r="A5519" s="13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
      <c r="A5520" s="13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
      <c r="A5521" s="13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
      <c r="A5522" s="13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
      <c r="A5523" s="13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
      <c r="A5524" s="13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
      <c r="A5525" s="13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
      <c r="A5526" s="13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
      <c r="A5527" s="13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
      <c r="A5528" s="13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
      <c r="A5529" s="13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
      <c r="A5530" s="13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
      <c r="A5531" s="13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
      <c r="A5532" s="13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
      <c r="A5533" s="13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
      <c r="A5534" s="13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
      <c r="A5535" s="13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
      <c r="A5536" s="13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
      <c r="A5537" s="13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
      <c r="A5538" s="13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
      <c r="A5539" s="13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
      <c r="A5540" s="13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
      <c r="A5541" s="13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
      <c r="A5542" s="13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
      <c r="A5543" s="13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
      <c r="A5544" s="13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
      <c r="A5545" s="13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
      <c r="A5546" s="13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
      <c r="A5547" s="13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
      <c r="A5548" s="13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
      <c r="A5549" s="13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
      <c r="A5550" s="13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
      <c r="A5551" s="13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
      <c r="A5552" s="13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
      <c r="A5553" s="13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
      <c r="A5554" s="13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
      <c r="A5555" s="13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
      <c r="A5556" s="13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
      <c r="A5557" s="13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
      <c r="A5558" s="13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
      <c r="A5559" s="13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
      <c r="A5560" s="13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
      <c r="A5561" s="13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
      <c r="A5562" s="13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
      <c r="A5563" s="13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
      <c r="A5564" s="13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
      <c r="A5565" s="13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
      <c r="A5566" s="13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
      <c r="A5567" s="13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
      <c r="A5568" s="13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
      <c r="A5569" s="13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
      <c r="A5570" s="13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
      <c r="A5571" s="13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
      <c r="A5572" s="13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
      <c r="A5573" s="13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
      <c r="A5574" s="13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
      <c r="A5575" s="13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
      <c r="A5576" s="13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
      <c r="A5577" s="13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
      <c r="A5578" s="13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
      <c r="A5579" s="13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
      <c r="A5580" s="13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
      <c r="A5581" s="13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
      <c r="A5582" s="13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
      <c r="A5583" s="13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
      <c r="A5584" s="13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
      <c r="A5585" s="13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
      <c r="A5586" s="13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
      <c r="A5587" s="13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
      <c r="A5588" s="13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
      <c r="A5589" s="13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
      <c r="A5590" s="13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
      <c r="A5591" s="13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
      <c r="A5592" s="13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
      <c r="A5593" s="13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
      <c r="A5594" s="13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
      <c r="A5595" s="13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
      <c r="A5596" s="13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
      <c r="A5597" s="13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
      <c r="A5598" s="13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
      <c r="A5599" s="13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
      <c r="A5600" s="13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
      <c r="A5601" s="13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
      <c r="A5602" s="13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
      <c r="A5603" s="13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
      <c r="A5604" s="13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
      <c r="A5605" s="13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
      <c r="A5606" s="13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
      <c r="A5607" s="13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
      <c r="A5608" s="13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
      <c r="A5609" s="13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
      <c r="A5610" s="13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
      <c r="A5611" s="13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
      <c r="A5612" s="13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
      <c r="A5613" s="13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
      <c r="A5614" s="13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
      <c r="A5615" s="13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
      <c r="A5616" s="13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
      <c r="A5617" s="13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
      <c r="A5618" s="13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
      <c r="A5619" s="13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
      <c r="A5620" s="13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
      <c r="A5621" s="13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
      <c r="A5622" s="13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
      <c r="A5623" s="13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
      <c r="A5624" s="13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
      <c r="A5625" s="13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
      <c r="A5626" s="13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
      <c r="A5627" s="13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
      <c r="A5628" s="13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
      <c r="A5629" s="13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
      <c r="A5630" s="13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
      <c r="A5631" s="13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
      <c r="A5632" s="13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
      <c r="A5633" s="13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
      <c r="A5634" s="13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
      <c r="A5635" s="13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
      <c r="A5636" s="13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
      <c r="A5637" s="13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
      <c r="A5638" s="13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
      <c r="A5639" s="13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
      <c r="A5640" s="13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
      <c r="A5641" s="13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
      <c r="A5642" s="13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
      <c r="A5643" s="13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
      <c r="A5644" s="13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
      <c r="A5645" s="13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
      <c r="A5646" s="13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
      <c r="A5647" s="13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
      <c r="A5648" s="13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
      <c r="A5649" s="13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
      <c r="A5650" s="13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
      <c r="A5651" s="13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
      <c r="A5652" s="13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
      <c r="A5653" s="13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
      <c r="A5654" s="13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
      <c r="A5655" s="13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
      <c r="A5656" s="13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
      <c r="A5657" s="13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
      <c r="A5658" s="13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
      <c r="A5659" s="13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
      <c r="A5660" s="13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
      <c r="A5661" s="13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
      <c r="A5662" s="13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
      <c r="A5663" s="13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
      <c r="A5664" s="13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
      <c r="A5665" s="13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
      <c r="A5666" s="13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
      <c r="A5667" s="13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
      <c r="A5668" s="13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
      <c r="A5669" s="13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
      <c r="A5670" s="13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
      <c r="A5671" s="13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
      <c r="A5672" s="13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
      <c r="A5673" s="13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
      <c r="A5674" s="13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
      <c r="A5675" s="13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
      <c r="A5676" s="13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
      <c r="A5677" s="13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
      <c r="A5678" s="13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
      <c r="A5679" s="13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
      <c r="A5680" s="13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
      <c r="A5681" s="13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
      <c r="A5682" s="13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
      <c r="A5683" s="13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
      <c r="A5684" s="13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
      <c r="A5685" s="13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
      <c r="A5686" s="13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
      <c r="A5687" s="13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
      <c r="A5688" s="13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
      <c r="A5689" s="13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
      <c r="A5690" s="13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
      <c r="A5691" s="13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
      <c r="A5692" s="13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
      <c r="A5693" s="13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
      <c r="A5694" s="13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
      <c r="A5695" s="13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
      <c r="A5696" s="13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
      <c r="A5697" s="13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
      <c r="A5698" s="13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
      <c r="A5699" s="13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
      <c r="A5700" s="13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
      <c r="A5701" s="13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
      <c r="A5702" s="13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
      <c r="A5703" s="13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
      <c r="A5704" s="13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
      <c r="A5705" s="13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
      <c r="A5706" s="13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
      <c r="A5707" s="13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
      <c r="A5708" s="13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
      <c r="A5709" s="13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
      <c r="A5710" s="13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
      <c r="A5711" s="13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
      <c r="A5712" s="13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
      <c r="A5713" s="13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
      <c r="A5714" s="13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
      <c r="A5715" s="13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
      <c r="A5716" s="13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
      <c r="A5717" s="13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
      <c r="A5718" s="13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
      <c r="A5719" s="13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
      <c r="A5720" s="13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
      <c r="A5721" s="13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
      <c r="A5722" s="13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
      <c r="A5723" s="13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
      <c r="A5724" s="13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
      <c r="A5725" s="13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
      <c r="A5726" s="13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
      <c r="A5727" s="13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
      <c r="A5728" s="13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
      <c r="A5729" s="13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
      <c r="A5730" s="13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
      <c r="A5731" s="13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
      <c r="A5732" s="13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
      <c r="A5733" s="13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
      <c r="A5734" s="13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
      <c r="A5735" s="13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
      <c r="A5736" s="13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
      <c r="A5737" s="13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
      <c r="A5738" s="13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
      <c r="A5739" s="13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
      <c r="A5740" s="13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
      <c r="A5741" s="13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
      <c r="A5742" s="13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
      <c r="A5743" s="13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
      <c r="A5744" s="13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
      <c r="A5745" s="13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
      <c r="A5746" s="13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
      <c r="A5747" s="13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
      <c r="A5748" s="13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
      <c r="A5749" s="13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
      <c r="A5750" s="13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
      <c r="A5751" s="13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
      <c r="A5752" s="13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
      <c r="A5753" s="13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
      <c r="A5754" s="13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
      <c r="A5755" s="13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
      <c r="A5756" s="13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
      <c r="A5757" s="13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
      <c r="A5758" s="13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
      <c r="A5759" s="13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
      <c r="A5760" s="13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
      <c r="A5761" s="13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
      <c r="A5762" s="13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
      <c r="A5763" s="13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
      <c r="A5764" s="13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
      <c r="A5765" s="13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
      <c r="A5766" s="13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
      <c r="A5767" s="13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
      <c r="A5768" s="13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
      <c r="A5769" s="13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
      <c r="A5770" s="13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
      <c r="A5771" s="13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
      <c r="A5772" s="13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
      <c r="A5773" s="13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
      <c r="A5774" s="13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
      <c r="A5775" s="13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
      <c r="A5776" s="13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
      <c r="A5777" s="13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
      <c r="A5778" s="13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
      <c r="A5779" s="13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
      <c r="A5780" s="13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
      <c r="A5781" s="13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
      <c r="A5782" s="13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
      <c r="A5783" s="13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
      <c r="A5784" s="13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
      <c r="A5785" s="13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
      <c r="A5786" s="13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
      <c r="A5787" s="13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
      <c r="A5788" s="13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
      <c r="A5789" s="13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
      <c r="A5790" s="13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
      <c r="A5791" s="13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
      <c r="A5792" s="13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
      <c r="A5793" s="13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
      <c r="A5794" s="13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
      <c r="A5795" s="13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
      <c r="A5796" s="13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
      <c r="A5797" s="13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
      <c r="A5798" s="13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
      <c r="A5799" s="13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
      <c r="A5800" s="13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
      <c r="A5801" s="13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
      <c r="A5802" s="13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
      <c r="A5803" s="13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
      <c r="A5804" s="13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
      <c r="A5805" s="13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
      <c r="A5806" s="13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
      <c r="A5807" s="13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
      <c r="A5808" s="13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
      <c r="A5809" s="13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
      <c r="A5810" s="13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
      <c r="A5811" s="13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
      <c r="A5812" s="13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
      <c r="A5813" s="13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
      <c r="A5814" s="13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
      <c r="A5815" s="13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
      <c r="A5816" s="13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
      <c r="A5817" s="13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
      <c r="A5818" s="13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
      <c r="A5819" s="13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
      <c r="A5820" s="13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
      <c r="A5821" s="13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
      <c r="A5822" s="13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
      <c r="A5823" s="13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
      <c r="A5824" s="13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
      <c r="A5825" s="13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
      <c r="A5826" s="13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
      <c r="A5827" s="13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
      <c r="A5828" s="13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
      <c r="A5829" s="13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
      <c r="A5830" s="13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
      <c r="A5831" s="13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
      <c r="A5832" s="13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
      <c r="A5833" s="13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
      <c r="A5834" s="13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
      <c r="A5835" s="13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
      <c r="A5836" s="13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
      <c r="A5837" s="13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
      <c r="A5838" s="13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
      <c r="A5839" s="13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
      <c r="A5840" s="13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
      <c r="A5841" s="13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
      <c r="A5842" s="13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
      <c r="A5843" s="13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
      <c r="A5844" s="13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
      <c r="A5845" s="13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
      <c r="A5846" s="13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
      <c r="A5847" s="13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
      <c r="A5848" s="13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
      <c r="A5849" s="13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
      <c r="A5850" s="13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
      <c r="A5851" s="13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
      <c r="A5852" s="13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
      <c r="A5853" s="13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
      <c r="A5854" s="13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
      <c r="A5855" s="13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
      <c r="A5856" s="13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
      <c r="A5857" s="13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
      <c r="A5858" s="13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
      <c r="A5859" s="13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
      <c r="A5860" s="13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
      <c r="A5861" s="13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
      <c r="A5862" s="13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
      <c r="A5863" s="13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
      <c r="A5864" s="13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
      <c r="A5865" s="13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
      <c r="A5866" s="13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
      <c r="A5867" s="13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
      <c r="A5868" s="13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
      <c r="A5869" s="13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
      <c r="A5870" s="13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
      <c r="A5871" s="13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
      <c r="A5872" s="13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
      <c r="A5873" s="13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
      <c r="A5874" s="13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
      <c r="A5875" s="13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
      <c r="A5876" s="13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
      <c r="A5877" s="13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
      <c r="A5878" s="13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
      <c r="A5879" s="13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
      <c r="A5880" s="13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
      <c r="A5881" s="13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
      <c r="A5882" s="13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
      <c r="A5883" s="13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
      <c r="A5884" s="13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
      <c r="A5885" s="13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
      <c r="A5886" s="13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
      <c r="A5887" s="13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
      <c r="A5888" s="13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
      <c r="A5889" s="13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
      <c r="A5890" s="13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
      <c r="A5891" s="13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
      <c r="A5892" s="13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
      <c r="A5893" s="13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
      <c r="A5894" s="13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
      <c r="A5895" s="13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
      <c r="A5896" s="13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
      <c r="A5897" s="13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
      <c r="A5898" s="13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
      <c r="A5899" s="13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
      <c r="A5900" s="13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
      <c r="A5901" s="13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
      <c r="A5902" s="13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
      <c r="A5903" s="13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
      <c r="A5904" s="13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
      <c r="A5905" s="13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
      <c r="A5906" s="13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
      <c r="A5907" s="13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
      <c r="A5908" s="13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
      <c r="A5909" s="13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
      <c r="A5910" s="13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
      <c r="A5911" s="13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
      <c r="A5912" s="13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
      <c r="A5913" s="13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
      <c r="A5914" s="13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
      <c r="A5915" s="13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
      <c r="A5916" s="13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
      <c r="A5917" s="13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
      <c r="A5918" s="13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
      <c r="A5919" s="13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
      <c r="A5920" s="13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
      <c r="A5921" s="13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
      <c r="A5922" s="13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
      <c r="A5923" s="13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
      <c r="A5924" s="13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
      <c r="A5925" s="13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
      <c r="A5926" s="13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
      <c r="A5927" s="13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
      <c r="A5928" s="13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
      <c r="A5929" s="13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
      <c r="A5930" s="13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
      <c r="A5931" s="13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
      <c r="A5932" s="13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
      <c r="A5933" s="13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
      <c r="A5934" s="13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
      <c r="A5935" s="13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
      <c r="A5936" s="13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
      <c r="A5937" s="13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
      <c r="A5938" s="13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
      <c r="A5939" s="13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
      <c r="A5940" s="13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
      <c r="A5941" s="13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
      <c r="A5942" s="13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
      <c r="A5943" s="13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
      <c r="A5944" s="13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
      <c r="A5945" s="13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
      <c r="A5946" s="13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
      <c r="A5947" s="13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
      <c r="A5948" s="13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
      <c r="A5949" s="13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
      <c r="A5950" s="13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
      <c r="A5951" s="13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
      <c r="A5952" s="13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
      <c r="A5953" s="13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
      <c r="A5954" s="13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
      <c r="A5955" s="13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
      <c r="A5956" s="13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
      <c r="A5957" s="13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
      <c r="A5958" s="13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
      <c r="A5959" s="13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
      <c r="A5960" s="13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
      <c r="A5961" s="13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
      <c r="A5962" s="13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
      <c r="A5963" s="13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
      <c r="A5964" s="13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
      <c r="A5965" s="13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
      <c r="A5966" s="13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
      <c r="A5967" s="13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
      <c r="A5968" s="13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
      <c r="A5969" s="13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
      <c r="A5970" s="13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
      <c r="A5971" s="13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
      <c r="A5972" s="13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
      <c r="A5973" s="13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
      <c r="A5974" s="13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
      <c r="A5975" s="13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
      <c r="A5976" s="13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
      <c r="A5977" s="13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
      <c r="A5978" s="13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
      <c r="A5979" s="13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
      <c r="A5980" s="13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
      <c r="A5981" s="13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
      <c r="A5982" s="13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
      <c r="A5983" s="13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
      <c r="A5984" s="13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
      <c r="A5985" s="13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
      <c r="A5986" s="13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
      <c r="A5987" s="13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
      <c r="A5988" s="13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
      <c r="A5989" s="13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
      <c r="A5990" s="13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
      <c r="A5991" s="13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
      <c r="A5992" s="13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
      <c r="A5993" s="13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
      <c r="A5994" s="13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
      <c r="A5995" s="13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
      <c r="A5996" s="13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
      <c r="A5997" s="13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
      <c r="A5998" s="13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
      <c r="A5999" s="13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
      <c r="A6000" s="13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
      <c r="A6001" s="13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
      <c r="A6002" s="13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
      <c r="A6003" s="13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
      <c r="A6004" s="13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S6004" xr:uid="{0739AAAC-89A0-4907-B1C9-C9A11AC67F15}">
    <filterColumn colId="65">
      <filters blank="1">
        <filter val="Yes"/>
      </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2026-07-06T10:49:52Z</dcterms:modified>
</cp:coreProperties>
</file>